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256F4814-B004-4E2D-A717-95FA402001C4}" xr6:coauthVersionLast="47" xr6:coauthVersionMax="47" xr10:uidLastSave="{00000000-0000-0000-0000-000000000000}"/>
  <bookViews>
    <workbookView xWindow="-108" yWindow="-108" windowWidth="23256" windowHeight="12456" activeTab="1" xr2:uid="{F21F605A-C3B3-450F-9BA7-2DE4853003BC}"/>
  </bookViews>
  <sheets>
    <sheet name="Esempio 1" sheetId="1" r:id="rId1"/>
    <sheet name="Esempio 2" sheetId="2" r:id="rId2"/>
  </sheets>
  <definedNames>
    <definedName name="solver_adj" localSheetId="0" hidden="1">'Esempio 1'!$C$2:$D$2</definedName>
    <definedName name="solver_adj" localSheetId="1" hidden="1">'Esempio 2'!$D$3:$L$3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'Esempio 1'!$H$4:$H$6</definedName>
    <definedName name="solver_lhs1" localSheetId="1" hidden="1">'Esempio 2'!$U$5:$U$7</definedName>
    <definedName name="solver_lhs2" localSheetId="1" hidden="1">'Esempio 2'!$U$8</definedName>
    <definedName name="solver_lhs3" localSheetId="1" hidden="1">'Esempio 2'!$U$9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'Esempio 1'!$F$5</definedName>
    <definedName name="solver_opt" localSheetId="1" hidden="1">'Esempio 2'!$D$19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0" hidden="1">'Esempio 1'!$J$4:$J$6</definedName>
    <definedName name="solver_rhs1" localSheetId="1" hidden="1">'Esempio 2'!$W$5:$W$7</definedName>
    <definedName name="solver_rhs2" localSheetId="1" hidden="1">'Esempio 2'!$W$8</definedName>
    <definedName name="solver_rhs3" localSheetId="1" hidden="1">'Esempio 2'!$W$9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U9" i="2"/>
  <c r="U8" i="2"/>
  <c r="U7" i="2"/>
  <c r="U6" i="2"/>
  <c r="U5" i="2"/>
  <c r="W8" i="2"/>
  <c r="D16" i="2"/>
  <c r="D15" i="2"/>
  <c r="H6" i="1"/>
  <c r="H5" i="1"/>
  <c r="H4" i="1"/>
  <c r="F5" i="1"/>
  <c r="D19" i="2" l="1"/>
</calcChain>
</file>

<file path=xl/sharedStrings.xml><?xml version="1.0" encoding="utf-8"?>
<sst xmlns="http://schemas.openxmlformats.org/spreadsheetml/2006/main" count="36" uniqueCount="29">
  <si>
    <t>variabili:</t>
  </si>
  <si>
    <t>x_1</t>
  </si>
  <si>
    <t>x_2</t>
  </si>
  <si>
    <t>Guadagno</t>
  </si>
  <si>
    <t>Vincoli:</t>
  </si>
  <si>
    <t>&lt;=</t>
  </si>
  <si>
    <t>z(x)</t>
  </si>
  <si>
    <t>ore di lavoro</t>
  </si>
  <si>
    <t>preparazione</t>
  </si>
  <si>
    <t>purificazione</t>
  </si>
  <si>
    <t>estrazione</t>
  </si>
  <si>
    <t>x_1A</t>
  </si>
  <si>
    <t>x_2A</t>
  </si>
  <si>
    <t>x_3A</t>
  </si>
  <si>
    <t>x_1B</t>
  </si>
  <si>
    <t>x_2B</t>
  </si>
  <si>
    <t>x_3B</t>
  </si>
  <si>
    <t>x_1C</t>
  </si>
  <si>
    <t>x_2C</t>
  </si>
  <si>
    <t>x_3C</t>
  </si>
  <si>
    <t>guadagno:</t>
  </si>
  <si>
    <t>Stabilimento:</t>
  </si>
  <si>
    <t>ore lavorazione</t>
  </si>
  <si>
    <t>costo</t>
  </si>
  <si>
    <t>Vincoli</t>
  </si>
  <si>
    <t>&gt;=</t>
  </si>
  <si>
    <t>vendite:</t>
  </si>
  <si>
    <t>costi:</t>
  </si>
  <si>
    <t>z(x):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</si>
</sst>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1AFE-E1C5-435D-BEC8-1EF80627175E}">
  <dimension ref="A1:J9"/>
  <sheetViews>
    <sheetView zoomScale="131" workbookViewId="0">
      <selection activeCell="B14" sqref="B14"/>
    </sheetView>
  </sheetViews>
  <sheetFormatPr defaultRowHeight="14.4" x14ac:dyDescent="0.3"/>
  <cols>
    <col min="2" max="2" width="11.5546875" bestFit="1" customWidth="1"/>
    <col min="8" max="8" width="9.21875" bestFit="1" customWidth="1"/>
  </cols>
  <sheetData>
    <row r="1" spans="1:10" x14ac:dyDescent="0.3">
      <c r="B1" s="1"/>
      <c r="C1" s="2" t="s">
        <v>1</v>
      </c>
      <c r="D1" s="2" t="s">
        <v>2</v>
      </c>
    </row>
    <row r="2" spans="1:10" x14ac:dyDescent="0.3">
      <c r="B2" s="2" t="s">
        <v>0</v>
      </c>
      <c r="C2" s="3">
        <v>8.3333333333333321</v>
      </c>
      <c r="D2" s="3">
        <v>0</v>
      </c>
    </row>
    <row r="3" spans="1:10" x14ac:dyDescent="0.3">
      <c r="B3" s="4" t="s">
        <v>3</v>
      </c>
      <c r="C3" s="3">
        <v>540</v>
      </c>
      <c r="D3" s="3">
        <v>590</v>
      </c>
      <c r="H3" s="5" t="s">
        <v>4</v>
      </c>
      <c r="I3" s="5"/>
      <c r="J3" s="5"/>
    </row>
    <row r="4" spans="1:10" x14ac:dyDescent="0.3">
      <c r="F4" s="6" t="s">
        <v>6</v>
      </c>
      <c r="H4" s="3">
        <f>C7*C2 + D7*D2</f>
        <v>5.9999999999999991</v>
      </c>
      <c r="I4" s="3" t="s">
        <v>5</v>
      </c>
      <c r="J4" s="3">
        <v>18</v>
      </c>
    </row>
    <row r="5" spans="1:10" x14ac:dyDescent="0.3">
      <c r="F5" s="3">
        <f>C3*C2+D3*D2</f>
        <v>4499.9999999999991</v>
      </c>
      <c r="H5" s="3">
        <f>C8*C2 + D8*D2</f>
        <v>13.999999999999998</v>
      </c>
      <c r="I5" s="3" t="s">
        <v>5</v>
      </c>
      <c r="J5" s="3">
        <v>18</v>
      </c>
    </row>
    <row r="6" spans="1:10" x14ac:dyDescent="0.3">
      <c r="A6" s="1"/>
      <c r="B6" s="1"/>
      <c r="C6" s="7" t="s">
        <v>7</v>
      </c>
      <c r="D6" s="7"/>
      <c r="H6" s="3">
        <f>C9*C2 + D9*D2</f>
        <v>15.999999999999996</v>
      </c>
      <c r="I6" s="3" t="s">
        <v>5</v>
      </c>
      <c r="J6" s="3">
        <v>16</v>
      </c>
    </row>
    <row r="7" spans="1:10" x14ac:dyDescent="0.3">
      <c r="A7" s="1"/>
      <c r="B7" s="8" t="s">
        <v>8</v>
      </c>
      <c r="C7" s="3">
        <v>0.72</v>
      </c>
      <c r="D7" s="3">
        <v>0.85</v>
      </c>
    </row>
    <row r="8" spans="1:10" x14ac:dyDescent="0.3">
      <c r="A8" s="1"/>
      <c r="B8" s="8" t="s">
        <v>9</v>
      </c>
      <c r="C8" s="3">
        <v>1.68</v>
      </c>
      <c r="D8" s="3">
        <v>1.42</v>
      </c>
    </row>
    <row r="9" spans="1:10" x14ac:dyDescent="0.3">
      <c r="A9" s="1"/>
      <c r="B9" s="8" t="s">
        <v>10</v>
      </c>
      <c r="C9" s="3">
        <v>1.92</v>
      </c>
      <c r="D9" s="3">
        <v>2.12</v>
      </c>
    </row>
  </sheetData>
  <mergeCells count="2">
    <mergeCell ref="H3:J3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9AD1-8AA8-4EB2-B2D5-F7CAC855E9BE}">
  <dimension ref="C2:W19"/>
  <sheetViews>
    <sheetView tabSelected="1" zoomScale="83" workbookViewId="0">
      <selection activeCell="U17" sqref="U17"/>
    </sheetView>
  </sheetViews>
  <sheetFormatPr defaultRowHeight="14.4" x14ac:dyDescent="0.3"/>
  <cols>
    <col min="3" max="3" width="11.5546875" bestFit="1" customWidth="1"/>
  </cols>
  <sheetData>
    <row r="2" spans="3:23" x14ac:dyDescent="0.3">
      <c r="C2" s="1"/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</row>
    <row r="3" spans="3:23" x14ac:dyDescent="0.3">
      <c r="C3" s="11" t="s">
        <v>0</v>
      </c>
      <c r="D3" s="3">
        <v>103.17460317460325</v>
      </c>
      <c r="E3" s="3">
        <v>0</v>
      </c>
      <c r="F3" s="3">
        <v>666.66666666666652</v>
      </c>
      <c r="G3" s="3">
        <v>0</v>
      </c>
      <c r="H3" s="3">
        <v>472.22222222222223</v>
      </c>
      <c r="I3" s="3">
        <v>0</v>
      </c>
      <c r="J3" s="3">
        <v>297.61904761904754</v>
      </c>
      <c r="K3" s="3">
        <v>0</v>
      </c>
      <c r="L3" s="3">
        <v>0</v>
      </c>
    </row>
    <row r="4" spans="3:23" x14ac:dyDescent="0.3">
      <c r="C4" s="13" t="s">
        <v>20</v>
      </c>
      <c r="D4" s="12">
        <v>18</v>
      </c>
      <c r="E4" s="12"/>
      <c r="F4" s="12"/>
      <c r="G4" s="12">
        <v>21</v>
      </c>
      <c r="H4" s="12"/>
      <c r="I4" s="12"/>
      <c r="J4" s="12">
        <v>24</v>
      </c>
      <c r="K4" s="12"/>
      <c r="L4" s="12"/>
      <c r="U4" s="5" t="s">
        <v>24</v>
      </c>
      <c r="V4" s="5"/>
      <c r="W4" s="5"/>
    </row>
    <row r="5" spans="3:23" x14ac:dyDescent="0.3">
      <c r="U5" s="3">
        <f>D8*D3+G8*G3+J8*J3</f>
        <v>89.999999999999986</v>
      </c>
      <c r="V5" s="3" t="s">
        <v>5</v>
      </c>
      <c r="W5" s="3">
        <v>90</v>
      </c>
    </row>
    <row r="6" spans="3:23" x14ac:dyDescent="0.3">
      <c r="U6" s="3">
        <f>D9*E3+G9*H3+J9*K3</f>
        <v>85</v>
      </c>
      <c r="V6" s="3" t="s">
        <v>5</v>
      </c>
      <c r="W6" s="3">
        <v>85</v>
      </c>
    </row>
    <row r="7" spans="3:23" x14ac:dyDescent="0.3">
      <c r="C7" s="15" t="s">
        <v>21</v>
      </c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0" t="s">
        <v>23</v>
      </c>
      <c r="U7" s="3">
        <f>D10*F3+G10*I3+J10*L3</f>
        <v>79.999999999999986</v>
      </c>
      <c r="V7" s="3" t="s">
        <v>5</v>
      </c>
      <c r="W7" s="3">
        <v>80</v>
      </c>
    </row>
    <row r="8" spans="3:23" x14ac:dyDescent="0.3">
      <c r="C8" s="16">
        <v>1</v>
      </c>
      <c r="D8" s="12">
        <v>0.18</v>
      </c>
      <c r="E8" s="12"/>
      <c r="F8" s="12"/>
      <c r="G8" s="12">
        <v>0.21</v>
      </c>
      <c r="H8" s="12"/>
      <c r="I8" s="12"/>
      <c r="J8" s="12">
        <v>0.24</v>
      </c>
      <c r="K8" s="12"/>
      <c r="L8" s="12"/>
      <c r="M8" s="3">
        <v>3.52</v>
      </c>
      <c r="U8" s="3">
        <f>SUM(D3,E3,F3)</f>
        <v>769.84126984126976</v>
      </c>
      <c r="V8" s="3" t="s">
        <v>25</v>
      </c>
      <c r="W8" s="3">
        <f>0.5*(D3+E3+F3+G3+H3+I3+J3+K3+L3)</f>
        <v>769.84126984126976</v>
      </c>
    </row>
    <row r="9" spans="3:23" x14ac:dyDescent="0.3">
      <c r="C9" s="16">
        <v>2</v>
      </c>
      <c r="D9" s="17">
        <v>0.2</v>
      </c>
      <c r="E9" s="18"/>
      <c r="F9" s="19"/>
      <c r="G9" s="17">
        <v>0.18</v>
      </c>
      <c r="H9" s="18"/>
      <c r="I9" s="19"/>
      <c r="J9" s="17">
        <v>0.21</v>
      </c>
      <c r="K9" s="18"/>
      <c r="L9" s="19"/>
      <c r="M9" s="3">
        <v>4.18</v>
      </c>
      <c r="U9" s="3">
        <f>SUM(D3,E3,F3)</f>
        <v>769.84126984126976</v>
      </c>
      <c r="V9" s="3" t="s">
        <v>5</v>
      </c>
      <c r="W9" s="3">
        <f>0.7*(SUM(D3,E3,F3,G3,H3,I3,J3,K3,L3))</f>
        <v>1077.7777777777776</v>
      </c>
    </row>
    <row r="10" spans="3:23" x14ac:dyDescent="0.3">
      <c r="C10" s="16">
        <v>3</v>
      </c>
      <c r="D10" s="17">
        <v>0.12</v>
      </c>
      <c r="E10" s="18"/>
      <c r="F10" s="19"/>
      <c r="G10" s="17">
        <v>0.22</v>
      </c>
      <c r="H10" s="18"/>
      <c r="I10" s="19"/>
      <c r="J10" s="17">
        <v>0.23</v>
      </c>
      <c r="K10" s="18"/>
      <c r="L10" s="19"/>
      <c r="M10" s="3">
        <v>3.98</v>
      </c>
    </row>
    <row r="15" spans="3:23" x14ac:dyDescent="0.3">
      <c r="C15" s="3" t="s">
        <v>26</v>
      </c>
      <c r="D15" s="3">
        <f>D4*(D3+E3+F3)+G4*(G3+H3+I3)+J4*(J3+K3+L3)</f>
        <v>30916.666666666661</v>
      </c>
    </row>
    <row r="16" spans="3:23" x14ac:dyDescent="0.3">
      <c r="C16" s="3" t="s">
        <v>27</v>
      </c>
      <c r="D16" s="3">
        <f>M8*(D8*D3+G8*G3+J8*J3)+M9*(D9*E3+G9*H3+J9*K3)+M10*(D10*F3+G10*I3+J10*L3)</f>
        <v>990.49999999999977</v>
      </c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20" t="s">
        <v>28</v>
      </c>
      <c r="D19" s="3">
        <f>D15-D16</f>
        <v>29926.166666666661</v>
      </c>
    </row>
  </sheetData>
  <mergeCells count="14">
    <mergeCell ref="U4:W4"/>
    <mergeCell ref="D9:F9"/>
    <mergeCell ref="D10:F10"/>
    <mergeCell ref="G9:I9"/>
    <mergeCell ref="G10:I10"/>
    <mergeCell ref="J9:L9"/>
    <mergeCell ref="J10:L10"/>
    <mergeCell ref="D4:F4"/>
    <mergeCell ref="G4:I4"/>
    <mergeCell ref="J4:L4"/>
    <mergeCell ref="D8:F8"/>
    <mergeCell ref="G8:I8"/>
    <mergeCell ref="J8:L8"/>
    <mergeCell ref="D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Esempio 1</vt:lpstr>
      <vt:lpstr>Esempio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2025-06-04T09:11:46Z</dcterms:created>
  <dcterms:modified xsi:type="dcterms:W3CDTF">2025-06-04T10:47:46Z</dcterms:modified>
</cp:coreProperties>
</file>