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Magistrale (Ingegneria_dell'Automazione)\I anno\Optimization and Control\Esempi\"/>
    </mc:Choice>
  </mc:AlternateContent>
  <xr:revisionPtr revIDLastSave="0" documentId="13_ncr:1_{53A4C800-03B9-457B-9B30-15AE269CBD7A}" xr6:coauthVersionLast="47" xr6:coauthVersionMax="47" xr10:uidLastSave="{00000000-0000-0000-0000-000000000000}"/>
  <bookViews>
    <workbookView xWindow="-108" yWindow="-108" windowWidth="23256" windowHeight="12456" activeTab="2" xr2:uid="{D50C6AA2-FED8-4EE9-B62C-1FA848961881}"/>
  </bookViews>
  <sheets>
    <sheet name="Esempio 1" sheetId="1" r:id="rId1"/>
    <sheet name="Esempio 2" sheetId="2" r:id="rId2"/>
    <sheet name="Esempio 3" sheetId="3" r:id="rId3"/>
  </sheets>
  <definedNames>
    <definedName name="solver_adj" localSheetId="0" hidden="1">'Esempio 1'!$C$3:$F$3</definedName>
    <definedName name="solver_adj" localSheetId="1" hidden="1">'Esempio 2'!$C$3:$H$3</definedName>
    <definedName name="solver_adj" localSheetId="2" hidden="1">'Esempio 3'!$C$4:$F$4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'Esempio 1'!$N$4:$N$6</definedName>
    <definedName name="solver_lhs1" localSheetId="1" hidden="1">'Esempio 2'!$O$10:$O$11</definedName>
    <definedName name="solver_lhs1" localSheetId="2" hidden="1">'Esempio 3'!$J$4:$J$5</definedName>
    <definedName name="solver_lhs2" localSheetId="1" hidden="1">'Esempio 2'!$O$12</definedName>
    <definedName name="solver_lhs2" localSheetId="2" hidden="1">'Esempio 3'!$J$6</definedName>
    <definedName name="solver_lhs3" localSheetId="1" hidden="1">'Esempio 2'!$O$13</definedName>
    <definedName name="solver_lhs3" localSheetId="2" hidden="1">'Esempio 3'!$J$7</definedName>
    <definedName name="solver_lhs4" localSheetId="1" hidden="1">'Esempio 2'!$O$14:$O$19</definedName>
    <definedName name="solver_lhs4" localSheetId="2" hidden="1">'Esempio 3'!$J$8:$J$9</definedName>
    <definedName name="solver_lhs5" localSheetId="1" hidden="1">'Esempio 2'!$O$9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5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'Esempio 1'!$J$4</definedName>
    <definedName name="solver_opt" localSheetId="1" hidden="1">'Esempio 2'!$M$4</definedName>
    <definedName name="solver_opt" localSheetId="2" hidden="1">'Esempio 3'!$F$5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2</definedName>
    <definedName name="solver_rel1" localSheetId="2" hidden="1">3</definedName>
    <definedName name="solver_rel2" localSheetId="1" hidden="1">1</definedName>
    <definedName name="solver_rel2" localSheetId="2" hidden="1">2</definedName>
    <definedName name="solver_rel3" localSheetId="1" hidden="1">2</definedName>
    <definedName name="solver_rel3" localSheetId="2" hidden="1">3</definedName>
    <definedName name="solver_rel4" localSheetId="1" hidden="1">1</definedName>
    <definedName name="solver_rel4" localSheetId="2" hidden="1">1</definedName>
    <definedName name="solver_rel5" localSheetId="1" hidden="1">3</definedName>
    <definedName name="solver_rhs1" localSheetId="0" hidden="1">'Esempio 1'!$P$4:$P$6</definedName>
    <definedName name="solver_rhs1" localSheetId="1" hidden="1">'Esempio 2'!$Q$10:$Q$11</definedName>
    <definedName name="solver_rhs1" localSheetId="2" hidden="1">'Esempio 3'!$L$4:$L$5</definedName>
    <definedName name="solver_rhs2" localSheetId="1" hidden="1">'Esempio 2'!$Q$12</definedName>
    <definedName name="solver_rhs2" localSheetId="2" hidden="1">'Esempio 3'!$L$6</definedName>
    <definedName name="solver_rhs3" localSheetId="1" hidden="1">'Esempio 2'!$Q$13</definedName>
    <definedName name="solver_rhs3" localSheetId="2" hidden="1">'Esempio 3'!$L$7</definedName>
    <definedName name="solver_rhs4" localSheetId="1" hidden="1">'Esempio 2'!$Q$14:$Q$19</definedName>
    <definedName name="solver_rhs4" localSheetId="2" hidden="1">'Esempio 3'!$L$8:$L$9</definedName>
    <definedName name="solver_rhs5" localSheetId="1" hidden="1">'Esempio 2'!$Q$9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9" i="3"/>
  <c r="J8" i="3"/>
  <c r="J7" i="3"/>
  <c r="J6" i="3"/>
  <c r="J5" i="3"/>
  <c r="L4" i="3"/>
  <c r="L5" i="3"/>
  <c r="L6" i="3"/>
  <c r="L7" i="3"/>
  <c r="F5" i="3"/>
  <c r="O12" i="2"/>
  <c r="O11" i="2"/>
  <c r="O10" i="2"/>
  <c r="O9" i="2"/>
  <c r="O19" i="2"/>
  <c r="O18" i="2"/>
  <c r="O17" i="2"/>
  <c r="O16" i="2"/>
  <c r="O15" i="2"/>
  <c r="O14" i="2"/>
  <c r="O13" i="2"/>
  <c r="M4" i="2"/>
  <c r="N6" i="1"/>
  <c r="N5" i="1"/>
  <c r="N4" i="1"/>
  <c r="J4" i="1"/>
</calcChain>
</file>

<file path=xl/sharedStrings.xml><?xml version="1.0" encoding="utf-8"?>
<sst xmlns="http://schemas.openxmlformats.org/spreadsheetml/2006/main" count="59" uniqueCount="38">
  <si>
    <t>G1</t>
  </si>
  <si>
    <t>G2</t>
  </si>
  <si>
    <t>G3</t>
  </si>
  <si>
    <t>G4</t>
  </si>
  <si>
    <t>costo/peso:</t>
  </si>
  <si>
    <t>alimento:</t>
  </si>
  <si>
    <t>z(x):</t>
  </si>
  <si>
    <t>vincoli</t>
  </si>
  <si>
    <t>&gt;=</t>
  </si>
  <si>
    <t>A</t>
  </si>
  <si>
    <t>B</t>
  </si>
  <si>
    <t>C</t>
  </si>
  <si>
    <t>elemento nutrizionale per unità di peso</t>
  </si>
  <si>
    <t>rottami:</t>
  </si>
  <si>
    <t>x1</t>
  </si>
  <si>
    <t>x2</t>
  </si>
  <si>
    <t>x3</t>
  </si>
  <si>
    <t>x4</t>
  </si>
  <si>
    <t>x5</t>
  </si>
  <si>
    <t>x6</t>
  </si>
  <si>
    <t>costo:</t>
  </si>
  <si>
    <t>ingredienti</t>
  </si>
  <si>
    <t>ferro</t>
  </si>
  <si>
    <t>nichel</t>
  </si>
  <si>
    <t>cromo</t>
  </si>
  <si>
    <t>impurità</t>
  </si>
  <si>
    <t>=</t>
  </si>
  <si>
    <t>&lt;=</t>
  </si>
  <si>
    <t>X1A</t>
  </si>
  <si>
    <t>X1B</t>
  </si>
  <si>
    <t>X2A</t>
  </si>
  <si>
    <t>X2B</t>
  </si>
  <si>
    <t>costo</t>
  </si>
  <si>
    <t>variabili</t>
  </si>
  <si>
    <t>z(x)</t>
  </si>
  <si>
    <t>azoto</t>
  </si>
  <si>
    <t>composto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</si>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</sst>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6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3" borderId="1" xfId="0" applyFill="1" applyBorder="1" applyAlignment="1">
      <alignment horizontal="center" textRotation="45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A0EA-602D-44DC-9059-EA2FAAC5C416}">
  <dimension ref="B2:P10"/>
  <sheetViews>
    <sheetView workbookViewId="0">
      <selection activeCell="M9" sqref="M9"/>
    </sheetView>
  </sheetViews>
  <sheetFormatPr defaultRowHeight="14.4" x14ac:dyDescent="0.3"/>
  <cols>
    <col min="2" max="2" width="10.5546875" bestFit="1" customWidth="1"/>
  </cols>
  <sheetData>
    <row r="2" spans="2:16" x14ac:dyDescent="0.3">
      <c r="C2" s="2" t="s">
        <v>0</v>
      </c>
      <c r="D2" s="2" t="s">
        <v>1</v>
      </c>
      <c r="E2" s="2" t="s">
        <v>2</v>
      </c>
      <c r="F2" s="2" t="s">
        <v>3</v>
      </c>
    </row>
    <row r="3" spans="2:16" x14ac:dyDescent="0.3">
      <c r="B3" s="3" t="s">
        <v>5</v>
      </c>
      <c r="C3" s="1">
        <v>0</v>
      </c>
      <c r="D3" s="1">
        <v>0.63636363636363635</v>
      </c>
      <c r="E3" s="1">
        <v>0.12940212940212942</v>
      </c>
      <c r="F3" s="1">
        <v>0</v>
      </c>
      <c r="N3" s="7" t="s">
        <v>7</v>
      </c>
      <c r="O3" s="7"/>
      <c r="P3" s="7"/>
    </row>
    <row r="4" spans="2:16" x14ac:dyDescent="0.3">
      <c r="B4" s="4" t="s">
        <v>4</v>
      </c>
      <c r="C4" s="1">
        <v>35</v>
      </c>
      <c r="D4" s="1">
        <v>50</v>
      </c>
      <c r="E4" s="1">
        <v>80</v>
      </c>
      <c r="F4" s="1">
        <v>95</v>
      </c>
      <c r="I4" s="5" t="s">
        <v>6</v>
      </c>
      <c r="J4" s="1">
        <f>SUMPRODUCT(C3:F3,C4:F4)</f>
        <v>42.170352170352174</v>
      </c>
      <c r="N4" s="6">
        <f>SUMPRODUCT(C3:F3,C8:F8)</f>
        <v>3.0953316953316952</v>
      </c>
      <c r="O4" s="6" t="s">
        <v>8</v>
      </c>
      <c r="P4" s="6">
        <v>2.4</v>
      </c>
    </row>
    <row r="5" spans="2:16" x14ac:dyDescent="0.3">
      <c r="N5" s="6">
        <f>SUMPRODUCT(C3:F3,C9:F9)</f>
        <v>0.70000000000000007</v>
      </c>
      <c r="O5" s="6" t="s">
        <v>8</v>
      </c>
      <c r="P5" s="6">
        <v>0.7</v>
      </c>
    </row>
    <row r="6" spans="2:16" x14ac:dyDescent="0.3">
      <c r="N6" s="6">
        <f>SUMPRODUCT(C3:F3,C10:F10)</f>
        <v>5</v>
      </c>
      <c r="O6" s="6" t="s">
        <v>8</v>
      </c>
      <c r="P6" s="6">
        <v>5</v>
      </c>
    </row>
    <row r="7" spans="2:16" x14ac:dyDescent="0.3">
      <c r="B7" s="7" t="s">
        <v>12</v>
      </c>
      <c r="C7" s="7"/>
      <c r="D7" s="7"/>
      <c r="E7" s="7"/>
      <c r="F7" s="7"/>
    </row>
    <row r="8" spans="2:16" x14ac:dyDescent="0.3">
      <c r="B8" s="1" t="s">
        <v>9</v>
      </c>
      <c r="C8" s="1">
        <v>2.2000000000000002</v>
      </c>
      <c r="D8" s="1">
        <v>3.4</v>
      </c>
      <c r="E8" s="1">
        <v>7.2</v>
      </c>
      <c r="F8" s="1">
        <v>1.5</v>
      </c>
    </row>
    <row r="9" spans="2:16" x14ac:dyDescent="0.3">
      <c r="B9" s="1" t="s">
        <v>10</v>
      </c>
      <c r="C9" s="1">
        <v>1.4</v>
      </c>
      <c r="D9" s="1">
        <v>1.1000000000000001</v>
      </c>
      <c r="E9" s="1">
        <v>0</v>
      </c>
      <c r="F9" s="1">
        <v>0.8</v>
      </c>
    </row>
    <row r="10" spans="2:16" x14ac:dyDescent="0.3">
      <c r="B10" s="1" t="s">
        <v>11</v>
      </c>
      <c r="C10" s="1">
        <v>2.2999999999999998</v>
      </c>
      <c r="D10" s="1">
        <v>5.6</v>
      </c>
      <c r="E10" s="1">
        <v>11.1</v>
      </c>
      <c r="F10" s="1">
        <v>1.3</v>
      </c>
    </row>
  </sheetData>
  <mergeCells count="2">
    <mergeCell ref="N3:P3"/>
    <mergeCell ref="B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73DD-8B4D-4D12-8BE7-DB642C892C13}">
  <dimension ref="B2:Q20"/>
  <sheetViews>
    <sheetView workbookViewId="0">
      <selection activeCell="P19" sqref="P19"/>
    </sheetView>
  </sheetViews>
  <sheetFormatPr defaultRowHeight="14.4" x14ac:dyDescent="0.3"/>
  <sheetData>
    <row r="2" spans="2:17" x14ac:dyDescent="0.3">
      <c r="C2" s="8" t="s">
        <v>14</v>
      </c>
      <c r="D2" s="8" t="s">
        <v>15</v>
      </c>
      <c r="E2" s="8" t="s">
        <v>16</v>
      </c>
      <c r="F2" s="8" t="s">
        <v>17</v>
      </c>
      <c r="G2" s="8" t="s">
        <v>18</v>
      </c>
      <c r="H2" s="8" t="s">
        <v>19</v>
      </c>
    </row>
    <row r="3" spans="2:17" x14ac:dyDescent="0.3">
      <c r="B3" s="3" t="s">
        <v>13</v>
      </c>
      <c r="C3" s="1">
        <v>0.33333333333333359</v>
      </c>
      <c r="D3" s="1">
        <v>0.6666666666666673</v>
      </c>
      <c r="E3" s="1">
        <v>0</v>
      </c>
      <c r="F3" s="1">
        <v>0</v>
      </c>
      <c r="G3" s="1">
        <v>0</v>
      </c>
      <c r="H3" s="1">
        <v>0.33333333333333287</v>
      </c>
    </row>
    <row r="4" spans="2:17" x14ac:dyDescent="0.3">
      <c r="B4" s="4" t="s">
        <v>20</v>
      </c>
      <c r="C4" s="1">
        <v>50</v>
      </c>
      <c r="D4" s="1">
        <v>100</v>
      </c>
      <c r="E4" s="1">
        <v>80</v>
      </c>
      <c r="F4" s="1">
        <v>85</v>
      </c>
      <c r="G4" s="1">
        <v>92</v>
      </c>
      <c r="H4" s="1">
        <v>115</v>
      </c>
      <c r="L4" s="5" t="s">
        <v>6</v>
      </c>
      <c r="M4" s="1">
        <f>SUMPRODUCT(C3:H3,C4:H4)</f>
        <v>121.66666666666669</v>
      </c>
    </row>
    <row r="8" spans="2:17" x14ac:dyDescent="0.3">
      <c r="B8" s="7" t="s">
        <v>21</v>
      </c>
      <c r="C8" s="7"/>
      <c r="D8" s="7"/>
      <c r="E8" s="7"/>
      <c r="F8" s="7"/>
      <c r="G8" s="7"/>
      <c r="H8" s="7"/>
      <c r="O8" s="9" t="s">
        <v>7</v>
      </c>
      <c r="P8" s="9"/>
      <c r="Q8" s="9"/>
    </row>
    <row r="9" spans="2:17" x14ac:dyDescent="0.3">
      <c r="B9" s="1" t="s">
        <v>22</v>
      </c>
      <c r="C9" s="1">
        <v>0.93</v>
      </c>
      <c r="D9" s="1">
        <v>0.76</v>
      </c>
      <c r="E9" s="1">
        <v>0.74</v>
      </c>
      <c r="F9" s="1">
        <v>0.65</v>
      </c>
      <c r="G9" s="1">
        <v>0.72</v>
      </c>
      <c r="H9" s="1">
        <v>0.68</v>
      </c>
      <c r="O9" s="6">
        <f>SUMPRODUCT(C3:H3,C9:H9)</f>
        <v>1.0433333333333339</v>
      </c>
      <c r="P9" s="6" t="s">
        <v>8</v>
      </c>
      <c r="Q9" s="6">
        <v>0.65</v>
      </c>
    </row>
    <row r="10" spans="2:17" x14ac:dyDescent="0.3">
      <c r="B10" s="1" t="s">
        <v>23</v>
      </c>
      <c r="C10" s="1">
        <v>0.05</v>
      </c>
      <c r="D10" s="1">
        <v>0.13</v>
      </c>
      <c r="E10" s="1">
        <v>0.11</v>
      </c>
      <c r="F10" s="1">
        <v>0.16</v>
      </c>
      <c r="G10" s="1">
        <v>0.06</v>
      </c>
      <c r="H10" s="1">
        <v>0.23</v>
      </c>
      <c r="O10" s="6">
        <f>SUMPRODUCT(C3:H3,C10:H10)</f>
        <v>0.18</v>
      </c>
      <c r="P10" s="6" t="s">
        <v>26</v>
      </c>
      <c r="Q10" s="6">
        <v>0.18</v>
      </c>
    </row>
    <row r="11" spans="2:17" x14ac:dyDescent="0.3">
      <c r="B11" s="1" t="s">
        <v>24</v>
      </c>
      <c r="C11" s="1">
        <v>0</v>
      </c>
      <c r="D11" s="1">
        <v>0.11</v>
      </c>
      <c r="E11" s="1">
        <v>0.12</v>
      </c>
      <c r="F11" s="1">
        <v>0.14000000000000001</v>
      </c>
      <c r="G11" s="1">
        <v>0.2</v>
      </c>
      <c r="H11" s="1">
        <v>0.08</v>
      </c>
      <c r="O11" s="6">
        <f>SUMPRODUCT(C3:H3,C11:H11)</f>
        <v>0.10000000000000003</v>
      </c>
      <c r="P11" s="6" t="s">
        <v>26</v>
      </c>
      <c r="Q11" s="6">
        <v>0.1</v>
      </c>
    </row>
    <row r="12" spans="2:17" x14ac:dyDescent="0.3">
      <c r="B12" s="1" t="s">
        <v>25</v>
      </c>
      <c r="C12" s="1">
        <v>0.02</v>
      </c>
      <c r="D12" s="1">
        <v>0</v>
      </c>
      <c r="E12" s="1">
        <v>0.03</v>
      </c>
      <c r="F12" s="1">
        <v>0.05</v>
      </c>
      <c r="G12" s="1">
        <v>0.02</v>
      </c>
      <c r="H12" s="1">
        <v>0.01</v>
      </c>
      <c r="O12" s="6">
        <f>SUMPRODUCT(C3:H3,C12:H12)</f>
        <v>1.0000000000000002E-2</v>
      </c>
      <c r="P12" s="6" t="s">
        <v>27</v>
      </c>
      <c r="Q12" s="6">
        <v>0.01</v>
      </c>
    </row>
    <row r="13" spans="2:17" x14ac:dyDescent="0.3">
      <c r="O13" s="6">
        <f>SUM(C3:H3)</f>
        <v>1.3333333333333337</v>
      </c>
      <c r="P13" s="6" t="s">
        <v>26</v>
      </c>
      <c r="Q13" s="6">
        <v>100</v>
      </c>
    </row>
    <row r="14" spans="2:17" x14ac:dyDescent="0.3">
      <c r="O14" s="6">
        <f>C3</f>
        <v>0.33333333333333359</v>
      </c>
      <c r="P14" s="6" t="s">
        <v>27</v>
      </c>
      <c r="Q14" s="6">
        <v>30</v>
      </c>
    </row>
    <row r="15" spans="2:17" x14ac:dyDescent="0.3">
      <c r="O15" s="6">
        <f>D3</f>
        <v>0.6666666666666673</v>
      </c>
      <c r="P15" s="6" t="s">
        <v>27</v>
      </c>
      <c r="Q15" s="6">
        <v>90</v>
      </c>
    </row>
    <row r="16" spans="2:17" x14ac:dyDescent="0.3">
      <c r="O16" s="6">
        <f>E3</f>
        <v>0</v>
      </c>
      <c r="P16" s="6" t="s">
        <v>27</v>
      </c>
      <c r="Q16" s="6">
        <v>50</v>
      </c>
    </row>
    <row r="17" spans="15:17" x14ac:dyDescent="0.3">
      <c r="O17" s="6">
        <f>F3</f>
        <v>0</v>
      </c>
      <c r="P17" s="6" t="s">
        <v>27</v>
      </c>
      <c r="Q17" s="6">
        <v>70</v>
      </c>
    </row>
    <row r="18" spans="15:17" x14ac:dyDescent="0.3">
      <c r="O18" s="6">
        <f>G3</f>
        <v>0</v>
      </c>
      <c r="P18" s="6" t="s">
        <v>27</v>
      </c>
      <c r="Q18" s="6">
        <v>60</v>
      </c>
    </row>
    <row r="19" spans="15:17" x14ac:dyDescent="0.3">
      <c r="O19" s="6">
        <f>H3</f>
        <v>0.33333333333333287</v>
      </c>
      <c r="P19" s="6" t="s">
        <v>27</v>
      </c>
      <c r="Q19" s="6">
        <v>50</v>
      </c>
    </row>
    <row r="20" spans="15:17" x14ac:dyDescent="0.3">
      <c r="O20" s="10"/>
      <c r="P20" s="10"/>
      <c r="Q20" s="10"/>
    </row>
  </sheetData>
  <mergeCells count="2">
    <mergeCell ref="B8:H8"/>
    <mergeCell ref="O8:Q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CEBF-E6EB-40E9-9B58-C1780ADFA03E}">
  <dimension ref="B3:L11"/>
  <sheetViews>
    <sheetView tabSelected="1" topLeftCell="A2" workbookViewId="0">
      <selection activeCell="J12" sqref="J12"/>
    </sheetView>
  </sheetViews>
  <sheetFormatPr defaultRowHeight="14.4" x14ac:dyDescent="0.3"/>
  <cols>
    <col min="5" max="5" width="7.5546875" bestFit="1" customWidth="1"/>
  </cols>
  <sheetData>
    <row r="3" spans="2:12" x14ac:dyDescent="0.3">
      <c r="C3" s="1" t="s">
        <v>28</v>
      </c>
      <c r="D3" s="1" t="s">
        <v>30</v>
      </c>
      <c r="E3" s="1" t="s">
        <v>29</v>
      </c>
      <c r="F3" s="1" t="s">
        <v>31</v>
      </c>
      <c r="J3" s="16" t="s">
        <v>7</v>
      </c>
      <c r="K3" s="17"/>
      <c r="L3" s="18"/>
    </row>
    <row r="4" spans="2:12" x14ac:dyDescent="0.3">
      <c r="B4" s="1" t="s">
        <v>33</v>
      </c>
      <c r="C4" s="11">
        <v>8800</v>
      </c>
      <c r="D4" s="1">
        <v>8000</v>
      </c>
      <c r="E4" s="1">
        <v>20000</v>
      </c>
      <c r="F4" s="1">
        <v>0</v>
      </c>
      <c r="J4" s="6">
        <f>D10*C4+D11*D4</f>
        <v>10000</v>
      </c>
      <c r="K4" s="6" t="s">
        <v>8</v>
      </c>
      <c r="L4" s="6">
        <f>0.25*40000</f>
        <v>10000</v>
      </c>
    </row>
    <row r="5" spans="2:12" x14ac:dyDescent="0.3">
      <c r="B5" s="1" t="s">
        <v>32</v>
      </c>
      <c r="C5" s="1">
        <v>3</v>
      </c>
      <c r="D5" s="1">
        <v>4</v>
      </c>
      <c r="E5" s="12" t="s">
        <v>34</v>
      </c>
      <c r="F5" s="6">
        <f>C4*C5+D4*D5+E4*C5+F4*D5</f>
        <v>118400</v>
      </c>
      <c r="J5" s="6">
        <f>C10*C4+C11*D4</f>
        <v>4000</v>
      </c>
      <c r="K5" s="6" t="s">
        <v>8</v>
      </c>
      <c r="L5" s="6">
        <f>0.1*40000</f>
        <v>4000</v>
      </c>
    </row>
    <row r="6" spans="2:12" x14ac:dyDescent="0.3">
      <c r="J6" s="6">
        <f>D10*E4+D11*F4</f>
        <v>10000</v>
      </c>
      <c r="K6" s="6" t="s">
        <v>26</v>
      </c>
      <c r="L6" s="6">
        <f>0.2*50000</f>
        <v>10000</v>
      </c>
    </row>
    <row r="7" spans="2:12" x14ac:dyDescent="0.3">
      <c r="J7" s="6">
        <f>C10*E4+C11*F4</f>
        <v>8000</v>
      </c>
      <c r="K7" s="6" t="s">
        <v>8</v>
      </c>
      <c r="L7" s="6">
        <f>0.16*50000</f>
        <v>8000</v>
      </c>
    </row>
    <row r="8" spans="2:12" x14ac:dyDescent="0.3">
      <c r="J8" s="6">
        <f>C4+E4</f>
        <v>28800</v>
      </c>
      <c r="K8" s="6" t="s">
        <v>27</v>
      </c>
      <c r="L8" s="6">
        <v>30000</v>
      </c>
    </row>
    <row r="9" spans="2:12" x14ac:dyDescent="0.3">
      <c r="B9" s="13" t="s">
        <v>36</v>
      </c>
      <c r="C9" s="14" t="s">
        <v>22</v>
      </c>
      <c r="D9" s="14" t="s">
        <v>35</v>
      </c>
      <c r="J9" s="6">
        <f>D4+F4</f>
        <v>8000</v>
      </c>
      <c r="K9" s="6" t="s">
        <v>27</v>
      </c>
      <c r="L9" s="6">
        <v>25000</v>
      </c>
    </row>
    <row r="10" spans="2:12" x14ac:dyDescent="0.3">
      <c r="B10" s="13">
        <v>1</v>
      </c>
      <c r="C10" s="1">
        <v>0.4</v>
      </c>
      <c r="D10" s="1">
        <v>0.5</v>
      </c>
      <c r="E10" s="15" t="s">
        <v>37</v>
      </c>
    </row>
    <row r="11" spans="2:12" ht="24.6" customHeight="1" x14ac:dyDescent="0.3">
      <c r="B11" s="13">
        <v>2</v>
      </c>
      <c r="C11" s="1">
        <v>0.06</v>
      </c>
      <c r="D11" s="1">
        <v>0.7</v>
      </c>
      <c r="E11" s="15"/>
    </row>
  </sheetData>
  <mergeCells count="2">
    <mergeCell ref="E10:E11"/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Esempio 1</vt:lpstr>
      <vt:lpstr>Esempio 2</vt:lpstr>
      <vt:lpstr>Esempio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2025-06-05T08:28:51Z</dcterms:created>
  <dcterms:modified xsi:type="dcterms:W3CDTF">2025-06-05T10:05:25Z</dcterms:modified>
</cp:coreProperties>
</file>