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b\Desktop\"/>
    </mc:Choice>
  </mc:AlternateContent>
  <bookViews>
    <workbookView xWindow="0" yWindow="0" windowWidth="19200" windowHeight="6970"/>
  </bookViews>
  <sheets>
    <sheet name="All_data" sheetId="1" r:id="rId1"/>
    <sheet name="Each_bidbo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1" l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N13" i="1"/>
  <c r="N14" i="1"/>
  <c r="N15" i="1"/>
  <c r="N16" i="1"/>
  <c r="N17" i="1"/>
  <c r="N18" i="1"/>
  <c r="N19" i="1"/>
  <c r="N20" i="1"/>
  <c r="N21" i="1"/>
  <c r="N22" i="1"/>
  <c r="N23" i="1"/>
  <c r="N24" i="1"/>
  <c r="N12" i="1"/>
  <c r="J4" i="1"/>
  <c r="J5" i="1"/>
  <c r="J6" i="1"/>
  <c r="I4" i="1"/>
  <c r="I5" i="1"/>
  <c r="I6" i="1"/>
  <c r="H4" i="1"/>
  <c r="H5" i="1"/>
  <c r="H6" i="1"/>
  <c r="F5" i="1"/>
  <c r="D3" i="2"/>
  <c r="C7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11" i="1"/>
  <c r="D7" i="1"/>
  <c r="F4" i="1"/>
  <c r="G4" i="1"/>
  <c r="F6" i="1"/>
  <c r="G6" i="1"/>
  <c r="G5" i="1"/>
  <c r="G7" i="1" l="1"/>
  <c r="J7" i="1" s="1"/>
  <c r="F7" i="1"/>
  <c r="H7" i="1" s="1"/>
  <c r="I7" i="1" l="1"/>
</calcChain>
</file>

<file path=xl/sharedStrings.xml><?xml version="1.0" encoding="utf-8"?>
<sst xmlns="http://schemas.openxmlformats.org/spreadsheetml/2006/main" count="150" uniqueCount="130">
  <si>
    <t>Year</t>
  </si>
  <si>
    <t>Month</t>
  </si>
  <si>
    <t>~2017/12</t>
  </si>
  <si>
    <t>TOTAL</t>
  </si>
  <si>
    <t>2016-03-24~</t>
  </si>
  <si>
    <t>2018-01~</t>
  </si>
  <si>
    <t>2018-02~</t>
  </si>
  <si>
    <t>2018-03~</t>
  </si>
  <si>
    <t>2018-04~</t>
  </si>
  <si>
    <t>2018-05~</t>
  </si>
  <si>
    <t>2018-06~</t>
  </si>
  <si>
    <t>2018-07~</t>
  </si>
  <si>
    <t>2018-08~</t>
  </si>
  <si>
    <t>2018-09~</t>
  </si>
  <si>
    <t>2018-10~</t>
  </si>
  <si>
    <t>2018-11~</t>
  </si>
  <si>
    <t>2018-12~</t>
  </si>
  <si>
    <t>2019-01~</t>
  </si>
  <si>
    <t>smartsteem</t>
  </si>
  <si>
    <t>appreciator</t>
  </si>
  <si>
    <t>therising</t>
  </si>
  <si>
    <t>booster</t>
  </si>
  <si>
    <t>upmewhale</t>
  </si>
  <si>
    <t>buildawhale</t>
  </si>
  <si>
    <t>upme</t>
  </si>
  <si>
    <t>rocky1</t>
  </si>
  <si>
    <t>postpromoter</t>
  </si>
  <si>
    <t>boomerang</t>
  </si>
  <si>
    <t>minnowvotes</t>
  </si>
  <si>
    <t>jerrybanfield</t>
  </si>
  <si>
    <t>promobot</t>
  </si>
  <si>
    <t>sneaky-ninja</t>
  </si>
  <si>
    <t>oceanwhale</t>
  </si>
  <si>
    <t>inciter</t>
  </si>
  <si>
    <t>brandonfrye</t>
  </si>
  <si>
    <t>alfanso</t>
  </si>
  <si>
    <t>brupvoter</t>
  </si>
  <si>
    <t>a-bot</t>
  </si>
  <si>
    <t>thebot</t>
  </si>
  <si>
    <t>dailyupvotes</t>
  </si>
  <si>
    <t>sureshot</t>
  </si>
  <si>
    <t>edensgarden</t>
  </si>
  <si>
    <t>luckyvotes</t>
  </si>
  <si>
    <t>profitvote</t>
  </si>
  <si>
    <t>brotherhood</t>
  </si>
  <si>
    <t>upyourpost</t>
  </si>
  <si>
    <t>onlyprofitbot</t>
  </si>
  <si>
    <t>emperorofnaps</t>
  </si>
  <si>
    <t>lovejuice</t>
  </si>
  <si>
    <t>redlambo</t>
  </si>
  <si>
    <t>ecotrain</t>
  </si>
  <si>
    <t>proffit</t>
  </si>
  <si>
    <t>bid4joy</t>
  </si>
  <si>
    <t>whalecreator</t>
  </si>
  <si>
    <t>whalepromobot</t>
  </si>
  <si>
    <t>lost-ninja</t>
  </si>
  <si>
    <t>spydo</t>
  </si>
  <si>
    <t>mercurybot</t>
  </si>
  <si>
    <t>siditech</t>
  </si>
  <si>
    <t>msp-bidbot</t>
  </si>
  <si>
    <t>honestbot</t>
  </si>
  <si>
    <t>postdoctor</t>
  </si>
  <si>
    <t>joeparys</t>
  </si>
  <si>
    <t>alliedforces</t>
  </si>
  <si>
    <t>minnowhelper</t>
  </si>
  <si>
    <t>mitsuko</t>
  </si>
  <si>
    <t>isotonic</t>
  </si>
  <si>
    <t>pwrup</t>
  </si>
  <si>
    <t>peoplesbot</t>
  </si>
  <si>
    <t>t50</t>
  </si>
  <si>
    <t>dolphinbot</t>
  </si>
  <si>
    <t>shares</t>
  </si>
  <si>
    <t>peace-bot</t>
  </si>
  <si>
    <t>bodzila</t>
  </si>
  <si>
    <t>ptbot</t>
  </si>
  <si>
    <t>botox</t>
  </si>
  <si>
    <t>singing.beauty</t>
  </si>
  <si>
    <t>steembloggers</t>
  </si>
  <si>
    <t>flymehigh</t>
  </si>
  <si>
    <t>estream.studios</t>
  </si>
  <si>
    <t>cabbage-dealer</t>
  </si>
  <si>
    <t>profitbot</t>
  </si>
  <si>
    <t>automation</t>
  </si>
  <si>
    <t>megabot</t>
  </si>
  <si>
    <t>voterunner</t>
  </si>
  <si>
    <t>ebargains</t>
  </si>
  <si>
    <t>moneymatchgaming</t>
  </si>
  <si>
    <t>th3voter</t>
  </si>
  <si>
    <t>authors.league</t>
  </si>
  <si>
    <t>getkarma</t>
  </si>
  <si>
    <t>noicebot</t>
  </si>
  <si>
    <t>chronoboost</t>
  </si>
  <si>
    <t>lrd</t>
  </si>
  <si>
    <t>slimwhale</t>
  </si>
  <si>
    <t>redwhale</t>
  </si>
  <si>
    <t>sunrawhale</t>
  </si>
  <si>
    <t>votepower</t>
  </si>
  <si>
    <t>boinger</t>
  </si>
  <si>
    <t>dlivepromoter</t>
  </si>
  <si>
    <t>estabond</t>
  </si>
  <si>
    <t>steemerap</t>
  </si>
  <si>
    <t>haveaheart</t>
  </si>
  <si>
    <t>pushup</t>
  </si>
  <si>
    <t>nado.bot</t>
  </si>
  <si>
    <t>foxyd</t>
  </si>
  <si>
    <t>aksdwi</t>
  </si>
  <si>
    <t>stef</t>
  </si>
  <si>
    <t>ubot</t>
  </si>
  <si>
    <t>weupvote</t>
  </si>
  <si>
    <t>tainika</t>
  </si>
  <si>
    <t>Accounts</t>
  </si>
  <si>
    <t>All bidbots</t>
  </si>
  <si>
    <t>RANK</t>
  </si>
  <si>
    <t>Currently delegated SP
for_each_bidbot</t>
  </si>
  <si>
    <t>Delegation retention
rate</t>
  </si>
  <si>
    <t>Current delegation state</t>
  </si>
  <si>
    <t>Number of accounts voted on</t>
  </si>
  <si>
    <t>Ratio</t>
  </si>
  <si>
    <t>Unique
Delegator</t>
  </si>
  <si>
    <t>Delegated
SP</t>
  </si>
  <si>
    <t>Year in which
the first delegation began</t>
  </si>
  <si>
    <t>Month in which
the first delegation began</t>
  </si>
  <si>
    <t>Delegation size
growth rate</t>
  </si>
  <si>
    <t>Change of
delegation
Size</t>
  </si>
  <si>
    <t>Inflows</t>
  </si>
  <si>
    <t>Outflows</t>
  </si>
  <si>
    <t>Net flows</t>
  </si>
  <si>
    <t xml:space="preserve"> actual users
retention rate</t>
  </si>
  <si>
    <t>Delegation
retention
rate</t>
  </si>
  <si>
    <t>actual users
retention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</si>
</sst>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65" formatCode="yyyy\/mm"/>
    <numFmt numFmtId="166" formatCode="#,##0_ ;[Red]\-#,##0\ "/>
    <numFmt numFmtId="171" formatCode="0_ ;[Red]\-0\ "/>
  </numFmts>
  <fonts count="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rgb="FF21212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41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2" applyFont="1"/>
    <xf numFmtId="41" fontId="0" fillId="0" borderId="0" xfId="1" applyFont="1" applyAlignment="1">
      <alignment horizontal="center" vertical="center"/>
    </xf>
    <xf numFmtId="41" fontId="0" fillId="0" borderId="0" xfId="1" applyFont="1" applyAlignment="1">
      <alignment horizontal="center" vertical="center" wrapText="1"/>
    </xf>
    <xf numFmtId="166" fontId="0" fillId="0" borderId="0" xfId="2" applyNumberFormat="1" applyFont="1"/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14" fontId="0" fillId="0" borderId="0" xfId="2" applyNumberFormat="1" applyFont="1"/>
    <xf numFmtId="0" fontId="2" fillId="0" borderId="0" xfId="0" applyFont="1" applyBorder="1" applyAlignment="1">
      <alignment horizontal="center" vertical="center" wrapText="1"/>
    </xf>
    <xf numFmtId="41" fontId="0" fillId="0" borderId="0" xfId="1" applyFont="1" applyBorder="1"/>
    <xf numFmtId="0" fontId="0" fillId="0" borderId="1" xfId="0" applyBorder="1" applyAlignment="1">
      <alignment horizontal="center" vertical="center"/>
    </xf>
    <xf numFmtId="41" fontId="0" fillId="0" borderId="1" xfId="1" applyFont="1" applyBorder="1"/>
    <xf numFmtId="0" fontId="0" fillId="0" borderId="5" xfId="0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0" fillId="0" borderId="9" xfId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1" fontId="0" fillId="3" borderId="4" xfId="1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41" fontId="3" fillId="6" borderId="6" xfId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1" fontId="0" fillId="3" borderId="1" xfId="1" applyFont="1" applyFill="1" applyBorder="1" applyAlignment="1">
      <alignment horizontal="center" vertical="center" wrapText="1"/>
    </xf>
    <xf numFmtId="41" fontId="0" fillId="6" borderId="1" xfId="1" applyFont="1" applyFill="1" applyBorder="1" applyAlignment="1">
      <alignment horizontal="center" vertical="center" wrapText="1"/>
    </xf>
    <xf numFmtId="14" fontId="0" fillId="0" borderId="1" xfId="2" applyNumberFormat="1" applyFont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1" fontId="0" fillId="6" borderId="12" xfId="1" applyFont="1" applyFill="1" applyBorder="1" applyAlignment="1">
      <alignment horizontal="center" vertical="center" wrapText="1"/>
    </xf>
    <xf numFmtId="41" fontId="0" fillId="0" borderId="12" xfId="1" applyFont="1" applyBorder="1"/>
    <xf numFmtId="0" fontId="0" fillId="7" borderId="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41" fontId="0" fillId="5" borderId="17" xfId="1" applyFont="1" applyFill="1" applyBorder="1" applyAlignment="1">
      <alignment horizontal="center" vertical="center" wrapText="1"/>
    </xf>
    <xf numFmtId="41" fontId="0" fillId="0" borderId="17" xfId="1" applyFont="1" applyBorder="1"/>
    <xf numFmtId="41" fontId="0" fillId="0" borderId="18" xfId="1" applyFont="1" applyBorder="1"/>
    <xf numFmtId="0" fontId="0" fillId="7" borderId="1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 wrapText="1"/>
    </xf>
    <xf numFmtId="9" fontId="0" fillId="0" borderId="15" xfId="2" applyFont="1" applyBorder="1" applyAlignment="1">
      <alignment horizontal="center"/>
    </xf>
    <xf numFmtId="9" fontId="0" fillId="0" borderId="16" xfId="2" applyFont="1" applyBorder="1" applyAlignment="1">
      <alignment horizontal="center"/>
    </xf>
    <xf numFmtId="41" fontId="0" fillId="4" borderId="12" xfId="1" applyFont="1" applyFill="1" applyBorder="1" applyAlignment="1">
      <alignment horizontal="center" vertical="center" wrapText="1"/>
    </xf>
    <xf numFmtId="41" fontId="0" fillId="0" borderId="12" xfId="1" applyFont="1" applyBorder="1" applyAlignment="1">
      <alignment horizontal="center" vertical="center"/>
    </xf>
    <xf numFmtId="0" fontId="0" fillId="9" borderId="14" xfId="0" applyFill="1" applyBorder="1" applyAlignment="1">
      <alignment horizontal="center" vertical="center" wrapText="1"/>
    </xf>
    <xf numFmtId="41" fontId="0" fillId="0" borderId="15" xfId="1" applyFont="1" applyBorder="1" applyAlignment="1">
      <alignment horizontal="center" vertical="center"/>
    </xf>
    <xf numFmtId="9" fontId="0" fillId="0" borderId="15" xfId="1" applyNumberFormat="1" applyFont="1" applyBorder="1" applyAlignment="1">
      <alignment horizontal="center" vertical="center"/>
    </xf>
    <xf numFmtId="9" fontId="0" fillId="0" borderId="16" xfId="1" applyNumberFormat="1" applyFont="1" applyBorder="1" applyAlignment="1">
      <alignment horizontal="center" vertical="center"/>
    </xf>
    <xf numFmtId="166" fontId="0" fillId="0" borderId="17" xfId="1" applyNumberFormat="1" applyFont="1" applyBorder="1"/>
    <xf numFmtId="166" fontId="0" fillId="0" borderId="18" xfId="1" applyNumberFormat="1" applyFont="1" applyBorder="1"/>
    <xf numFmtId="166" fontId="0" fillId="0" borderId="0" xfId="0" applyNumberFormat="1"/>
    <xf numFmtId="165" fontId="0" fillId="0" borderId="5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/>
    </xf>
    <xf numFmtId="171" fontId="0" fillId="0" borderId="6" xfId="0" applyNumberFormat="1" applyBorder="1" applyAlignment="1">
      <alignment horizontal="center"/>
    </xf>
    <xf numFmtId="171" fontId="0" fillId="0" borderId="8" xfId="1" applyNumberFormat="1" applyFont="1" applyBorder="1" applyAlignment="1">
      <alignment horizontal="center"/>
    </xf>
    <xf numFmtId="171" fontId="0" fillId="0" borderId="9" xfId="0" applyNumberFormat="1" applyBorder="1" applyAlignment="1">
      <alignment horizontal="center"/>
    </xf>
    <xf numFmtId="0" fontId="4" fillId="8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71" fontId="3" fillId="3" borderId="4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9" fontId="0" fillId="0" borderId="1" xfId="2" applyFont="1" applyBorder="1" applyAlignment="1">
      <alignment horizontal="center"/>
    </xf>
    <xf numFmtId="9" fontId="0" fillId="0" borderId="1" xfId="2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Current SP delegation size</a:t>
            </a:r>
          </a:p>
          <a:p>
            <a:pPr>
              <a:defRPr/>
            </a:pPr>
            <a:r>
              <a:rPr lang="en-US" sz="1400" b="0" i="0" u="none" strike="noStrike" baseline="0"/>
              <a:t>by year in which the first delegation started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All_data!$G$3</c:f>
              <c:strCache>
                <c:ptCount val="1"/>
                <c:pt idx="0">
                  <c:v>Delegated
SP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All_data!$E$4:$E$6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All_data!$G$4:$G$6</c:f>
              <c:numCache>
                <c:formatCode>_(* #,##0_);_(* \(#,##0\);_(* "-"_);_(@_)</c:formatCode>
                <c:ptCount val="3"/>
                <c:pt idx="0">
                  <c:v>12846406.3081744</c:v>
                </c:pt>
                <c:pt idx="1">
                  <c:v>9755511.2212644797</c:v>
                </c:pt>
                <c:pt idx="2">
                  <c:v>149171.00703087699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4-4B3D-A206-5F50C80A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Delegation retention rate (Yealy)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All_data!$H$3</c:f>
              <c:strCache>
                <c:ptCount val="1"/>
                <c:pt idx="0">
                  <c:v>Delegation retention
rate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2F6-42B0-95A9-28D21BD805ED}"/>
              </c:ext>
            </c:extLst>
          </c:dPt>
          <c:dLbls>
            <c:dLbl>
              <c:idx val="0"/>
              <c:layout>
                <c:manualLayout>
                  <c:x val="-2.2536105159863295E-17"/>
                  <c:y val="2.26500566251415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2F6-42B0-95A9-28D21BD805ED}"/>
                </c:ext>
              </c:extLst>
            </c:dLbl>
            <c:dLbl>
              <c:idx val="1"/>
              <c:layout>
                <c:manualLayout>
                  <c:x val="0"/>
                  <c:y val="2.71800679501697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2F6-42B0-95A9-28D21BD805ED}"/>
                </c:ext>
              </c:extLst>
            </c:dLbl>
            <c:dLbl>
              <c:idx val="2"/>
              <c:layout>
                <c:manualLayout>
                  <c:x val="0"/>
                  <c:y val="2.26500566251415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2F6-42B0-95A9-28D21BD805ED}"/>
                </c:ext>
              </c:extLst>
            </c:dLbl>
            <c:dLbl>
              <c:idx val="3"/>
              <c:layout>
                <c:manualLayout>
                  <c:x val="2.4585125998770742E-3"/>
                  <c:y val="2.26500566251414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2F6-42B0-95A9-28D21BD805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All_data!$E$4:$E$7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TOTAL</c:v>
                </c:pt>
              </c:strCache>
            </c:strRef>
          </c:cat>
          <c:val>
            <c:numRef>
              <c:f>All_data!$H$4:$H$7</c:f>
              <c:numCache>
                <c:formatCode>0%</c:formatCode>
                <c:ptCount val="4"/>
                <c:pt idx="0">
                  <c:v>0.38121546961325969</c:v>
                </c:pt>
                <c:pt idx="1">
                  <c:v>0.48713712532452208</c:v>
                </c:pt>
                <c:pt idx="2">
                  <c:v>0.92452830188679247</c:v>
                </c:pt>
                <c:pt idx="3">
                  <c:v>0.48387790197764402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6-42B0-95A9-28D21BD80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229136"/>
        <c:axId val="1947233296"/>
      </c:barChart>
      <c:catAx>
        <c:axId val="19472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33296"/>
        <c:crosses val="autoZero"/>
        <c:auto val="1"/>
        <c:lblAlgn val="ctr"/>
        <c:lblOffset val="100"/>
        <c:noMultiLvlLbl val="0"/>
      </c:catAx>
      <c:valAx>
        <c:axId val="19472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Delegation size</a:t>
            </a:r>
            <a:r>
              <a:rPr lang="en-US" baseline="0"/>
              <a:t> g</a:t>
            </a:r>
            <a:r>
              <a:rPr lang="en-US"/>
              <a:t>rowth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All_data!$J$3</c:f>
              <c:strCache>
                <c:ptCount val="1"/>
                <c:pt idx="0">
                  <c:v>Delegation size
growth rate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3D-4868-AE6D-E690D7C702FF}"/>
              </c:ext>
            </c:extLst>
          </c:dPt>
          <c:dLbls>
            <c:dLbl>
              <c:idx val="0"/>
              <c:layout>
                <c:manualLayout>
                  <c:x val="0"/>
                  <c:y val="1.8120045300113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63D-4868-AE6D-E690D7C702FF}"/>
                </c:ext>
              </c:extLst>
            </c:dLbl>
            <c:dLbl>
              <c:idx val="1"/>
              <c:layout>
                <c:manualLayout>
                  <c:x val="-4.5072210319726589E-17"/>
                  <c:y val="1.8120045300113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63D-4868-AE6D-E690D7C702FF}"/>
                </c:ext>
              </c:extLst>
            </c:dLbl>
            <c:dLbl>
              <c:idx val="2"/>
              <c:layout>
                <c:manualLayout>
                  <c:x val="0"/>
                  <c:y val="1.8120045300113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63D-4868-AE6D-E690D7C702FF}"/>
                </c:ext>
              </c:extLst>
            </c:dLbl>
            <c:dLbl>
              <c:idx val="3"/>
              <c:layout>
                <c:manualLayout>
                  <c:x val="-1.8028884127890636E-16"/>
                  <c:y val="2.26500566251414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63D-4868-AE6D-E690D7C702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All_data!$E$4:$E$7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TOTAL</c:v>
                </c:pt>
              </c:strCache>
            </c:strRef>
          </c:cat>
          <c:val>
            <c:numRef>
              <c:f>All_data!$J$4:$J$7</c:f>
              <c:numCache>
                <c:formatCode>0%</c:formatCode>
                <c:ptCount val="4"/>
                <c:pt idx="0">
                  <c:v>4.6694161165280184</c:v>
                </c:pt>
                <c:pt idx="1">
                  <c:v>0.58813273922678921</c:v>
                </c:pt>
                <c:pt idx="2">
                  <c:v>0.58219361054129459</c:v>
                </c:pt>
                <c:pt idx="3">
                  <c:v>1.6756699856142774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3D-4868-AE6D-E690D7C7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229136"/>
        <c:axId val="1947233296"/>
      </c:barChart>
      <c:catAx>
        <c:axId val="19472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33296"/>
        <c:crosses val="autoZero"/>
        <c:auto val="1"/>
        <c:lblAlgn val="ctr"/>
        <c:lblOffset val="100"/>
        <c:noMultiLvlLbl val="0"/>
      </c:catAx>
      <c:valAx>
        <c:axId val="19472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baseline="0">
                <a:effectLst/>
              </a:rPr>
              <a:t>Delegation retention rate (Monthly)</a:t>
            </a:r>
            <a:endParaRPr lang="en-US" sz="144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All_data!$H$10</c:f>
              <c:strCache>
                <c:ptCount val="1"/>
                <c:pt idx="0">
                  <c:v>Delegation retention
rate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All_data!$B$11:$B$24</c:f>
              <c:strCache>
                <c:ptCount val="14"/>
                <c:pt idx="0">
                  <c:v>~2017/12</c:v>
                </c:pt>
                <c:pt idx="1">
                  <c:v>2018/01</c:v>
                </c:pt>
                <c:pt idx="2">
                  <c:v>2018/02</c:v>
                </c:pt>
                <c:pt idx="3">
                  <c:v>2018/03</c:v>
                </c:pt>
                <c:pt idx="4">
                  <c:v>2018/04</c:v>
                </c:pt>
                <c:pt idx="5">
                  <c:v>2018/05</c:v>
                </c:pt>
                <c:pt idx="6">
                  <c:v>2018/06</c:v>
                </c:pt>
                <c:pt idx="7">
                  <c:v>2018/07</c:v>
                </c:pt>
                <c:pt idx="8">
                  <c:v>2018/08</c:v>
                </c:pt>
                <c:pt idx="9">
                  <c:v>2018/09</c:v>
                </c:pt>
                <c:pt idx="10">
                  <c:v>2018/10</c:v>
                </c:pt>
                <c:pt idx="11">
                  <c:v>2018/11</c:v>
                </c:pt>
                <c:pt idx="12">
                  <c:v>2018/12</c:v>
                </c:pt>
                <c:pt idx="13">
                  <c:v>2019/01</c:v>
                </c:pt>
              </c:strCache>
            </c:strRef>
          </c:cat>
          <c:val>
            <c:numRef>
              <c:f>All_data!$H$11:$H$24</c:f>
              <c:numCache>
                <c:formatCode>0%</c:formatCode>
                <c:ptCount val="14"/>
                <c:pt idx="0">
                  <c:v>0.38121546961325969</c:v>
                </c:pt>
                <c:pt idx="1">
                  <c:v>0.4475374732334047</c:v>
                </c:pt>
                <c:pt idx="2">
                  <c:v>0.44784172661870503</c:v>
                </c:pt>
                <c:pt idx="3">
                  <c:v>0.42857142857142855</c:v>
                </c:pt>
                <c:pt idx="4">
                  <c:v>0.44541484716157204</c:v>
                </c:pt>
                <c:pt idx="5">
                  <c:v>0.45098039215686275</c:v>
                </c:pt>
                <c:pt idx="6">
                  <c:v>0.42521994134897362</c:v>
                </c:pt>
                <c:pt idx="7">
                  <c:v>0.484375</c:v>
                </c:pt>
                <c:pt idx="8">
                  <c:v>0.54755043227665701</c:v>
                </c:pt>
                <c:pt idx="9">
                  <c:v>0.54418604651162794</c:v>
                </c:pt>
                <c:pt idx="10">
                  <c:v>0.61006289308176098</c:v>
                </c:pt>
                <c:pt idx="11">
                  <c:v>0.76744186046511631</c:v>
                </c:pt>
                <c:pt idx="12">
                  <c:v>0.76687116564417179</c:v>
                </c:pt>
                <c:pt idx="13">
                  <c:v>0.92452830188679247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A9-41EF-9C7C-1624216C5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229136"/>
        <c:axId val="1947233296"/>
      </c:barChart>
      <c:catAx>
        <c:axId val="19472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33296"/>
        <c:crosses val="autoZero"/>
        <c:auto val="1"/>
        <c:lblAlgn val="ctr"/>
        <c:lblOffset val="100"/>
        <c:noMultiLvlLbl val="0"/>
      </c:catAx>
      <c:valAx>
        <c:axId val="19472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baseline="0">
                <a:effectLst/>
              </a:rPr>
              <a:t>Delegation size growth rate (Monthly)</a:t>
            </a:r>
            <a:endParaRPr lang="en-US" sz="144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All_data!$J$10</c:f>
              <c:strCache>
                <c:ptCount val="1"/>
                <c:pt idx="0">
                  <c:v>Delegation size
growth rate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All_data!$B$11:$B$24</c:f>
              <c:strCache>
                <c:ptCount val="14"/>
                <c:pt idx="0">
                  <c:v>~2017/12</c:v>
                </c:pt>
                <c:pt idx="1">
                  <c:v>2018/01</c:v>
                </c:pt>
                <c:pt idx="2">
                  <c:v>2018/02</c:v>
                </c:pt>
                <c:pt idx="3">
                  <c:v>2018/03</c:v>
                </c:pt>
                <c:pt idx="4">
                  <c:v>2018/04</c:v>
                </c:pt>
                <c:pt idx="5">
                  <c:v>2018/05</c:v>
                </c:pt>
                <c:pt idx="6">
                  <c:v>2018/06</c:v>
                </c:pt>
                <c:pt idx="7">
                  <c:v>2018/07</c:v>
                </c:pt>
                <c:pt idx="8">
                  <c:v>2018/08</c:v>
                </c:pt>
                <c:pt idx="9">
                  <c:v>2018/09</c:v>
                </c:pt>
                <c:pt idx="10">
                  <c:v>2018/10</c:v>
                </c:pt>
                <c:pt idx="11">
                  <c:v>2018/11</c:v>
                </c:pt>
                <c:pt idx="12">
                  <c:v>2018/12</c:v>
                </c:pt>
                <c:pt idx="13">
                  <c:v>2019/01</c:v>
                </c:pt>
              </c:strCache>
            </c:strRef>
          </c:cat>
          <c:val>
            <c:numRef>
              <c:f>All_data!$J$11:$J$24</c:f>
              <c:numCache>
                <c:formatCode>0%</c:formatCode>
                <c:ptCount val="14"/>
                <c:pt idx="0">
                  <c:v>4.6694161165280184</c:v>
                </c:pt>
                <c:pt idx="1">
                  <c:v>1.6105774356295872</c:v>
                </c:pt>
                <c:pt idx="2">
                  <c:v>7.9042670486905608E-2</c:v>
                </c:pt>
                <c:pt idx="3">
                  <c:v>0.72196412133499255</c:v>
                </c:pt>
                <c:pt idx="4">
                  <c:v>0.68324476134102441</c:v>
                </c:pt>
                <c:pt idx="5">
                  <c:v>0.23718625910086888</c:v>
                </c:pt>
                <c:pt idx="6">
                  <c:v>1.2256435337103384</c:v>
                </c:pt>
                <c:pt idx="7">
                  <c:v>0.60857594123215719</c:v>
                </c:pt>
                <c:pt idx="8">
                  <c:v>-0.33108399133239763</c:v>
                </c:pt>
                <c:pt idx="9">
                  <c:v>0.71159844450124843</c:v>
                </c:pt>
                <c:pt idx="10">
                  <c:v>0.82489193259068383</c:v>
                </c:pt>
                <c:pt idx="11">
                  <c:v>0.39388143833407652</c:v>
                </c:pt>
                <c:pt idx="12">
                  <c:v>2.433660486607824</c:v>
                </c:pt>
                <c:pt idx="13">
                  <c:v>0.58219361054129459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4-41FC-B82C-59B9E7AAE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229136"/>
        <c:axId val="1947233296"/>
      </c:barChart>
      <c:catAx>
        <c:axId val="19472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33296"/>
        <c:crosses val="autoZero"/>
        <c:auto val="1"/>
        <c:lblAlgn val="ctr"/>
        <c:lblOffset val="100"/>
        <c:noMultiLvlLbl val="0"/>
      </c:catAx>
      <c:valAx>
        <c:axId val="19472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Monthly delegate account inflows, outflows, net flows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All_data!$C$74</c:f>
              <c:strCache>
                <c:ptCount val="1"/>
                <c:pt idx="0">
                  <c:v>Inflows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All_data!$B$75:$B$88</c:f>
              <c:strCache>
                <c:ptCount val="14"/>
                <c:pt idx="0">
                  <c:v>~2017/12</c:v>
                </c:pt>
                <c:pt idx="1">
                  <c:v>2018/01</c:v>
                </c:pt>
                <c:pt idx="2">
                  <c:v>2018/02</c:v>
                </c:pt>
                <c:pt idx="3">
                  <c:v>2018/03</c:v>
                </c:pt>
                <c:pt idx="4">
                  <c:v>2018/04</c:v>
                </c:pt>
                <c:pt idx="5">
                  <c:v>2018/05</c:v>
                </c:pt>
                <c:pt idx="6">
                  <c:v>2018/06</c:v>
                </c:pt>
                <c:pt idx="7">
                  <c:v>2018/07</c:v>
                </c:pt>
                <c:pt idx="8">
                  <c:v>2018/08</c:v>
                </c:pt>
                <c:pt idx="9">
                  <c:v>2018/09</c:v>
                </c:pt>
                <c:pt idx="10">
                  <c:v>2018/10</c:v>
                </c:pt>
                <c:pt idx="11">
                  <c:v>2018/11</c:v>
                </c:pt>
                <c:pt idx="12">
                  <c:v>2018/12</c:v>
                </c:pt>
                <c:pt idx="13">
                  <c:v>2019/01</c:v>
                </c:pt>
              </c:strCache>
            </c:strRef>
          </c:cat>
          <c:val>
            <c:numRef>
              <c:f>All_data!$C$75:$C$88</c:f>
              <c:numCache>
                <c:formatCode>0_ ;[Red]\-0\ </c:formatCode>
                <c:ptCount val="14"/>
                <c:pt idx="0">
                  <c:v>362</c:v>
                </c:pt>
                <c:pt idx="1">
                  <c:v>467</c:v>
                </c:pt>
                <c:pt idx="2">
                  <c:v>556</c:v>
                </c:pt>
                <c:pt idx="3">
                  <c:v>623</c:v>
                </c:pt>
                <c:pt idx="4">
                  <c:v>458</c:v>
                </c:pt>
                <c:pt idx="5">
                  <c:v>459</c:v>
                </c:pt>
                <c:pt idx="6">
                  <c:v>341</c:v>
                </c:pt>
                <c:pt idx="7">
                  <c:v>320</c:v>
                </c:pt>
                <c:pt idx="8">
                  <c:v>347</c:v>
                </c:pt>
                <c:pt idx="9">
                  <c:v>215</c:v>
                </c:pt>
                <c:pt idx="10">
                  <c:v>159</c:v>
                </c:pt>
                <c:pt idx="11">
                  <c:v>129</c:v>
                </c:pt>
                <c:pt idx="12">
                  <c:v>163</c:v>
                </c:pt>
                <c:pt idx="1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A-438A-82EF-4B9044AAC853}"/>
            </c:ext>
          </c:extLst>
        </c:ser>
        <c:ser>
          <c:idx val="1"/>
          <c:order val="1"/>
          <c:tx>
            <c:strRef>
              <c:f>All_data!$D$74</c:f>
              <c:strCache>
                <c:ptCount val="1"/>
                <c:pt idx="0">
                  <c:v>Outflows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All_data!$B$75:$B$88</c:f>
              <c:strCache>
                <c:ptCount val="14"/>
                <c:pt idx="0">
                  <c:v>~2017/12</c:v>
                </c:pt>
                <c:pt idx="1">
                  <c:v>2018/01</c:v>
                </c:pt>
                <c:pt idx="2">
                  <c:v>2018/02</c:v>
                </c:pt>
                <c:pt idx="3">
                  <c:v>2018/03</c:v>
                </c:pt>
                <c:pt idx="4">
                  <c:v>2018/04</c:v>
                </c:pt>
                <c:pt idx="5">
                  <c:v>2018/05</c:v>
                </c:pt>
                <c:pt idx="6">
                  <c:v>2018/06</c:v>
                </c:pt>
                <c:pt idx="7">
                  <c:v>2018/07</c:v>
                </c:pt>
                <c:pt idx="8">
                  <c:v>2018/08</c:v>
                </c:pt>
                <c:pt idx="9">
                  <c:v>2018/09</c:v>
                </c:pt>
                <c:pt idx="10">
                  <c:v>2018/10</c:v>
                </c:pt>
                <c:pt idx="11">
                  <c:v>2018/11</c:v>
                </c:pt>
                <c:pt idx="12">
                  <c:v>2018/12</c:v>
                </c:pt>
                <c:pt idx="13">
                  <c:v>2019/01</c:v>
                </c:pt>
              </c:strCache>
            </c:strRef>
          </c:cat>
          <c:val>
            <c:numRef>
              <c:f>All_data!$D$75:$D$88</c:f>
              <c:numCache>
                <c:formatCode>0_ ;[Red]\-0\ </c:formatCode>
                <c:ptCount val="14"/>
                <c:pt idx="0">
                  <c:v>57</c:v>
                </c:pt>
                <c:pt idx="1">
                  <c:v>86</c:v>
                </c:pt>
                <c:pt idx="2">
                  <c:v>166</c:v>
                </c:pt>
                <c:pt idx="3">
                  <c:v>219</c:v>
                </c:pt>
                <c:pt idx="4">
                  <c:v>211</c:v>
                </c:pt>
                <c:pt idx="5">
                  <c:v>211</c:v>
                </c:pt>
                <c:pt idx="6">
                  <c:v>251</c:v>
                </c:pt>
                <c:pt idx="7">
                  <c:v>261</c:v>
                </c:pt>
                <c:pt idx="8">
                  <c:v>217</c:v>
                </c:pt>
                <c:pt idx="9">
                  <c:v>229</c:v>
                </c:pt>
                <c:pt idx="10">
                  <c:v>208</c:v>
                </c:pt>
                <c:pt idx="11">
                  <c:v>189</c:v>
                </c:pt>
                <c:pt idx="12">
                  <c:v>119</c:v>
                </c:pt>
                <c:pt idx="1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A-438A-82EF-4B9044AAC853}"/>
            </c:ext>
          </c:extLst>
        </c:ser>
        <c:ser>
          <c:idx val="2"/>
          <c:order val="2"/>
          <c:tx>
            <c:strRef>
              <c:f>All_data!$E$74</c:f>
              <c:strCache>
                <c:ptCount val="1"/>
                <c:pt idx="0">
                  <c:v>Net flows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All_data!$B$75:$B$88</c:f>
              <c:strCache>
                <c:ptCount val="14"/>
                <c:pt idx="0">
                  <c:v>~2017/12</c:v>
                </c:pt>
                <c:pt idx="1">
                  <c:v>2018/01</c:v>
                </c:pt>
                <c:pt idx="2">
                  <c:v>2018/02</c:v>
                </c:pt>
                <c:pt idx="3">
                  <c:v>2018/03</c:v>
                </c:pt>
                <c:pt idx="4">
                  <c:v>2018/04</c:v>
                </c:pt>
                <c:pt idx="5">
                  <c:v>2018/05</c:v>
                </c:pt>
                <c:pt idx="6">
                  <c:v>2018/06</c:v>
                </c:pt>
                <c:pt idx="7">
                  <c:v>2018/07</c:v>
                </c:pt>
                <c:pt idx="8">
                  <c:v>2018/08</c:v>
                </c:pt>
                <c:pt idx="9">
                  <c:v>2018/09</c:v>
                </c:pt>
                <c:pt idx="10">
                  <c:v>2018/10</c:v>
                </c:pt>
                <c:pt idx="11">
                  <c:v>2018/11</c:v>
                </c:pt>
                <c:pt idx="12">
                  <c:v>2018/12</c:v>
                </c:pt>
                <c:pt idx="13">
                  <c:v>2019/01</c:v>
                </c:pt>
              </c:strCache>
            </c:strRef>
          </c:cat>
          <c:val>
            <c:numRef>
              <c:f>All_data!$E$75:$E$88</c:f>
              <c:numCache>
                <c:formatCode>0_ ;[Red]\-0\ </c:formatCode>
                <c:ptCount val="14"/>
                <c:pt idx="0">
                  <c:v>305</c:v>
                </c:pt>
                <c:pt idx="1">
                  <c:v>381</c:v>
                </c:pt>
                <c:pt idx="2">
                  <c:v>390</c:v>
                </c:pt>
                <c:pt idx="3">
                  <c:v>404</c:v>
                </c:pt>
                <c:pt idx="4">
                  <c:v>247</c:v>
                </c:pt>
                <c:pt idx="5">
                  <c:v>248</c:v>
                </c:pt>
                <c:pt idx="6">
                  <c:v>90</c:v>
                </c:pt>
                <c:pt idx="7">
                  <c:v>59</c:v>
                </c:pt>
                <c:pt idx="8">
                  <c:v>130</c:v>
                </c:pt>
                <c:pt idx="9">
                  <c:v>-14</c:v>
                </c:pt>
                <c:pt idx="10">
                  <c:v>-49</c:v>
                </c:pt>
                <c:pt idx="11">
                  <c:v>-60</c:v>
                </c:pt>
                <c:pt idx="12">
                  <c:v>44</c:v>
                </c:pt>
                <c:pt idx="1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2A-438A-82EF-4B9044AA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851408"/>
        <c:axId val="2038831440"/>
      </c:barChart>
      <c:catAx>
        <c:axId val="20388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31440"/>
        <c:crosses val="autoZero"/>
        <c:auto val="1"/>
        <c:lblAlgn val="ctr"/>
        <c:lblOffset val="100"/>
        <c:noMultiLvlLbl val="0"/>
      </c:catAx>
      <c:valAx>
        <c:axId val="20388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Actual users</a:t>
            </a:r>
            <a:r>
              <a:rPr lang="en-US" altLang="ko-KR" baseline="0"/>
              <a:t> </a:t>
            </a:r>
            <a:r>
              <a:rPr lang="en-US" altLang="ko-KR"/>
              <a:t>retention rate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39817556532252E-2"/>
          <c:y val="0.15926337252879214"/>
          <c:w val="0.75064041109532476"/>
          <c:h val="0.55304652827487477"/>
        </c:manualLayout>
      </c:layout>
      <c:lineChart>
        <c:grouping val="standard"/>
        <c:varyColors val="0"/>
        <c:ser>
          <c:idx val="1"/>
          <c:order val="0"/>
          <c:tx>
            <c:strRef>
              <c:f>All_data!$N$10</c:f>
              <c:strCache>
                <c:ptCount val="1"/>
                <c:pt idx="0">
                  <c:v> actual users
retention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All_data!$L$11:$L$24</c:f>
              <c:strCache>
                <c:ptCount val="14"/>
                <c:pt idx="0">
                  <c:v>2016-03-24~</c:v>
                </c:pt>
                <c:pt idx="1">
                  <c:v>2018-01~</c:v>
                </c:pt>
                <c:pt idx="2">
                  <c:v>2018-02~</c:v>
                </c:pt>
                <c:pt idx="3">
                  <c:v>2018-03~</c:v>
                </c:pt>
                <c:pt idx="4">
                  <c:v>2018-04~</c:v>
                </c:pt>
                <c:pt idx="5">
                  <c:v>2018-05~</c:v>
                </c:pt>
                <c:pt idx="6">
                  <c:v>2018-06~</c:v>
                </c:pt>
                <c:pt idx="7">
                  <c:v>2018-07~</c:v>
                </c:pt>
                <c:pt idx="8">
                  <c:v>2018-08~</c:v>
                </c:pt>
                <c:pt idx="9">
                  <c:v>2018-09~</c:v>
                </c:pt>
                <c:pt idx="10">
                  <c:v>2018-10~</c:v>
                </c:pt>
                <c:pt idx="11">
                  <c:v>2018-11~</c:v>
                </c:pt>
                <c:pt idx="12">
                  <c:v>2018-12~</c:v>
                </c:pt>
                <c:pt idx="13">
                  <c:v>2019-01~</c:v>
                </c:pt>
              </c:strCache>
            </c:strRef>
          </c:cat>
          <c:val>
            <c:numRef>
              <c:f>All_data!$N$11:$N$24</c:f>
              <c:numCache>
                <c:formatCode>0%</c:formatCode>
                <c:ptCount val="14"/>
                <c:pt idx="1">
                  <c:v>0.62381402746832315</c:v>
                </c:pt>
                <c:pt idx="2">
                  <c:v>0.50905502511256651</c:v>
                </c:pt>
                <c:pt idx="3">
                  <c:v>0.43725415267090634</c:v>
                </c:pt>
                <c:pt idx="4">
                  <c:v>0.33480746728343774</c:v>
                </c:pt>
                <c:pt idx="5">
                  <c:v>0.26721740724493209</c:v>
                </c:pt>
                <c:pt idx="6">
                  <c:v>0.21149094862298135</c:v>
                </c:pt>
                <c:pt idx="7">
                  <c:v>0.17816196260156522</c:v>
                </c:pt>
                <c:pt idx="8">
                  <c:v>0.15174155443457737</c:v>
                </c:pt>
                <c:pt idx="9">
                  <c:v>0.13041206132810684</c:v>
                </c:pt>
                <c:pt idx="10">
                  <c:v>0.1105445418586856</c:v>
                </c:pt>
                <c:pt idx="11">
                  <c:v>9.272725117035413E-2</c:v>
                </c:pt>
                <c:pt idx="12">
                  <c:v>7.3192620270816258E-2</c:v>
                </c:pt>
                <c:pt idx="13">
                  <c:v>5.4450537774644474E-2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C-4E33-854F-8E62322C4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51408"/>
        <c:axId val="2038831440"/>
      </c:lineChart>
      <c:catAx>
        <c:axId val="20388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31440"/>
        <c:crosses val="autoZero"/>
        <c:auto val="1"/>
        <c:lblAlgn val="ctr"/>
        <c:lblOffset val="100"/>
        <c:noMultiLvlLbl val="0"/>
      </c:catAx>
      <c:valAx>
        <c:axId val="20388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14521618301552"/>
          <c:y val="0.1756764641881382"/>
          <c:w val="0.14667064059447815"/>
          <c:h val="0.29480895236099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Number of accounts voted on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39817556532252E-2"/>
          <c:y val="0.15926337252879214"/>
          <c:w val="0.75064041109532476"/>
          <c:h val="0.553046528274874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All_data!$M$10</c:f>
              <c:strCache>
                <c:ptCount val="1"/>
                <c:pt idx="0">
                  <c:v>Number of accounts voted on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3.63636363636363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934-48B2-8FA7-942DA1FE76F5}"/>
                </c:ext>
              </c:extLst>
            </c:dLbl>
            <c:dLbl>
              <c:idx val="1"/>
              <c:layout>
                <c:manualLayout>
                  <c:x val="-3.7510223115189339E-17"/>
                  <c:y val="2.727272727272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934-48B2-8FA7-942DA1FE76F5}"/>
                </c:ext>
              </c:extLst>
            </c:dLbl>
            <c:dLbl>
              <c:idx val="2"/>
              <c:layout>
                <c:manualLayout>
                  <c:x val="0"/>
                  <c:y val="2.727272727272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934-48B2-8FA7-942DA1FE76F5}"/>
                </c:ext>
              </c:extLst>
            </c:dLbl>
            <c:dLbl>
              <c:idx val="3"/>
              <c:layout>
                <c:manualLayout>
                  <c:x val="2.0460358056265983E-3"/>
                  <c:y val="3.63636363636363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934-48B2-8FA7-942DA1FE76F5}"/>
                </c:ext>
              </c:extLst>
            </c:dLbl>
            <c:dLbl>
              <c:idx val="4"/>
              <c:layout>
                <c:manualLayout>
                  <c:x val="0"/>
                  <c:y val="4.09090909090908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934-48B2-8FA7-942DA1FE76F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934-48B2-8FA7-942DA1FE76F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934-48B2-8FA7-942DA1FE76F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934-48B2-8FA7-942DA1FE76F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934-48B2-8FA7-942DA1FE76F5}"/>
                </c:ext>
              </c:extLst>
            </c:dLbl>
            <c:dLbl>
              <c:idx val="12"/>
              <c:layout>
                <c:manualLayout>
                  <c:x val="-8.184143222506393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5934-48B2-8FA7-942DA1FE76F5}"/>
                </c:ext>
              </c:extLst>
            </c:dLbl>
            <c:dLbl>
              <c:idx val="13"/>
              <c:layout>
                <c:manualLayout>
                  <c:x val="0"/>
                  <c:y val="2.72727272727271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934-48B2-8FA7-942DA1FE76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All_data!$L$11:$L$24</c:f>
              <c:strCache>
                <c:ptCount val="14"/>
                <c:pt idx="0">
                  <c:v>2016-03-24~</c:v>
                </c:pt>
                <c:pt idx="1">
                  <c:v>2018-01~</c:v>
                </c:pt>
                <c:pt idx="2">
                  <c:v>2018-02~</c:v>
                </c:pt>
                <c:pt idx="3">
                  <c:v>2018-03~</c:v>
                </c:pt>
                <c:pt idx="4">
                  <c:v>2018-04~</c:v>
                </c:pt>
                <c:pt idx="5">
                  <c:v>2018-05~</c:v>
                </c:pt>
                <c:pt idx="6">
                  <c:v>2018-06~</c:v>
                </c:pt>
                <c:pt idx="7">
                  <c:v>2018-07~</c:v>
                </c:pt>
                <c:pt idx="8">
                  <c:v>2018-08~</c:v>
                </c:pt>
                <c:pt idx="9">
                  <c:v>2018-09~</c:v>
                </c:pt>
                <c:pt idx="10">
                  <c:v>2018-10~</c:v>
                </c:pt>
                <c:pt idx="11">
                  <c:v>2018-11~</c:v>
                </c:pt>
                <c:pt idx="12">
                  <c:v>2018-12~</c:v>
                </c:pt>
                <c:pt idx="13">
                  <c:v>2019-01~</c:v>
                </c:pt>
              </c:strCache>
            </c:strRef>
          </c:cat>
          <c:val>
            <c:numRef>
              <c:f>All_data!$M$11:$M$24</c:f>
              <c:numCache>
                <c:formatCode>_(* #,##0_);_(* \(#,##0\);_(* "-"_);_(@_)</c:formatCode>
                <c:ptCount val="14"/>
                <c:pt idx="0">
                  <c:v>1096463</c:v>
                </c:pt>
                <c:pt idx="1">
                  <c:v>683989</c:v>
                </c:pt>
                <c:pt idx="2">
                  <c:v>558160</c:v>
                </c:pt>
                <c:pt idx="3">
                  <c:v>479433</c:v>
                </c:pt>
                <c:pt idx="4">
                  <c:v>367104</c:v>
                </c:pt>
                <c:pt idx="5">
                  <c:v>292994</c:v>
                </c:pt>
                <c:pt idx="6">
                  <c:v>231892</c:v>
                </c:pt>
                <c:pt idx="7">
                  <c:v>195348</c:v>
                </c:pt>
                <c:pt idx="8">
                  <c:v>166379</c:v>
                </c:pt>
                <c:pt idx="9">
                  <c:v>142992</c:v>
                </c:pt>
                <c:pt idx="10">
                  <c:v>121208</c:v>
                </c:pt>
                <c:pt idx="11">
                  <c:v>101672</c:v>
                </c:pt>
                <c:pt idx="12">
                  <c:v>80253</c:v>
                </c:pt>
                <c:pt idx="13">
                  <c:v>59703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4-48B2-8FA7-942DA1FE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851408"/>
        <c:axId val="2038831440"/>
      </c:barChart>
      <c:catAx>
        <c:axId val="20388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31440"/>
        <c:crosses val="autoZero"/>
        <c:auto val="1"/>
        <c:lblAlgn val="ctr"/>
        <c:lblOffset val="100"/>
        <c:noMultiLvlLbl val="0"/>
      </c:catAx>
      <c:valAx>
        <c:axId val="20388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Delegation retention rate </a:t>
            </a:r>
          </a:p>
          <a:p>
            <a:pPr>
              <a:defRPr/>
            </a:pPr>
            <a:r>
              <a:rPr lang="en-US"/>
              <a:t>vs actual users retention rate 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All_data!$L$90</c:f>
              <c:strCache>
                <c:ptCount val="1"/>
                <c:pt idx="0">
                  <c:v>Delegation
retention
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779E-3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403-4319-9CBA-FDFAD5EBEA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All_data!$K$91</c:f>
              <c:strCache>
                <c:ptCount val="1"/>
                <c:pt idx="0">
                  <c:v>~2017/12</c:v>
                </c:pt>
              </c:strCache>
            </c:strRef>
          </c:cat>
          <c:val>
            <c:numRef>
              <c:f>All_data!$L$91</c:f>
              <c:numCache>
                <c:formatCode>0%</c:formatCode>
                <c:ptCount val="1"/>
                <c:pt idx="0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3-4319-9CBA-FDFAD5EBEA4F}"/>
            </c:ext>
          </c:extLst>
        </c:ser>
        <c:ser>
          <c:idx val="1"/>
          <c:order val="1"/>
          <c:tx>
            <c:strRef>
              <c:f>All_data!$M$90</c:f>
              <c:strCache>
                <c:ptCount val="1"/>
                <c:pt idx="0">
                  <c:v>actual users
retention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403-4319-9CBA-FDFAD5EBEA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All_data!$K$91</c:f>
              <c:strCache>
                <c:ptCount val="1"/>
                <c:pt idx="0">
                  <c:v>~2017/12</c:v>
                </c:pt>
              </c:strCache>
            </c:strRef>
          </c:cat>
          <c:val>
            <c:numRef>
              <c:f>All_data!$M$91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3-4319-9CBA-FDFAD5EBE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203760"/>
        <c:axId val="1947214576"/>
      </c:barChart>
      <c:catAx>
        <c:axId val="194720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7214576"/>
        <c:crosses val="autoZero"/>
        <c:auto val="1"/>
        <c:lblAlgn val="ctr"/>
        <c:lblOffset val="100"/>
        <c:noMultiLvlLbl val="0"/>
      </c:catAx>
      <c:valAx>
        <c:axId val="1947214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0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095472440944881"/>
          <c:y val="0.74300634295713031"/>
          <c:w val="0.49253477690288716"/>
          <c:h val="0.22921587926509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24</xdr:row>
      <xdr:rowOff>92074</xdr:rowOff>
    </xdr:from>
    <xdr:to>
      <xdr:col>8</xdr:col>
      <xdr:colOff>755650</xdr:colOff>
      <xdr:row>39</xdr:row>
      <xdr:rowOff>146049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34924</xdr:colOff>
      <xdr:row>24</xdr:row>
      <xdr:rowOff>98424</xdr:rowOff>
    </xdr:from>
    <xdr:to>
      <xdr:col>15</xdr:col>
      <xdr:colOff>742949</xdr:colOff>
      <xdr:row>39</xdr:row>
      <xdr:rowOff>139699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15</xdr:col>
      <xdr:colOff>708025</xdr:colOff>
      <xdr:row>55</xdr:row>
      <xdr:rowOff>41275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590550</xdr:colOff>
      <xdr:row>40</xdr:row>
      <xdr:rowOff>1</xdr:rowOff>
    </xdr:from>
    <xdr:to>
      <xdr:col>8</xdr:col>
      <xdr:colOff>736600</xdr:colOff>
      <xdr:row>55</xdr:row>
      <xdr:rowOff>31751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755650</xdr:colOff>
      <xdr:row>71</xdr:row>
      <xdr:rowOff>31750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66674</xdr:colOff>
      <xdr:row>88</xdr:row>
      <xdr:rowOff>130174</xdr:rowOff>
    </xdr:from>
    <xdr:to>
      <xdr:col>9</xdr:col>
      <xdr:colOff>273049</xdr:colOff>
      <xdr:row>105</xdr:row>
      <xdr:rowOff>101599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56</xdr:row>
      <xdr:rowOff>1</xdr:rowOff>
    </xdr:from>
    <xdr:to>
      <xdr:col>16</xdr:col>
      <xdr:colOff>352425</xdr:colOff>
      <xdr:row>71</xdr:row>
      <xdr:rowOff>31751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352425</xdr:colOff>
      <xdr:row>87</xdr:row>
      <xdr:rowOff>25400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403225</xdr:colOff>
      <xdr:row>91</xdr:row>
      <xdr:rowOff>142875</xdr:rowOff>
    </xdr:from>
    <xdr:to>
      <xdr:col>14</xdr:col>
      <xdr:colOff>758825</xdr:colOff>
      <xdr:row>106</xdr:row>
      <xdr:rowOff>123825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1"/>
  <sheetViews>
    <sheetView tabSelected="1" workbookViewId="0">
      <selection activeCell="B6" sqref="B6"/>
    </sheetView>
  </sheetViews>
  <sheetFormatPr defaultRowHeight="14.5"/>
  <cols>
    <col min="2" max="2" width="8.6328125" bestFit="1" customWidth="1"/>
    <col min="3" max="3" width="8.90625" style="1" bestFit="1" customWidth="1"/>
    <col min="4" max="4" width="10" style="1" bestFit="1" customWidth="1"/>
    <col min="5" max="5" width="9.7265625" style="1" bestFit="1" customWidth="1"/>
    <col min="6" max="6" width="8.90625" style="1" bestFit="1" customWidth="1"/>
    <col min="7" max="7" width="11" style="1" bestFit="1" customWidth="1"/>
    <col min="8" max="8" width="9.7265625" bestFit="1" customWidth="1"/>
    <col min="9" max="9" width="11" style="1" bestFit="1" customWidth="1"/>
    <col min="10" max="10" width="11.26953125" bestFit="1" customWidth="1"/>
    <col min="11" max="11" width="10" bestFit="1" customWidth="1"/>
    <col min="12" max="12" width="11.08984375" bestFit="1" customWidth="1"/>
    <col min="13" max="13" width="12.7265625" style="9" customWidth="1"/>
    <col min="14" max="14" width="15.26953125" style="1" bestFit="1" customWidth="1"/>
    <col min="15" max="15" width="11.453125" style="1" customWidth="1"/>
    <col min="16" max="17" width="12" bestFit="1" customWidth="1"/>
    <col min="18" max="21" width="11" bestFit="1" customWidth="1"/>
  </cols>
  <sheetData>
    <row r="1" spans="2:19" ht="15" thickBot="1"/>
    <row r="2" spans="2:19" ht="29" customHeight="1" thickBot="1">
      <c r="B2" s="28" t="s">
        <v>120</v>
      </c>
      <c r="C2" s="29"/>
      <c r="D2" s="29"/>
      <c r="E2" s="30" t="s">
        <v>115</v>
      </c>
      <c r="F2" s="30"/>
      <c r="G2" s="34"/>
      <c r="H2" s="38" t="s">
        <v>117</v>
      </c>
      <c r="I2" s="37"/>
      <c r="J2" s="43"/>
    </row>
    <row r="3" spans="2:19" ht="43.5">
      <c r="B3" s="27" t="s">
        <v>0</v>
      </c>
      <c r="C3" s="31" t="s">
        <v>118</v>
      </c>
      <c r="D3" s="32" t="s">
        <v>119</v>
      </c>
      <c r="E3" s="27" t="s">
        <v>0</v>
      </c>
      <c r="F3" s="31" t="s">
        <v>118</v>
      </c>
      <c r="G3" s="35" t="s">
        <v>119</v>
      </c>
      <c r="H3" s="39" t="s">
        <v>114</v>
      </c>
      <c r="I3" s="40" t="s">
        <v>123</v>
      </c>
      <c r="J3" s="44" t="s">
        <v>122</v>
      </c>
      <c r="K3" s="8"/>
      <c r="L3" s="6"/>
      <c r="M3" s="6"/>
      <c r="N3"/>
      <c r="O3"/>
    </row>
    <row r="4" spans="2:19">
      <c r="B4" s="13">
        <v>2017</v>
      </c>
      <c r="C4" s="14">
        <v>362</v>
      </c>
      <c r="D4" s="14">
        <v>2265913.4634205699</v>
      </c>
      <c r="E4" s="13">
        <v>2017</v>
      </c>
      <c r="F4" s="14">
        <f t="shared" ref="F4:G4" si="0">F11</f>
        <v>138</v>
      </c>
      <c r="G4" s="36">
        <f t="shared" si="0"/>
        <v>12846406.3081744</v>
      </c>
      <c r="H4" s="45">
        <f t="shared" ref="H4:H6" si="1">F4/C4</f>
        <v>0.38121546961325969</v>
      </c>
      <c r="I4" s="41">
        <f t="shared" ref="I4:I6" si="2">G4-D4</f>
        <v>10580492.84475383</v>
      </c>
      <c r="J4" s="45">
        <f t="shared" ref="J4:J6" si="3">(G4/D4)-1</f>
        <v>4.6694161165280184</v>
      </c>
      <c r="K4" s="9"/>
      <c r="L4" s="1"/>
      <c r="M4" s="1"/>
      <c r="N4"/>
      <c r="O4"/>
    </row>
    <row r="5" spans="2:19">
      <c r="B5" s="13">
        <v>2018</v>
      </c>
      <c r="C5" s="14">
        <v>4237</v>
      </c>
      <c r="D5" s="14">
        <v>6142755.5646350598</v>
      </c>
      <c r="E5" s="13">
        <v>2018</v>
      </c>
      <c r="F5" s="14">
        <f>SUM(F12:F23)</f>
        <v>2064</v>
      </c>
      <c r="G5" s="36">
        <f>SUM(G12:G23)</f>
        <v>9755511.2212644797</v>
      </c>
      <c r="H5" s="45">
        <f t="shared" si="1"/>
        <v>0.48713712532452208</v>
      </c>
      <c r="I5" s="41">
        <f t="shared" si="2"/>
        <v>3612755.6566294199</v>
      </c>
      <c r="J5" s="45">
        <f t="shared" si="3"/>
        <v>0.58813273922678921</v>
      </c>
      <c r="K5" s="9"/>
      <c r="L5" s="4"/>
      <c r="M5" s="1"/>
      <c r="N5"/>
      <c r="O5"/>
    </row>
    <row r="6" spans="2:19">
      <c r="B6" s="13">
        <v>2019</v>
      </c>
      <c r="C6" s="14">
        <v>53</v>
      </c>
      <c r="D6" s="14">
        <v>94281.133507954903</v>
      </c>
      <c r="E6" s="13">
        <v>2019</v>
      </c>
      <c r="F6" s="14">
        <f t="shared" ref="F6:G6" si="4">F24</f>
        <v>49</v>
      </c>
      <c r="G6" s="36">
        <f t="shared" si="4"/>
        <v>149171.00703087699</v>
      </c>
      <c r="H6" s="45">
        <f t="shared" si="1"/>
        <v>0.92452830188679247</v>
      </c>
      <c r="I6" s="41">
        <f t="shared" si="2"/>
        <v>54889.873522922091</v>
      </c>
      <c r="J6" s="45">
        <f t="shared" si="3"/>
        <v>0.58219361054129459</v>
      </c>
      <c r="K6" s="9"/>
      <c r="L6" s="1"/>
      <c r="M6" s="1"/>
      <c r="N6"/>
      <c r="O6"/>
    </row>
    <row r="7" spans="2:19" ht="15" thickBot="1">
      <c r="B7" s="13" t="s">
        <v>3</v>
      </c>
      <c r="C7" s="14">
        <f t="shared" ref="C7" si="5">SUM(C4:C6)</f>
        <v>4652</v>
      </c>
      <c r="D7" s="14">
        <f>SUM(D4:D6)</f>
        <v>8502950.1615635864</v>
      </c>
      <c r="E7" s="13" t="s">
        <v>3</v>
      </c>
      <c r="F7" s="14">
        <f t="shared" ref="F7" si="6">SUM(F4:F6)</f>
        <v>2251</v>
      </c>
      <c r="G7" s="36">
        <f>SUM(G4:G6)</f>
        <v>22751088.536469758</v>
      </c>
      <c r="H7" s="46">
        <f>F7/C7</f>
        <v>0.48387790197764402</v>
      </c>
      <c r="I7" s="42">
        <f>G7-D7</f>
        <v>14248138.374906171</v>
      </c>
      <c r="J7" s="46">
        <f>(G7/D7)-1</f>
        <v>1.6756699856142774</v>
      </c>
      <c r="K7" s="10"/>
      <c r="L7" s="1"/>
      <c r="M7" s="1"/>
      <c r="N7"/>
      <c r="O7"/>
    </row>
    <row r="8" spans="2:19" ht="15" thickBot="1">
      <c r="B8" s="3"/>
      <c r="F8" s="5"/>
      <c r="H8" s="1"/>
      <c r="J8" s="4"/>
      <c r="K8" s="7"/>
      <c r="L8" s="4"/>
      <c r="M8" s="10"/>
    </row>
    <row r="9" spans="2:19" ht="29" customHeight="1" thickBot="1">
      <c r="B9" s="28" t="s">
        <v>121</v>
      </c>
      <c r="C9" s="29"/>
      <c r="D9" s="29"/>
      <c r="E9" s="30" t="s">
        <v>115</v>
      </c>
      <c r="F9" s="30"/>
      <c r="G9" s="34"/>
      <c r="H9" s="38" t="s">
        <v>117</v>
      </c>
      <c r="I9" s="37"/>
      <c r="J9" s="43"/>
      <c r="K9" s="7"/>
      <c r="L9" s="4"/>
      <c r="M9" s="10"/>
    </row>
    <row r="10" spans="2:19" s="3" customFormat="1" ht="43.5">
      <c r="B10" s="27" t="s">
        <v>1</v>
      </c>
      <c r="C10" s="31" t="s">
        <v>118</v>
      </c>
      <c r="D10" s="32" t="s">
        <v>119</v>
      </c>
      <c r="E10" s="27" t="s">
        <v>1</v>
      </c>
      <c r="F10" s="31" t="s">
        <v>118</v>
      </c>
      <c r="G10" s="35" t="s">
        <v>119</v>
      </c>
      <c r="H10" s="39" t="s">
        <v>114</v>
      </c>
      <c r="I10" s="40" t="s">
        <v>123</v>
      </c>
      <c r="J10" s="44" t="s">
        <v>122</v>
      </c>
      <c r="L10" s="27" t="s">
        <v>1</v>
      </c>
      <c r="M10" s="47" t="s">
        <v>116</v>
      </c>
      <c r="N10" s="49" t="s">
        <v>127</v>
      </c>
      <c r="O10" s="11"/>
      <c r="P10" s="11"/>
      <c r="Q10" s="11"/>
      <c r="R10" s="11"/>
      <c r="S10" s="11"/>
    </row>
    <row r="11" spans="2:19">
      <c r="B11" s="13" t="s">
        <v>2</v>
      </c>
      <c r="C11" s="14">
        <v>362</v>
      </c>
      <c r="D11" s="14">
        <v>2265913.4634205699</v>
      </c>
      <c r="E11" s="13" t="s">
        <v>2</v>
      </c>
      <c r="F11" s="14">
        <v>138</v>
      </c>
      <c r="G11" s="36">
        <v>12846406.3081744</v>
      </c>
      <c r="H11" s="45">
        <f>F11/C11</f>
        <v>0.38121546961325969</v>
      </c>
      <c r="I11" s="53">
        <f>G11-D11</f>
        <v>10580492.84475383</v>
      </c>
      <c r="J11" s="45">
        <f>(G11/D11)-1</f>
        <v>4.6694161165280184</v>
      </c>
      <c r="L11" s="33" t="s">
        <v>4</v>
      </c>
      <c r="M11" s="48">
        <v>1096463</v>
      </c>
      <c r="N11" s="50"/>
      <c r="O11" s="12"/>
      <c r="P11" s="12"/>
      <c r="Q11" s="12"/>
      <c r="R11" s="12"/>
      <c r="S11" s="12"/>
    </row>
    <row r="12" spans="2:19">
      <c r="B12" s="26">
        <v>43101</v>
      </c>
      <c r="C12" s="14">
        <v>467</v>
      </c>
      <c r="D12" s="14">
        <v>628615.24683640804</v>
      </c>
      <c r="E12" s="26">
        <v>43101</v>
      </c>
      <c r="F12" s="14">
        <v>209</v>
      </c>
      <c r="G12" s="36">
        <v>1641048.7790838501</v>
      </c>
      <c r="H12" s="45">
        <f>F12/C12</f>
        <v>0.4475374732334047</v>
      </c>
      <c r="I12" s="53">
        <f>G12-D12</f>
        <v>1012433.5322474421</v>
      </c>
      <c r="J12" s="45">
        <f>(G12/D12)-1</f>
        <v>1.6105774356295872</v>
      </c>
      <c r="L12" s="33" t="s">
        <v>5</v>
      </c>
      <c r="M12" s="48">
        <v>683989</v>
      </c>
      <c r="N12" s="51">
        <f>M12/$M$11</f>
        <v>0.62381402746832315</v>
      </c>
      <c r="O12" s="12"/>
      <c r="P12" s="12"/>
      <c r="Q12" s="12"/>
      <c r="R12" s="12"/>
      <c r="S12" s="12"/>
    </row>
    <row r="13" spans="2:19">
      <c r="B13" s="26">
        <v>43132</v>
      </c>
      <c r="C13" s="14">
        <v>556</v>
      </c>
      <c r="D13" s="14">
        <v>1607152.37340981</v>
      </c>
      <c r="E13" s="26">
        <v>43132</v>
      </c>
      <c r="F13" s="14">
        <v>249</v>
      </c>
      <c r="G13" s="36">
        <v>1734185.98888349</v>
      </c>
      <c r="H13" s="45">
        <f>F13/C13</f>
        <v>0.44784172661870503</v>
      </c>
      <c r="I13" s="53">
        <f>G13-D13</f>
        <v>127033.61547367997</v>
      </c>
      <c r="J13" s="45">
        <f>(G13/D13)-1</f>
        <v>7.9042670486905608E-2</v>
      </c>
      <c r="L13" s="33" t="s">
        <v>6</v>
      </c>
      <c r="M13" s="48">
        <v>558160</v>
      </c>
      <c r="N13" s="51">
        <f t="shared" ref="N13:N24" si="7">M13/$M$11</f>
        <v>0.50905502511256651</v>
      </c>
      <c r="O13" s="12"/>
      <c r="P13" s="12"/>
      <c r="Q13" s="12"/>
      <c r="R13" s="12"/>
      <c r="S13" s="12"/>
    </row>
    <row r="14" spans="2:19">
      <c r="B14" s="26">
        <v>43160</v>
      </c>
      <c r="C14" s="14">
        <v>623</v>
      </c>
      <c r="D14" s="14">
        <v>861294.71781514701</v>
      </c>
      <c r="E14" s="26">
        <v>43160</v>
      </c>
      <c r="F14" s="14">
        <v>267</v>
      </c>
      <c r="G14" s="36">
        <v>1483118.60197303</v>
      </c>
      <c r="H14" s="45">
        <f>F14/C14</f>
        <v>0.42857142857142855</v>
      </c>
      <c r="I14" s="53">
        <f>G14-D14</f>
        <v>621823.884157883</v>
      </c>
      <c r="J14" s="45">
        <f>(G14/D14)-1</f>
        <v>0.72196412133499255</v>
      </c>
      <c r="L14" s="33" t="s">
        <v>7</v>
      </c>
      <c r="M14" s="48">
        <v>479433</v>
      </c>
      <c r="N14" s="51">
        <f t="shared" si="7"/>
        <v>0.43725415267090634</v>
      </c>
      <c r="O14" s="12"/>
      <c r="P14" s="12"/>
      <c r="Q14" s="12"/>
      <c r="R14" s="12"/>
      <c r="S14" s="12"/>
    </row>
    <row r="15" spans="2:19">
      <c r="B15" s="26">
        <v>43191</v>
      </c>
      <c r="C15" s="14">
        <v>458</v>
      </c>
      <c r="D15" s="14">
        <v>539965.57882916206</v>
      </c>
      <c r="E15" s="26">
        <v>43191</v>
      </c>
      <c r="F15" s="14">
        <v>204</v>
      </c>
      <c r="G15" s="36">
        <v>908894.23186866101</v>
      </c>
      <c r="H15" s="45">
        <f>F15/C15</f>
        <v>0.44541484716157204</v>
      </c>
      <c r="I15" s="53">
        <f>G15-D15</f>
        <v>368928.65303949895</v>
      </c>
      <c r="J15" s="45">
        <f>(G15/D15)-1</f>
        <v>0.68324476134102441</v>
      </c>
      <c r="L15" s="33" t="s">
        <v>8</v>
      </c>
      <c r="M15" s="48">
        <v>367104</v>
      </c>
      <c r="N15" s="51">
        <f t="shared" si="7"/>
        <v>0.33480746728343774</v>
      </c>
      <c r="O15" s="12"/>
      <c r="P15" s="12"/>
      <c r="Q15" s="12"/>
      <c r="R15" s="12"/>
      <c r="S15" s="12"/>
    </row>
    <row r="16" spans="2:19">
      <c r="B16" s="26">
        <v>43221</v>
      </c>
      <c r="C16" s="14">
        <v>459</v>
      </c>
      <c r="D16" s="14">
        <v>449155.26916824997</v>
      </c>
      <c r="E16" s="26">
        <v>43221</v>
      </c>
      <c r="F16" s="14">
        <v>207</v>
      </c>
      <c r="G16" s="36">
        <v>555688.72721771104</v>
      </c>
      <c r="H16" s="45">
        <f>F16/C16</f>
        <v>0.45098039215686275</v>
      </c>
      <c r="I16" s="53">
        <f>G16-D16</f>
        <v>106533.45804946107</v>
      </c>
      <c r="J16" s="45">
        <f>(G16/D16)-1</f>
        <v>0.23718625910086888</v>
      </c>
      <c r="L16" s="33" t="s">
        <v>9</v>
      </c>
      <c r="M16" s="48">
        <v>292994</v>
      </c>
      <c r="N16" s="51">
        <f t="shared" si="7"/>
        <v>0.26721740724493209</v>
      </c>
      <c r="P16" s="1"/>
      <c r="Q16" s="1"/>
      <c r="R16" s="1"/>
      <c r="S16" s="1"/>
    </row>
    <row r="17" spans="2:19">
      <c r="B17" s="26">
        <v>43252</v>
      </c>
      <c r="C17" s="14">
        <v>341</v>
      </c>
      <c r="D17" s="14">
        <v>369242.85690057703</v>
      </c>
      <c r="E17" s="26">
        <v>43252</v>
      </c>
      <c r="F17" s="14">
        <v>145</v>
      </c>
      <c r="G17" s="36">
        <v>821802.97682950099</v>
      </c>
      <c r="H17" s="45">
        <f>F17/C17</f>
        <v>0.42521994134897362</v>
      </c>
      <c r="I17" s="53">
        <f>G17-D17</f>
        <v>452560.11992892396</v>
      </c>
      <c r="J17" s="45">
        <f>(G17/D17)-1</f>
        <v>1.2256435337103384</v>
      </c>
      <c r="L17" s="33" t="s">
        <v>10</v>
      </c>
      <c r="M17" s="48">
        <v>231892</v>
      </c>
      <c r="N17" s="51">
        <f t="shared" si="7"/>
        <v>0.21149094862298135</v>
      </c>
      <c r="P17" s="1"/>
      <c r="Q17" s="1"/>
      <c r="R17" s="1"/>
      <c r="S17" s="1"/>
    </row>
    <row r="18" spans="2:19">
      <c r="B18" s="26">
        <v>43282</v>
      </c>
      <c r="C18" s="14">
        <v>320</v>
      </c>
      <c r="D18" s="14">
        <v>327217.63009505998</v>
      </c>
      <c r="E18" s="26">
        <v>43282</v>
      </c>
      <c r="F18" s="14">
        <v>155</v>
      </c>
      <c r="G18" s="36">
        <v>526354.40731791698</v>
      </c>
      <c r="H18" s="45">
        <f>F18/C18</f>
        <v>0.484375</v>
      </c>
      <c r="I18" s="53">
        <f>G18-D18</f>
        <v>199136.777222857</v>
      </c>
      <c r="J18" s="45">
        <f>(G18/D18)-1</f>
        <v>0.60857594123215719</v>
      </c>
      <c r="L18" s="33" t="s">
        <v>11</v>
      </c>
      <c r="M18" s="48">
        <v>195348</v>
      </c>
      <c r="N18" s="51">
        <f t="shared" si="7"/>
        <v>0.17816196260156522</v>
      </c>
      <c r="P18" s="1"/>
      <c r="Q18" s="1"/>
      <c r="R18" s="1"/>
      <c r="S18" s="1"/>
    </row>
    <row r="19" spans="2:19">
      <c r="B19" s="26">
        <v>43313</v>
      </c>
      <c r="C19" s="14">
        <v>347</v>
      </c>
      <c r="D19" s="14">
        <v>429307.35266269097</v>
      </c>
      <c r="E19" s="26">
        <v>43313</v>
      </c>
      <c r="F19" s="14">
        <v>190</v>
      </c>
      <c r="G19" s="36">
        <v>287170.56083478202</v>
      </c>
      <c r="H19" s="45">
        <f>F19/C19</f>
        <v>0.54755043227665701</v>
      </c>
      <c r="I19" s="53">
        <f>G19-D19</f>
        <v>-142136.79182790895</v>
      </c>
      <c r="J19" s="45">
        <f>(G19/D19)-1</f>
        <v>-0.33108399133239763</v>
      </c>
      <c r="L19" s="33" t="s">
        <v>12</v>
      </c>
      <c r="M19" s="48">
        <v>166379</v>
      </c>
      <c r="N19" s="51">
        <f t="shared" si="7"/>
        <v>0.15174155443457737</v>
      </c>
      <c r="P19" s="1"/>
      <c r="Q19" s="1"/>
      <c r="R19" s="1"/>
      <c r="S19" s="1"/>
    </row>
    <row r="20" spans="2:19">
      <c r="B20" s="26">
        <v>43344</v>
      </c>
      <c r="C20" s="14">
        <v>215</v>
      </c>
      <c r="D20" s="14">
        <v>236464.75195101101</v>
      </c>
      <c r="E20" s="26">
        <v>43344</v>
      </c>
      <c r="F20" s="14">
        <v>117</v>
      </c>
      <c r="G20" s="36">
        <v>404732.70161872398</v>
      </c>
      <c r="H20" s="45">
        <f>F20/C20</f>
        <v>0.54418604651162794</v>
      </c>
      <c r="I20" s="53">
        <f>G20-D20</f>
        <v>168267.94966771296</v>
      </c>
      <c r="J20" s="45">
        <f>(G20/D20)-1</f>
        <v>0.71159844450124843</v>
      </c>
      <c r="L20" s="33" t="s">
        <v>13</v>
      </c>
      <c r="M20" s="48">
        <v>142992</v>
      </c>
      <c r="N20" s="51">
        <f t="shared" si="7"/>
        <v>0.13041206132810684</v>
      </c>
      <c r="P20" s="1"/>
      <c r="Q20" s="1"/>
      <c r="R20" s="1"/>
      <c r="S20" s="1"/>
    </row>
    <row r="21" spans="2:19">
      <c r="B21" s="26">
        <v>43374</v>
      </c>
      <c r="C21" s="14">
        <v>159</v>
      </c>
      <c r="D21" s="14">
        <v>261742.860927095</v>
      </c>
      <c r="E21" s="26">
        <v>43374</v>
      </c>
      <c r="F21" s="14">
        <v>97</v>
      </c>
      <c r="G21" s="36">
        <v>477652.43531906098</v>
      </c>
      <c r="H21" s="45">
        <f>F21/C21</f>
        <v>0.61006289308176098</v>
      </c>
      <c r="I21" s="53">
        <f>G21-D21</f>
        <v>215909.57439196599</v>
      </c>
      <c r="J21" s="45">
        <f>(G21/D21)-1</f>
        <v>0.82489193259068383</v>
      </c>
      <c r="L21" s="33" t="s">
        <v>14</v>
      </c>
      <c r="M21" s="48">
        <v>121208</v>
      </c>
      <c r="N21" s="51">
        <f t="shared" si="7"/>
        <v>0.1105445418586856</v>
      </c>
      <c r="P21" s="1"/>
      <c r="Q21" s="1"/>
      <c r="R21" s="1"/>
      <c r="S21" s="1"/>
    </row>
    <row r="22" spans="2:19">
      <c r="B22" s="26">
        <v>43405</v>
      </c>
      <c r="C22" s="14">
        <v>129</v>
      </c>
      <c r="D22" s="14">
        <v>279701.45184896298</v>
      </c>
      <c r="E22" s="26">
        <v>43405</v>
      </c>
      <c r="F22" s="14">
        <v>99</v>
      </c>
      <c r="G22" s="36">
        <v>389870.662007362</v>
      </c>
      <c r="H22" s="45">
        <f>F22/C22</f>
        <v>0.76744186046511631</v>
      </c>
      <c r="I22" s="53">
        <f>G22-D22</f>
        <v>110169.21015839902</v>
      </c>
      <c r="J22" s="45">
        <f>(G22/D22)-1</f>
        <v>0.39388143833407652</v>
      </c>
      <c r="L22" s="33" t="s">
        <v>15</v>
      </c>
      <c r="M22" s="48">
        <v>101672</v>
      </c>
      <c r="N22" s="51">
        <f t="shared" si="7"/>
        <v>9.272725117035413E-2</v>
      </c>
      <c r="P22" s="1"/>
      <c r="Q22" s="1"/>
      <c r="R22" s="1"/>
      <c r="S22" s="1"/>
    </row>
    <row r="23" spans="2:19">
      <c r="B23" s="26">
        <v>43435</v>
      </c>
      <c r="C23" s="14">
        <v>163</v>
      </c>
      <c r="D23" s="14">
        <v>152895.47419087999</v>
      </c>
      <c r="E23" s="26">
        <v>43435</v>
      </c>
      <c r="F23" s="14">
        <v>125</v>
      </c>
      <c r="G23" s="36">
        <v>524991.148310391</v>
      </c>
      <c r="H23" s="45">
        <f>F23/C23</f>
        <v>0.76687116564417179</v>
      </c>
      <c r="I23" s="53">
        <f>G23-D23</f>
        <v>372095.67411951104</v>
      </c>
      <c r="J23" s="45">
        <f>(G23/D23)-1</f>
        <v>2.433660486607824</v>
      </c>
      <c r="L23" s="33" t="s">
        <v>16</v>
      </c>
      <c r="M23" s="48">
        <v>80253</v>
      </c>
      <c r="N23" s="51">
        <f t="shared" si="7"/>
        <v>7.3192620270816258E-2</v>
      </c>
      <c r="P23" s="1"/>
      <c r="Q23" s="1"/>
      <c r="R23" s="1"/>
      <c r="S23" s="1"/>
    </row>
    <row r="24" spans="2:19" ht="15" thickBot="1">
      <c r="B24" s="26">
        <v>43466</v>
      </c>
      <c r="C24" s="14">
        <v>53</v>
      </c>
      <c r="D24" s="14">
        <v>94281.133507954903</v>
      </c>
      <c r="E24" s="26">
        <v>43466</v>
      </c>
      <c r="F24" s="14">
        <v>49</v>
      </c>
      <c r="G24" s="36">
        <v>149171.00703087699</v>
      </c>
      <c r="H24" s="46">
        <f>F24/C24</f>
        <v>0.92452830188679247</v>
      </c>
      <c r="I24" s="54">
        <f>G24-D24</f>
        <v>54889.873522922091</v>
      </c>
      <c r="J24" s="46">
        <f>(G24/D24)-1</f>
        <v>0.58219361054129459</v>
      </c>
      <c r="L24" s="33" t="s">
        <v>17</v>
      </c>
      <c r="M24" s="48">
        <v>59703</v>
      </c>
      <c r="N24" s="52">
        <f t="shared" si="7"/>
        <v>5.4450537774644474E-2</v>
      </c>
      <c r="P24" s="1"/>
      <c r="Q24" s="1"/>
      <c r="R24" s="1"/>
      <c r="S24" s="1"/>
    </row>
    <row r="73" spans="2:5" ht="15" thickBot="1"/>
    <row r="74" spans="2:5">
      <c r="B74" s="63" t="s">
        <v>1</v>
      </c>
      <c r="C74" s="65" t="s">
        <v>124</v>
      </c>
      <c r="D74" s="64" t="s">
        <v>125</v>
      </c>
      <c r="E74" s="66" t="s">
        <v>126</v>
      </c>
    </row>
    <row r="75" spans="2:5">
      <c r="B75" s="15" t="s">
        <v>2</v>
      </c>
      <c r="C75" s="59">
        <v>362</v>
      </c>
      <c r="D75" s="58">
        <v>57</v>
      </c>
      <c r="E75" s="60">
        <f>C75-D75</f>
        <v>305</v>
      </c>
    </row>
    <row r="76" spans="2:5">
      <c r="B76" s="56">
        <v>43101</v>
      </c>
      <c r="C76" s="59">
        <v>467</v>
      </c>
      <c r="D76" s="59">
        <v>86</v>
      </c>
      <c r="E76" s="60">
        <f>C76-D76</f>
        <v>381</v>
      </c>
    </row>
    <row r="77" spans="2:5">
      <c r="B77" s="56">
        <v>43132</v>
      </c>
      <c r="C77" s="59">
        <v>556</v>
      </c>
      <c r="D77" s="59">
        <v>166</v>
      </c>
      <c r="E77" s="60">
        <f t="shared" ref="E77:E88" si="8">C77-D77</f>
        <v>390</v>
      </c>
    </row>
    <row r="78" spans="2:5">
      <c r="B78" s="56">
        <v>43160</v>
      </c>
      <c r="C78" s="59">
        <v>623</v>
      </c>
      <c r="D78" s="59">
        <v>219</v>
      </c>
      <c r="E78" s="60">
        <f t="shared" si="8"/>
        <v>404</v>
      </c>
    </row>
    <row r="79" spans="2:5">
      <c r="B79" s="56">
        <v>43191</v>
      </c>
      <c r="C79" s="59">
        <v>458</v>
      </c>
      <c r="D79" s="59">
        <v>211</v>
      </c>
      <c r="E79" s="60">
        <f t="shared" si="8"/>
        <v>247</v>
      </c>
    </row>
    <row r="80" spans="2:5">
      <c r="B80" s="56">
        <v>43221</v>
      </c>
      <c r="C80" s="59">
        <v>459</v>
      </c>
      <c r="D80" s="59">
        <v>211</v>
      </c>
      <c r="E80" s="60">
        <f t="shared" si="8"/>
        <v>248</v>
      </c>
    </row>
    <row r="81" spans="2:13">
      <c r="B81" s="56">
        <v>43252</v>
      </c>
      <c r="C81" s="59">
        <v>341</v>
      </c>
      <c r="D81" s="59">
        <v>251</v>
      </c>
      <c r="E81" s="60">
        <f t="shared" si="8"/>
        <v>90</v>
      </c>
    </row>
    <row r="82" spans="2:13">
      <c r="B82" s="56">
        <v>43282</v>
      </c>
      <c r="C82" s="59">
        <v>320</v>
      </c>
      <c r="D82" s="59">
        <v>261</v>
      </c>
      <c r="E82" s="60">
        <f t="shared" si="8"/>
        <v>59</v>
      </c>
    </row>
    <row r="83" spans="2:13">
      <c r="B83" s="56">
        <v>43313</v>
      </c>
      <c r="C83" s="59">
        <v>347</v>
      </c>
      <c r="D83" s="59">
        <v>217</v>
      </c>
      <c r="E83" s="60">
        <f t="shared" si="8"/>
        <v>130</v>
      </c>
    </row>
    <row r="84" spans="2:13">
      <c r="B84" s="56">
        <v>43344</v>
      </c>
      <c r="C84" s="59">
        <v>215</v>
      </c>
      <c r="D84" s="59">
        <v>229</v>
      </c>
      <c r="E84" s="60">
        <f t="shared" si="8"/>
        <v>-14</v>
      </c>
    </row>
    <row r="85" spans="2:13">
      <c r="B85" s="56">
        <v>43374</v>
      </c>
      <c r="C85" s="59">
        <v>159</v>
      </c>
      <c r="D85" s="59">
        <v>208</v>
      </c>
      <c r="E85" s="60">
        <f t="shared" si="8"/>
        <v>-49</v>
      </c>
    </row>
    <row r="86" spans="2:13">
      <c r="B86" s="56">
        <v>43405</v>
      </c>
      <c r="C86" s="59">
        <v>129</v>
      </c>
      <c r="D86" s="59">
        <v>189</v>
      </c>
      <c r="E86" s="60">
        <f t="shared" si="8"/>
        <v>-60</v>
      </c>
    </row>
    <row r="87" spans="2:13">
      <c r="B87" s="56">
        <v>43435</v>
      </c>
      <c r="C87" s="59">
        <v>163</v>
      </c>
      <c r="D87" s="59">
        <v>119</v>
      </c>
      <c r="E87" s="60">
        <f t="shared" si="8"/>
        <v>44</v>
      </c>
    </row>
    <row r="88" spans="2:13" ht="15" thickBot="1">
      <c r="B88" s="57">
        <v>43466</v>
      </c>
      <c r="C88" s="61">
        <v>53</v>
      </c>
      <c r="D88" s="61">
        <v>54</v>
      </c>
      <c r="E88" s="62">
        <f t="shared" si="8"/>
        <v>-1</v>
      </c>
    </row>
    <row r="89" spans="2:13" ht="15" thickBot="1">
      <c r="C89" s="5"/>
      <c r="D89" s="5"/>
      <c r="E89" s="55"/>
    </row>
    <row r="90" spans="2:13" ht="43.5">
      <c r="K90" s="63" t="s">
        <v>1</v>
      </c>
      <c r="L90" s="67" t="s">
        <v>128</v>
      </c>
      <c r="M90" s="68" t="s">
        <v>129</v>
      </c>
    </row>
    <row r="91" spans="2:13">
      <c r="K91" s="15" t="s">
        <v>2</v>
      </c>
      <c r="L91" s="69">
        <v>0.48</v>
      </c>
      <c r="M91" s="70">
        <v>0.05</v>
      </c>
    </row>
  </sheetData>
  <mergeCells count="6">
    <mergeCell ref="B2:D2"/>
    <mergeCell ref="E2:G2"/>
    <mergeCell ref="B9:D9"/>
    <mergeCell ref="E9:G9"/>
    <mergeCell ref="H2:J2"/>
    <mergeCell ref="H9:J9"/>
  </mergeCells>
  <pageMargins left="0.7" right="0.7" top="0.75" bottom="0.75" header="0.3" footer="0.3"/>
  <pageSetup paperSize="9" orientation="portrait" r:id="rId1"/>
  <ignoredErrors>
    <ignoredError sqref="F5:G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5"/>
  <sheetViews>
    <sheetView workbookViewId="0">
      <selection activeCell="I24" sqref="I24"/>
    </sheetView>
  </sheetViews>
  <sheetFormatPr defaultRowHeight="14.5"/>
  <cols>
    <col min="2" max="2" width="8.7265625" style="2"/>
    <col min="3" max="3" width="17.90625" style="2" bestFit="1" customWidth="1"/>
    <col min="4" max="4" width="20.1796875" style="1" bestFit="1" customWidth="1"/>
  </cols>
  <sheetData>
    <row r="1" spans="2:4" ht="15" thickBot="1"/>
    <row r="2" spans="2:4" s="3" customFormat="1" ht="29">
      <c r="B2" s="20" t="s">
        <v>112</v>
      </c>
      <c r="C2" s="21" t="s">
        <v>110</v>
      </c>
      <c r="D2" s="22" t="s">
        <v>113</v>
      </c>
    </row>
    <row r="3" spans="2:4" s="3" customFormat="1">
      <c r="B3" s="23" t="s">
        <v>111</v>
      </c>
      <c r="C3" s="24"/>
      <c r="D3" s="25">
        <f>SUM(D4:D95)</f>
        <v>22753691.264773514</v>
      </c>
    </row>
    <row r="4" spans="2:4">
      <c r="B4" s="15">
        <v>1</v>
      </c>
      <c r="C4" s="13" t="s">
        <v>18</v>
      </c>
      <c r="D4" s="16">
        <v>3262089.3783753999</v>
      </c>
    </row>
    <row r="5" spans="2:4">
      <c r="B5" s="15">
        <v>2</v>
      </c>
      <c r="C5" s="13" t="s">
        <v>19</v>
      </c>
      <c r="D5" s="16">
        <v>3169213.8076603701</v>
      </c>
    </row>
    <row r="6" spans="2:4">
      <c r="B6" s="15">
        <v>3</v>
      </c>
      <c r="C6" s="13" t="s">
        <v>20</v>
      </c>
      <c r="D6" s="16">
        <v>2883258.50179009</v>
      </c>
    </row>
    <row r="7" spans="2:4">
      <c r="B7" s="15">
        <v>4</v>
      </c>
      <c r="C7" s="13" t="s">
        <v>21</v>
      </c>
      <c r="D7" s="16">
        <v>2102994.9164726301</v>
      </c>
    </row>
    <row r="8" spans="2:4">
      <c r="B8" s="15">
        <v>5</v>
      </c>
      <c r="C8" s="13" t="s">
        <v>22</v>
      </c>
      <c r="D8" s="16">
        <v>1961667.3541287901</v>
      </c>
    </row>
    <row r="9" spans="2:4">
      <c r="B9" s="15">
        <v>6</v>
      </c>
      <c r="C9" s="13" t="s">
        <v>23</v>
      </c>
      <c r="D9" s="16">
        <v>1850024.2755173</v>
      </c>
    </row>
    <row r="10" spans="2:4">
      <c r="B10" s="15">
        <v>7</v>
      </c>
      <c r="C10" s="13" t="s">
        <v>24</v>
      </c>
      <c r="D10" s="16">
        <v>1533081.513491</v>
      </c>
    </row>
    <row r="11" spans="2:4">
      <c r="B11" s="15">
        <v>8</v>
      </c>
      <c r="C11" s="13" t="s">
        <v>25</v>
      </c>
      <c r="D11" s="16">
        <v>1492995.85107645</v>
      </c>
    </row>
    <row r="12" spans="2:4">
      <c r="B12" s="15">
        <v>9</v>
      </c>
      <c r="C12" s="13" t="s">
        <v>26</v>
      </c>
      <c r="D12" s="16">
        <v>983594.728584036</v>
      </c>
    </row>
    <row r="13" spans="2:4">
      <c r="B13" s="15">
        <v>10</v>
      </c>
      <c r="C13" s="13" t="s">
        <v>27</v>
      </c>
      <c r="D13" s="16">
        <v>696250.68000449298</v>
      </c>
    </row>
    <row r="14" spans="2:4">
      <c r="B14" s="15">
        <v>11</v>
      </c>
      <c r="C14" s="13" t="s">
        <v>28</v>
      </c>
      <c r="D14" s="16">
        <v>624074.36922899401</v>
      </c>
    </row>
    <row r="15" spans="2:4">
      <c r="B15" s="15">
        <v>12</v>
      </c>
      <c r="C15" s="13" t="s">
        <v>29</v>
      </c>
      <c r="D15" s="16">
        <v>475271.42572822201</v>
      </c>
    </row>
    <row r="16" spans="2:4">
      <c r="B16" s="15">
        <v>13</v>
      </c>
      <c r="C16" s="13" t="s">
        <v>30</v>
      </c>
      <c r="D16" s="16">
        <v>358433.67339005001</v>
      </c>
    </row>
    <row r="17" spans="2:4">
      <c r="B17" s="15">
        <v>14</v>
      </c>
      <c r="C17" s="13" t="s">
        <v>31</v>
      </c>
      <c r="D17" s="16">
        <v>300985.207009006</v>
      </c>
    </row>
    <row r="18" spans="2:4">
      <c r="B18" s="15">
        <v>15</v>
      </c>
      <c r="C18" s="13" t="s">
        <v>32</v>
      </c>
      <c r="D18" s="16">
        <v>103932.48484505</v>
      </c>
    </row>
    <row r="19" spans="2:4">
      <c r="B19" s="15">
        <v>16</v>
      </c>
      <c r="C19" s="13" t="s">
        <v>33</v>
      </c>
      <c r="D19" s="16">
        <v>101536.53989370599</v>
      </c>
    </row>
    <row r="20" spans="2:4">
      <c r="B20" s="15">
        <v>17</v>
      </c>
      <c r="C20" s="13" t="s">
        <v>34</v>
      </c>
      <c r="D20" s="16">
        <v>99088.533048851197</v>
      </c>
    </row>
    <row r="21" spans="2:4">
      <c r="B21" s="15">
        <v>18</v>
      </c>
      <c r="C21" s="13" t="s">
        <v>35</v>
      </c>
      <c r="D21" s="16">
        <v>91454.098212852099</v>
      </c>
    </row>
    <row r="22" spans="2:4">
      <c r="B22" s="15">
        <v>19</v>
      </c>
      <c r="C22" s="13" t="s">
        <v>36</v>
      </c>
      <c r="D22" s="16">
        <v>88712.388866567606</v>
      </c>
    </row>
    <row r="23" spans="2:4" ht="15" thickBot="1">
      <c r="B23" s="17">
        <v>20</v>
      </c>
      <c r="C23" s="18" t="s">
        <v>37</v>
      </c>
      <c r="D23" s="19">
        <v>71927.3782799404</v>
      </c>
    </row>
    <row r="24" spans="2:4">
      <c r="C24" s="2" t="s">
        <v>38</v>
      </c>
      <c r="D24" s="1">
        <v>51498.56054346</v>
      </c>
    </row>
    <row r="25" spans="2:4">
      <c r="C25" s="2" t="s">
        <v>39</v>
      </c>
      <c r="D25" s="1">
        <v>38208.257132117702</v>
      </c>
    </row>
    <row r="26" spans="2:4">
      <c r="C26" s="2" t="s">
        <v>40</v>
      </c>
      <c r="D26" s="1">
        <v>33786.991064639202</v>
      </c>
    </row>
    <row r="27" spans="2:4">
      <c r="C27" s="2" t="s">
        <v>41</v>
      </c>
      <c r="D27" s="1">
        <v>31414.0453915529</v>
      </c>
    </row>
    <row r="28" spans="2:4">
      <c r="C28" s="2" t="s">
        <v>42</v>
      </c>
      <c r="D28" s="1">
        <v>30130.490075521499</v>
      </c>
    </row>
    <row r="29" spans="2:4">
      <c r="C29" s="2" t="s">
        <v>43</v>
      </c>
      <c r="D29" s="1">
        <v>28375.8998535463</v>
      </c>
    </row>
    <row r="30" spans="2:4">
      <c r="C30" s="2" t="s">
        <v>44</v>
      </c>
      <c r="D30" s="1">
        <v>28056.079302279599</v>
      </c>
    </row>
    <row r="31" spans="2:4">
      <c r="C31" s="2" t="s">
        <v>45</v>
      </c>
      <c r="D31" s="1">
        <v>24043.913887954601</v>
      </c>
    </row>
    <row r="32" spans="2:4">
      <c r="C32" s="2" t="s">
        <v>46</v>
      </c>
      <c r="D32" s="1">
        <v>22185.099958918101</v>
      </c>
    </row>
    <row r="33" spans="3:4">
      <c r="C33" s="2" t="s">
        <v>47</v>
      </c>
      <c r="D33" s="1">
        <v>16245.0091020236</v>
      </c>
    </row>
    <row r="34" spans="3:4">
      <c r="C34" s="2" t="s">
        <v>48</v>
      </c>
      <c r="D34" s="1">
        <v>15340.8238913438</v>
      </c>
    </row>
    <row r="35" spans="3:4">
      <c r="C35" s="2" t="s">
        <v>49</v>
      </c>
      <c r="D35" s="1">
        <v>14246.354808252599</v>
      </c>
    </row>
    <row r="36" spans="3:4">
      <c r="C36" s="2" t="s">
        <v>50</v>
      </c>
      <c r="D36" s="1">
        <v>11473.818917341299</v>
      </c>
    </row>
    <row r="37" spans="3:4">
      <c r="C37" s="2" t="s">
        <v>51</v>
      </c>
      <c r="D37" s="1">
        <v>11473.565162328499</v>
      </c>
    </row>
    <row r="38" spans="3:4">
      <c r="C38" s="2" t="s">
        <v>52</v>
      </c>
      <c r="D38" s="1">
        <v>11300.3038748787</v>
      </c>
    </row>
    <row r="39" spans="3:4">
      <c r="C39" s="2" t="s">
        <v>53</v>
      </c>
      <c r="D39" s="1">
        <v>10996.527224868199</v>
      </c>
    </row>
    <row r="40" spans="3:4">
      <c r="C40" s="2" t="s">
        <v>54</v>
      </c>
      <c r="D40" s="1">
        <v>9837.0083451789596</v>
      </c>
    </row>
    <row r="41" spans="3:4">
      <c r="C41" s="2" t="s">
        <v>55</v>
      </c>
      <c r="D41" s="1">
        <v>9056.4367448174307</v>
      </c>
    </row>
    <row r="42" spans="3:4">
      <c r="C42" s="2" t="s">
        <v>56</v>
      </c>
      <c r="D42" s="1">
        <v>8397.6911346039396</v>
      </c>
    </row>
    <row r="43" spans="3:4">
      <c r="C43" s="2" t="s">
        <v>57</v>
      </c>
      <c r="D43" s="1">
        <v>7049.5475772111404</v>
      </c>
    </row>
    <row r="44" spans="3:4">
      <c r="C44" s="2" t="s">
        <v>58</v>
      </c>
      <c r="D44" s="1">
        <v>6195.7671034597297</v>
      </c>
    </row>
    <row r="45" spans="3:4">
      <c r="C45" s="2" t="s">
        <v>59</v>
      </c>
      <c r="D45" s="1">
        <v>6053.1991751324304</v>
      </c>
    </row>
    <row r="46" spans="3:4">
      <c r="C46" s="2" t="s">
        <v>60</v>
      </c>
      <c r="D46" s="1">
        <v>5865.2762530148802</v>
      </c>
    </row>
    <row r="47" spans="3:4">
      <c r="C47" s="2" t="s">
        <v>61</v>
      </c>
      <c r="D47" s="1">
        <v>5168.2743291098604</v>
      </c>
    </row>
    <row r="48" spans="3:4">
      <c r="C48" s="2" t="s">
        <v>62</v>
      </c>
      <c r="D48" s="1">
        <v>5100.8405773106997</v>
      </c>
    </row>
    <row r="49" spans="3:4">
      <c r="C49" s="2" t="s">
        <v>63</v>
      </c>
      <c r="D49" s="1">
        <v>5095.2607147741701</v>
      </c>
    </row>
    <row r="50" spans="3:4">
      <c r="C50" s="2" t="s">
        <v>64</v>
      </c>
      <c r="D50" s="1">
        <v>5083.6912075872096</v>
      </c>
    </row>
    <row r="51" spans="3:4">
      <c r="C51" s="2" t="s">
        <v>65</v>
      </c>
      <c r="D51" s="1">
        <v>5083.6457538137502</v>
      </c>
    </row>
    <row r="52" spans="3:4">
      <c r="C52" s="2" t="s">
        <v>66</v>
      </c>
      <c r="D52" s="1">
        <v>4596.0356138247798</v>
      </c>
    </row>
    <row r="53" spans="3:4">
      <c r="C53" s="2" t="s">
        <v>67</v>
      </c>
      <c r="D53" s="1">
        <v>4484.1068601904899</v>
      </c>
    </row>
    <row r="54" spans="3:4">
      <c r="C54" s="2" t="s">
        <v>68</v>
      </c>
      <c r="D54" s="1">
        <v>4478.9876093042803</v>
      </c>
    </row>
    <row r="55" spans="3:4">
      <c r="C55" s="2" t="s">
        <v>69</v>
      </c>
      <c r="D55" s="1">
        <v>4225.6284168638103</v>
      </c>
    </row>
    <row r="56" spans="3:4">
      <c r="C56" s="2" t="s">
        <v>70</v>
      </c>
      <c r="D56" s="1">
        <v>3297.38245022296</v>
      </c>
    </row>
    <row r="57" spans="3:4">
      <c r="C57" s="2" t="s">
        <v>71</v>
      </c>
      <c r="D57" s="1">
        <v>2421.9912293063499</v>
      </c>
    </row>
    <row r="58" spans="3:4">
      <c r="C58" s="2" t="s">
        <v>72</v>
      </c>
      <c r="D58" s="1">
        <v>2341.3692329004102</v>
      </c>
    </row>
    <row r="59" spans="3:4">
      <c r="C59" s="2" t="s">
        <v>73</v>
      </c>
      <c r="D59" s="1">
        <v>2040.2486394575001</v>
      </c>
    </row>
    <row r="60" spans="3:4">
      <c r="C60" s="2" t="s">
        <v>74</v>
      </c>
      <c r="D60" s="1">
        <v>1634.43285184824</v>
      </c>
    </row>
    <row r="61" spans="3:4">
      <c r="C61" s="2" t="s">
        <v>75</v>
      </c>
      <c r="D61" s="1">
        <v>1362.11117102565</v>
      </c>
    </row>
    <row r="62" spans="3:4">
      <c r="C62" s="2" t="s">
        <v>76</v>
      </c>
      <c r="D62" s="1">
        <v>1351.22157539046</v>
      </c>
    </row>
    <row r="63" spans="3:4">
      <c r="C63" s="2" t="s">
        <v>77</v>
      </c>
      <c r="D63" s="1">
        <v>1310.12808465733</v>
      </c>
    </row>
    <row r="64" spans="3:4">
      <c r="C64" s="2" t="s">
        <v>78</v>
      </c>
      <c r="D64" s="1">
        <v>1210.8074090113</v>
      </c>
    </row>
    <row r="65" spans="3:4">
      <c r="C65" s="2" t="s">
        <v>79</v>
      </c>
      <c r="D65" s="1">
        <v>1140.7906640932099</v>
      </c>
    </row>
    <row r="66" spans="3:4">
      <c r="C66" s="2" t="s">
        <v>80</v>
      </c>
      <c r="D66" s="1">
        <v>1108.4963476758001</v>
      </c>
    </row>
    <row r="67" spans="3:4">
      <c r="C67" s="2" t="s">
        <v>81</v>
      </c>
      <c r="D67" s="1">
        <v>1045.4798651098899</v>
      </c>
    </row>
    <row r="68" spans="3:4">
      <c r="C68" s="2" t="s">
        <v>82</v>
      </c>
      <c r="D68" s="1">
        <v>1006.59666147878</v>
      </c>
    </row>
    <row r="69" spans="3:4">
      <c r="C69" s="2" t="s">
        <v>83</v>
      </c>
      <c r="D69" s="1">
        <v>874.08461878202002</v>
      </c>
    </row>
    <row r="70" spans="3:4">
      <c r="C70" s="2" t="s">
        <v>84</v>
      </c>
      <c r="D70" s="1">
        <v>785.78351837686</v>
      </c>
    </row>
    <row r="71" spans="3:4">
      <c r="C71" s="2" t="s">
        <v>85</v>
      </c>
      <c r="D71" s="1">
        <v>693.60114835082004</v>
      </c>
    </row>
    <row r="72" spans="3:4">
      <c r="C72" s="2" t="s">
        <v>86</v>
      </c>
      <c r="D72" s="1">
        <v>654.79295598347198</v>
      </c>
    </row>
    <row r="73" spans="3:4">
      <c r="C73" s="2" t="s">
        <v>87</v>
      </c>
      <c r="D73" s="1">
        <v>639.04275508639796</v>
      </c>
    </row>
    <row r="74" spans="3:4">
      <c r="C74" s="2" t="s">
        <v>88</v>
      </c>
      <c r="D74" s="1">
        <v>585.05718636066001</v>
      </c>
    </row>
    <row r="75" spans="3:4">
      <c r="C75" s="2" t="s">
        <v>89</v>
      </c>
      <c r="D75" s="1">
        <v>556.85364616972697</v>
      </c>
    </row>
    <row r="76" spans="3:4">
      <c r="C76" s="2" t="s">
        <v>90</v>
      </c>
      <c r="D76" s="1">
        <v>541.43657400052496</v>
      </c>
    </row>
    <row r="77" spans="3:4">
      <c r="C77" s="2" t="s">
        <v>91</v>
      </c>
      <c r="D77" s="1">
        <v>525.712530687867</v>
      </c>
    </row>
    <row r="78" spans="3:4">
      <c r="C78" s="2" t="s">
        <v>92</v>
      </c>
      <c r="D78" s="1">
        <v>509.21937551081402</v>
      </c>
    </row>
    <row r="79" spans="3:4">
      <c r="C79" s="2" t="s">
        <v>93</v>
      </c>
      <c r="D79" s="1">
        <v>271.75473780718397</v>
      </c>
    </row>
    <row r="80" spans="3:4">
      <c r="C80" s="2" t="s">
        <v>94</v>
      </c>
      <c r="D80" s="1">
        <v>215.34873569727901</v>
      </c>
    </row>
    <row r="81" spans="3:4">
      <c r="C81" s="2" t="s">
        <v>95</v>
      </c>
      <c r="D81" s="1">
        <v>141.858987142378</v>
      </c>
    </row>
    <row r="82" spans="3:4">
      <c r="C82" s="2" t="s">
        <v>96</v>
      </c>
      <c r="D82" s="1">
        <v>121.402661235769</v>
      </c>
    </row>
    <row r="83" spans="3:4">
      <c r="C83" s="2" t="s">
        <v>97</v>
      </c>
      <c r="D83" s="1">
        <v>67.732530282164802</v>
      </c>
    </row>
    <row r="84" spans="3:4">
      <c r="C84" s="2" t="s">
        <v>98</v>
      </c>
      <c r="D84" s="1">
        <v>31.393004356383901</v>
      </c>
    </row>
    <row r="85" spans="3:4">
      <c r="C85" s="2" t="s">
        <v>99</v>
      </c>
      <c r="D85" s="1">
        <v>25.228180486977301</v>
      </c>
    </row>
    <row r="86" spans="3:4">
      <c r="C86" s="2" t="s">
        <v>100</v>
      </c>
      <c r="D86" s="1">
        <v>24.035968903584202</v>
      </c>
    </row>
    <row r="87" spans="3:4">
      <c r="C87" s="2" t="s">
        <v>101</v>
      </c>
      <c r="D87" s="1">
        <v>20.246001375679601</v>
      </c>
    </row>
    <row r="88" spans="3:4">
      <c r="C88" s="2" t="s">
        <v>102</v>
      </c>
      <c r="D88" s="1">
        <v>1.3802637331022201</v>
      </c>
    </row>
    <row r="89" spans="3:4">
      <c r="C89" s="2" t="s">
        <v>106</v>
      </c>
      <c r="D89" s="1">
        <v>0</v>
      </c>
    </row>
    <row r="90" spans="3:4">
      <c r="C90" s="2" t="s">
        <v>109</v>
      </c>
      <c r="D90" s="1">
        <v>0</v>
      </c>
    </row>
    <row r="91" spans="3:4">
      <c r="C91" s="2" t="s">
        <v>104</v>
      </c>
      <c r="D91" s="1">
        <v>0</v>
      </c>
    </row>
    <row r="92" spans="3:4">
      <c r="C92" s="2" t="s">
        <v>105</v>
      </c>
      <c r="D92" s="1">
        <v>0</v>
      </c>
    </row>
    <row r="93" spans="3:4">
      <c r="C93" s="2" t="s">
        <v>108</v>
      </c>
      <c r="D93" s="1">
        <v>0</v>
      </c>
    </row>
    <row r="94" spans="3:4">
      <c r="C94" s="2" t="s">
        <v>103</v>
      </c>
      <c r="D94" s="1">
        <v>0</v>
      </c>
    </row>
    <row r="95" spans="3:4">
      <c r="C95" s="2" t="s">
        <v>107</v>
      </c>
      <c r="D95" s="1">
        <v>0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All_data</vt:lpstr>
      <vt:lpstr>Each_bidbot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2019-01-11T05:57:10Z</dcterms:created>
  <dcterms:modified xsi:type="dcterms:W3CDTF">2019-01-12T07:38:23Z</dcterms:modified>
</cp:coreProperties>
</file>