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aveExternalLinkValues="0" codeName="ЭтаКнига" checkCompatibility="1" defaultThemeVersion="124226"/>
  <bookViews>
    <workbookView xWindow="0" yWindow="0" windowWidth="28800" windowHeight="12225" tabRatio="750"/>
  </bookViews>
  <sheets>
    <sheet name="Титул" sheetId="18" r:id="rId1"/>
    <sheet name="График" sheetId="19" r:id="rId2"/>
    <sheet name="Start" sheetId="9" state="hidden" r:id="rId3"/>
  </sheets>
  <calcPr calcId="125725"/>
</workbook>
</file>

<file path=xl/calcChain.xml><?xml version="1.0" encoding="utf-8"?>
<calcChain xmlns="http://schemas.openxmlformats.org/spreadsheetml/2006/main">
  <c r="BI26" i="19"/>
  <c r="BH26"/>
  <c r="BG26"/>
  <c r="BM26"/>
  <c r="BL26"/>
  <c r="BK26"/>
  <c r="BJ26"/>
  <c r="BE26"/>
  <c r="BC26"/>
  <c r="BB26"/>
  <c r="BL20"/>
  <c r="BK20"/>
  <c r="BJ20"/>
  <c r="BG20"/>
  <c r="BE20"/>
  <c r="BC20"/>
  <c r="BB20"/>
  <c r="BL14"/>
  <c r="BK14"/>
  <c r="BJ14"/>
  <c r="BG14"/>
  <c r="BE14"/>
  <c r="BC14"/>
  <c r="BB14"/>
  <c r="BL8"/>
  <c r="BK8"/>
  <c r="BG8"/>
  <c r="BE8"/>
  <c r="BC8"/>
  <c r="BB8"/>
  <c r="BD8" l="1"/>
  <c r="BN8" s="1"/>
  <c r="BD14"/>
  <c r="BN14" s="1"/>
  <c r="BD26"/>
  <c r="BN26" s="1"/>
  <c r="BD20"/>
  <c r="BN20" s="1"/>
</calcChain>
</file>

<file path=xl/sharedStrings.xml><?xml version="1.0" encoding="utf-8"?>
<sst xmlns="http://schemas.openxmlformats.org/spreadsheetml/2006/main" count="724" uniqueCount="112">
  <si>
    <t>естественно-научных дисциплин</t>
  </si>
  <si>
    <t>Итого</t>
  </si>
  <si>
    <t>Всего</t>
  </si>
  <si>
    <t>Государственная итоговая аттестация</t>
  </si>
  <si>
    <t>Учебная практика</t>
  </si>
  <si>
    <t>Недель</t>
  </si>
  <si>
    <t>К</t>
  </si>
  <si>
    <t>Э</t>
  </si>
  <si>
    <t>П</t>
  </si>
  <si>
    <t>Д</t>
  </si>
  <si>
    <t>Теоретическое обучение</t>
  </si>
  <si>
    <t>У</t>
  </si>
  <si>
    <t>Каникулы</t>
  </si>
  <si>
    <t>СОГЛАСОВАНО</t>
  </si>
  <si>
    <t>УТВЕРЖДАЮ</t>
  </si>
  <si>
    <t>РАБОЧИЙ УЧЕБНЫЙ ПЛАН</t>
  </si>
  <si>
    <t xml:space="preserve">Ректор </t>
  </si>
  <si>
    <t>_x000D_
Федорук М.П.</t>
  </si>
  <si>
    <t>Протокол №</t>
  </si>
  <si>
    <t>"___" ____________ 20___ г.</t>
  </si>
  <si>
    <t>подготовки бакалавров</t>
  </si>
  <si>
    <t>15.03.06</t>
  </si>
  <si>
    <t xml:space="preserve">Кафедра: </t>
  </si>
  <si>
    <t>Квалификация: бакалавр</t>
  </si>
  <si>
    <t>Год начала подготовки</t>
  </si>
  <si>
    <t>2020</t>
  </si>
  <si>
    <t>(по учебному плану)</t>
  </si>
  <si>
    <t>Форма обучения: очная</t>
  </si>
  <si>
    <t>Образовательный стандарт</t>
  </si>
  <si>
    <t>Срок обучения: 4г</t>
  </si>
  <si>
    <t>Трудоемкость ОПОП: 0 ЗЕТ</t>
  </si>
  <si>
    <t xml:space="preserve">  Виды профессиональной деятельности</t>
  </si>
  <si>
    <t xml:space="preserve"> - научно-исследовательская_x000D_
 - проектно-конструкторская_x000D_
</t>
  </si>
  <si>
    <t>Проректор по учебной работе</t>
  </si>
  <si>
    <t xml:space="preserve">/ Саблина С.Г./ </t>
  </si>
  <si>
    <t xml:space="preserve">/ Окунев А.Г./ </t>
  </si>
  <si>
    <t>Зам. директора по УМР</t>
  </si>
  <si>
    <t xml:space="preserve">/ Карпунина Н.Ю./ </t>
  </si>
  <si>
    <t>План одобрен Ученым советом ВКИ НГУ</t>
  </si>
  <si>
    <t xml:space="preserve">Стурктурное подразделение: </t>
  </si>
  <si>
    <t>Программа подготовки: академический бакалавриат</t>
  </si>
  <si>
    <t>Начальник управления академической политики</t>
  </si>
  <si>
    <t xml:space="preserve">/ Шашкова М.В./ </t>
  </si>
  <si>
    <t>Директор ВКИ НГУ</t>
  </si>
  <si>
    <t>Календарный учебный график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</si>
  <si>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</si>
  <si>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</si>
  <si>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</si>
  <si>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</si>
  <si>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</si>
  <si>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</si>
  <si>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</si>
  <si>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</si>
  <si>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</si>
  <si>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</si>
  <si>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</si>
  <si>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</si>
  <si>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Курс</t>
  </si>
  <si>
    <t>1-7</t>
  </si>
  <si>
    <t>8-14</t>
  </si>
  <si>
    <t>15-21</t>
  </si>
  <si>
    <t>22-28</t>
  </si>
  <si>
    <t>29-5 окт</t>
  </si>
  <si>
    <t>6-12</t>
  </si>
  <si>
    <t>13-19</t>
  </si>
  <si>
    <t>20-26</t>
  </si>
  <si>
    <t>27-2 ноя</t>
  </si>
  <si>
    <t>3-9</t>
  </si>
  <si>
    <t>10-16</t>
  </si>
  <si>
    <t>17-23</t>
  </si>
  <si>
    <t>24-30</t>
  </si>
  <si>
    <t>29-4 янв</t>
  </si>
  <si>
    <t>5-11</t>
  </si>
  <si>
    <t>12-18</t>
  </si>
  <si>
    <t>19-25</t>
  </si>
  <si>
    <t>26-1 февр</t>
  </si>
  <si>
    <t>2-8</t>
  </si>
  <si>
    <t>9-15</t>
  </si>
  <si>
    <t>16-22</t>
  </si>
  <si>
    <t>23-1 мар</t>
  </si>
  <si>
    <t>23-29</t>
  </si>
  <si>
    <t>30-5 апр</t>
  </si>
  <si>
    <t>27-3 мая</t>
  </si>
  <si>
    <t>4-10</t>
  </si>
  <si>
    <t>11-17</t>
  </si>
  <si>
    <t>18-24</t>
  </si>
  <si>
    <t>25-31</t>
  </si>
  <si>
    <t>29-5 июл</t>
  </si>
  <si>
    <t>27-2 авг</t>
  </si>
  <si>
    <t>Нерабочие праздничные дни (не включая воскресения)</t>
  </si>
  <si>
    <t>Экзаменационная сессия</t>
  </si>
  <si>
    <t>Зачетная сессия</t>
  </si>
  <si>
    <t>ГИА</t>
  </si>
  <si>
    <t>1-й период</t>
  </si>
  <si>
    <t>2-й период</t>
  </si>
  <si>
    <t>з</t>
  </si>
  <si>
    <t>//</t>
  </si>
  <si>
    <t>Обозначения графика учебного процесса:</t>
  </si>
  <si>
    <t>Нет обучения (выходные(праздничные) дни)</t>
  </si>
  <si>
    <r>
      <t xml:space="preserve">Федеральное государственное автономное образовательное учреждениевысшего образования
  «Новосибирский национальный исследовательский государственный университет» 
Высший  колледж информатики </t>
    </r>
    <r>
      <rPr>
        <sz val="12"/>
        <color indexed="8"/>
        <rFont val="Arial"/>
        <family val="2"/>
        <charset val="204"/>
      </rPr>
      <t xml:space="preserve">
</t>
    </r>
  </si>
  <si>
    <t>Высший  колледж информатики</t>
  </si>
  <si>
    <t>Направление 15.03.06 Мехатроника и робототехника, направленность (профиль): Мехатроника и робототехника</t>
  </si>
  <si>
    <t>МИНИСТЕРСТВО НАУКИ И ВЫСШЕГО ОБРАЗОВАНИЯ РОССИЙСКОЙ ФЕДЕРАЦИИ</t>
  </si>
  <si>
    <t>КАЛЕНДАРНЫЙ УЧЕБНЫЙ ГРАФИК</t>
  </si>
  <si>
    <t>Производственная практика, практика по получению профессиональных умений и опыта профессиональной деятельности (в том числе технологическая практика)</t>
  </si>
  <si>
    <t>Производственная практика, научно-исследовательская работа</t>
  </si>
  <si>
    <t>Производственная практика, преддипломная практика</t>
  </si>
  <si>
    <t>ПП</t>
  </si>
  <si>
    <t>ПИ</t>
  </si>
  <si>
    <t>Самостоятельно устанавливаемый образовательный стандарт</t>
  </si>
  <si>
    <t xml:space="preserve"> НГУ, утвержденный Приказом ректора от 04.08.2020 № 1446-3 </t>
  </si>
  <si>
    <t>04(57) от 18.08.20</t>
  </si>
</sst>
</file>

<file path=xl/styles.xml><?xml version="1.0" encoding="utf-8"?>
<styleSheet xmlns="http://schemas.openxmlformats.org/spreadsheetml/2006/main">
  <fonts count="28">
    <font>
      <sz val="8"/>
      <color indexed="8"/>
      <name val="Tahoma"/>
      <charset val="252"/>
    </font>
    <font>
      <sz val="8"/>
      <color indexed="8"/>
      <name val="Tahoma"/>
      <family val="2"/>
      <charset val="204"/>
    </font>
    <font>
      <sz val="8"/>
      <name val="Tahoma"/>
      <family val="2"/>
      <charset val="204"/>
    </font>
    <font>
      <sz val="9"/>
      <color indexed="8"/>
      <name val="Tahoma"/>
      <family val="2"/>
      <charset val="204"/>
    </font>
    <font>
      <b/>
      <sz val="10"/>
      <color indexed="8"/>
      <name val="Arial"/>
      <family val="2"/>
      <charset val="204"/>
    </font>
    <font>
      <b/>
      <sz val="8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b/>
      <i/>
      <sz val="10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color rgb="FFFF0000"/>
      <name val="Tahoma"/>
      <family val="2"/>
      <charset val="204"/>
    </font>
    <font>
      <sz val="10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1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16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165">
    <xf numFmtId="0" fontId="0" fillId="0" borderId="0" xfId="0"/>
    <xf numFmtId="0" fontId="1" fillId="0" borderId="0" xfId="0" applyFont="1"/>
    <xf numFmtId="0" fontId="7" fillId="0" borderId="0" xfId="2"/>
    <xf numFmtId="0" fontId="9" fillId="0" borderId="0" xfId="2" applyFont="1" applyAlignment="1" applyProtection="1">
      <alignment horizontal="left" vertical="center"/>
      <protection locked="0"/>
    </xf>
    <xf numFmtId="0" fontId="7" fillId="2" borderId="0" xfId="2" applyFont="1" applyFill="1" applyBorder="1" applyAlignment="1" applyProtection="1">
      <alignment horizontal="left" vertical="center"/>
      <protection locked="0"/>
    </xf>
    <xf numFmtId="0" fontId="7" fillId="2" borderId="4" xfId="2" applyNumberFormat="1" applyFont="1" applyFill="1" applyBorder="1" applyAlignment="1" applyProtection="1">
      <alignment horizontal="left" vertical="center"/>
      <protection locked="0"/>
    </xf>
    <xf numFmtId="0" fontId="16" fillId="2" borderId="0" xfId="2" applyFont="1" applyFill="1" applyBorder="1" applyAlignment="1" applyProtection="1">
      <alignment horizontal="center" vertical="center"/>
      <protection locked="0"/>
    </xf>
    <xf numFmtId="0" fontId="16" fillId="2" borderId="4" xfId="2" applyNumberFormat="1" applyFont="1" applyFill="1" applyBorder="1" applyAlignment="1" applyProtection="1">
      <alignment horizontal="left" wrapText="1"/>
      <protection locked="0"/>
    </xf>
    <xf numFmtId="0" fontId="20" fillId="2" borderId="0" xfId="2" applyFont="1" applyFill="1" applyBorder="1" applyAlignment="1" applyProtection="1">
      <alignment horizontal="left" vertical="center"/>
      <protection locked="0"/>
    </xf>
    <xf numFmtId="0" fontId="16" fillId="2" borderId="0" xfId="2" applyFont="1" applyFill="1" applyBorder="1" applyAlignment="1" applyProtection="1">
      <alignment horizontal="left" vertical="center"/>
      <protection locked="0"/>
    </xf>
    <xf numFmtId="0" fontId="16" fillId="2" borderId="0" xfId="2" applyFont="1" applyFill="1" applyBorder="1" applyAlignment="1" applyProtection="1">
      <alignment horizontal="left" vertical="top" wrapText="1"/>
      <protection locked="0"/>
    </xf>
    <xf numFmtId="0" fontId="7" fillId="0" borderId="0" xfId="2" applyFont="1" applyAlignment="1" applyProtection="1">
      <alignment horizontal="left"/>
      <protection locked="0"/>
    </xf>
    <xf numFmtId="0" fontId="0" fillId="0" borderId="0" xfId="0"/>
    <xf numFmtId="0" fontId="0" fillId="0" borderId="0" xfId="0" applyFill="1"/>
    <xf numFmtId="0" fontId="0" fillId="0" borderId="0" xfId="0" applyBorder="1"/>
    <xf numFmtId="0" fontId="22" fillId="0" borderId="0" xfId="0" applyFont="1"/>
    <xf numFmtId="49" fontId="0" fillId="0" borderId="0" xfId="0" applyNumberFormat="1"/>
    <xf numFmtId="0" fontId="0" fillId="0" borderId="17" xfId="0" applyBorder="1" applyAlignment="1">
      <alignment wrapText="1"/>
    </xf>
    <xf numFmtId="49" fontId="0" fillId="0" borderId="21" xfId="0" applyNumberFormat="1" applyBorder="1" applyAlignment="1">
      <alignment textRotation="90" wrapText="1"/>
    </xf>
    <xf numFmtId="49" fontId="0" fillId="0" borderId="13" xfId="0" applyNumberFormat="1" applyBorder="1" applyAlignment="1">
      <alignment textRotation="90" wrapText="1"/>
    </xf>
    <xf numFmtId="49" fontId="0" fillId="0" borderId="1" xfId="0" applyNumberFormat="1" applyBorder="1" applyAlignment="1">
      <alignment textRotation="90" wrapText="1"/>
    </xf>
    <xf numFmtId="49" fontId="0" fillId="0" borderId="0" xfId="0" applyNumberFormat="1" applyBorder="1"/>
    <xf numFmtId="0" fontId="0" fillId="0" borderId="22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23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23" fillId="0" borderId="9" xfId="0" applyFont="1" applyBorder="1" applyAlignment="1">
      <alignment wrapText="1"/>
    </xf>
    <xf numFmtId="0" fontId="23" fillId="0" borderId="6" xfId="0" applyFont="1" applyBorder="1" applyAlignment="1">
      <alignment wrapText="1"/>
    </xf>
    <xf numFmtId="0" fontId="0" fillId="0" borderId="6" xfId="0" applyBorder="1" applyAlignment="1">
      <alignment horizontal="center"/>
    </xf>
    <xf numFmtId="0" fontId="23" fillId="0" borderId="6" xfId="0" applyFont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23" fillId="0" borderId="7" xfId="0" applyFont="1" applyBorder="1" applyAlignment="1">
      <alignment wrapText="1"/>
    </xf>
    <xf numFmtId="0" fontId="23" fillId="0" borderId="1" xfId="0" applyFont="1" applyBorder="1" applyAlignment="1">
      <alignment wrapText="1"/>
    </xf>
    <xf numFmtId="0" fontId="2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3" fillId="0" borderId="1" xfId="0" applyFont="1" applyFill="1" applyBorder="1" applyAlignment="1">
      <alignment horizontal="center" wrapText="1"/>
    </xf>
    <xf numFmtId="0" fontId="23" fillId="0" borderId="1" xfId="0" applyFont="1" applyFill="1" applyBorder="1" applyAlignment="1">
      <alignment wrapText="1"/>
    </xf>
    <xf numFmtId="0" fontId="23" fillId="0" borderId="1" xfId="0" applyFont="1" applyFill="1" applyBorder="1" applyAlignment="1">
      <alignment horizontal="left" wrapText="1"/>
    </xf>
    <xf numFmtId="0" fontId="23" fillId="3" borderId="29" xfId="0" applyFont="1" applyFill="1" applyBorder="1" applyAlignment="1">
      <alignment wrapText="1"/>
    </xf>
    <xf numFmtId="0" fontId="23" fillId="3" borderId="23" xfId="0" applyFont="1" applyFill="1" applyBorder="1" applyAlignment="1">
      <alignment wrapText="1"/>
    </xf>
    <xf numFmtId="0" fontId="23" fillId="0" borderId="23" xfId="0" applyFont="1" applyBorder="1" applyAlignment="1">
      <alignment wrapText="1"/>
    </xf>
    <xf numFmtId="0" fontId="23" fillId="0" borderId="23" xfId="0" applyFont="1" applyFill="1" applyBorder="1" applyAlignment="1">
      <alignment wrapText="1"/>
    </xf>
    <xf numFmtId="0" fontId="23" fillId="0" borderId="23" xfId="0" applyFont="1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23" fillId="0" borderId="6" xfId="0" applyFont="1" applyFill="1" applyBorder="1" applyAlignment="1">
      <alignment wrapText="1"/>
    </xf>
    <xf numFmtId="0" fontId="23" fillId="0" borderId="14" xfId="0" applyFont="1" applyBorder="1" applyAlignment="1">
      <alignment horizontal="center" wrapText="1"/>
    </xf>
    <xf numFmtId="0" fontId="23" fillId="0" borderId="29" xfId="0" applyFont="1" applyBorder="1" applyAlignment="1">
      <alignment wrapText="1"/>
    </xf>
    <xf numFmtId="0" fontId="25" fillId="0" borderId="1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23" fillId="0" borderId="0" xfId="0" applyFont="1" applyBorder="1" applyAlignment="1">
      <alignment wrapText="1"/>
    </xf>
    <xf numFmtId="0" fontId="23" fillId="0" borderId="0" xfId="0" applyFont="1" applyBorder="1" applyAlignment="1">
      <alignment horizontal="center" wrapText="1"/>
    </xf>
    <xf numFmtId="0" fontId="23" fillId="0" borderId="0" xfId="0" applyFont="1" applyFill="1" applyBorder="1" applyAlignment="1">
      <alignment horizontal="center" wrapText="1"/>
    </xf>
    <xf numFmtId="0" fontId="23" fillId="0" borderId="0" xfId="0" applyFont="1" applyFill="1" applyBorder="1" applyAlignment="1">
      <alignment wrapText="1"/>
    </xf>
    <xf numFmtId="0" fontId="25" fillId="0" borderId="0" xfId="0" applyFont="1" applyBorder="1" applyAlignment="1">
      <alignment vertical="center" wrapText="1"/>
    </xf>
    <xf numFmtId="0" fontId="25" fillId="0" borderId="0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vertical="center" wrapText="1"/>
    </xf>
    <xf numFmtId="0" fontId="25" fillId="0" borderId="0" xfId="0" applyFont="1" applyBorder="1" applyAlignment="1">
      <alignment horizontal="center" vertical="center" wrapText="1"/>
    </xf>
    <xf numFmtId="12" fontId="0" fillId="0" borderId="0" xfId="0" applyNumberFormat="1" applyFill="1" applyBorder="1" applyAlignment="1">
      <alignment horizontal="center" vertical="center" wrapText="1"/>
    </xf>
    <xf numFmtId="12" fontId="0" fillId="0" borderId="0" xfId="0" applyNumberForma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/>
    <xf numFmtId="0" fontId="0" fillId="3" borderId="0" xfId="0" applyFill="1" applyAlignment="1">
      <alignment horizontal="center"/>
    </xf>
    <xf numFmtId="0" fontId="0" fillId="3" borderId="0" xfId="0" applyFill="1"/>
    <xf numFmtId="0" fontId="26" fillId="3" borderId="6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center"/>
    </xf>
    <xf numFmtId="0" fontId="26" fillId="3" borderId="14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23" fillId="3" borderId="1" xfId="0" applyFont="1" applyFill="1" applyBorder="1" applyAlignment="1">
      <alignment horizontal="left" wrapText="1"/>
    </xf>
    <xf numFmtId="0" fontId="0" fillId="3" borderId="0" xfId="0" applyFill="1" applyAlignment="1">
      <alignment horizontal="center"/>
    </xf>
    <xf numFmtId="12" fontId="0" fillId="3" borderId="11" xfId="0" applyNumberFormat="1" applyFill="1" applyBorder="1" applyAlignment="1">
      <alignment horizontal="center" vertical="center" wrapText="1"/>
    </xf>
    <xf numFmtId="12" fontId="0" fillId="3" borderId="15" xfId="0" applyNumberFormat="1" applyFill="1" applyBorder="1" applyAlignment="1">
      <alignment horizontal="center" vertical="center" wrapText="1"/>
    </xf>
    <xf numFmtId="12" fontId="0" fillId="3" borderId="14" xfId="0" applyNumberForma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8" fillId="0" borderId="0" xfId="2" applyFont="1" applyAlignment="1" applyProtection="1">
      <alignment horizontal="center" vertical="center" wrapText="1"/>
      <protection locked="0"/>
    </xf>
    <xf numFmtId="0" fontId="8" fillId="0" borderId="0" xfId="2" applyFont="1" applyAlignment="1" applyProtection="1">
      <alignment horizontal="center" vertical="center"/>
      <protection locked="0"/>
    </xf>
    <xf numFmtId="0" fontId="9" fillId="0" borderId="0" xfId="2" applyFont="1" applyAlignment="1" applyProtection="1">
      <alignment horizontal="center" vertical="top" wrapText="1"/>
      <protection locked="0"/>
    </xf>
    <xf numFmtId="0" fontId="9" fillId="0" borderId="0" xfId="2" applyFont="1" applyAlignment="1" applyProtection="1">
      <alignment horizontal="left" vertical="center" wrapText="1"/>
      <protection locked="0"/>
    </xf>
    <xf numFmtId="0" fontId="9" fillId="0" borderId="0" xfId="2" applyFont="1" applyAlignment="1" applyProtection="1">
      <alignment horizontal="right" vertical="center" wrapText="1"/>
      <protection locked="0"/>
    </xf>
    <xf numFmtId="0" fontId="9" fillId="0" borderId="0" xfId="2" applyFont="1" applyAlignment="1" applyProtection="1">
      <alignment horizontal="left" vertical="center"/>
      <protection locked="0"/>
    </xf>
    <xf numFmtId="0" fontId="10" fillId="0" borderId="0" xfId="2" applyFont="1" applyAlignment="1" applyProtection="1">
      <alignment horizontal="center" vertical="center"/>
      <protection locked="0"/>
    </xf>
    <xf numFmtId="0" fontId="6" fillId="2" borderId="0" xfId="2" applyFont="1" applyFill="1" applyBorder="1" applyAlignment="1" applyProtection="1">
      <alignment horizontal="center" vertical="center" wrapText="1"/>
      <protection locked="0"/>
    </xf>
    <xf numFmtId="0" fontId="11" fillId="2" borderId="0" xfId="2" applyFont="1" applyFill="1" applyBorder="1" applyAlignment="1" applyProtection="1">
      <alignment horizontal="center" vertical="center" wrapText="1"/>
      <protection locked="0"/>
    </xf>
    <xf numFmtId="0" fontId="12" fillId="2" borderId="0" xfId="2" applyFont="1" applyFill="1" applyBorder="1" applyAlignment="1" applyProtection="1">
      <alignment horizontal="left" vertical="center"/>
      <protection locked="0"/>
    </xf>
    <xf numFmtId="0" fontId="8" fillId="2" borderId="0" xfId="2" applyFont="1" applyFill="1" applyBorder="1" applyAlignment="1" applyProtection="1">
      <alignment horizontal="center" vertical="top"/>
      <protection locked="0"/>
    </xf>
    <xf numFmtId="0" fontId="13" fillId="2" borderId="0" xfId="2" applyFont="1" applyFill="1" applyBorder="1" applyAlignment="1" applyProtection="1">
      <alignment horizontal="left" wrapText="1"/>
      <protection locked="0"/>
    </xf>
    <xf numFmtId="0" fontId="10" fillId="2" borderId="0" xfId="2" applyFont="1" applyFill="1" applyBorder="1" applyAlignment="1" applyProtection="1">
      <alignment horizontal="center" vertical="center" wrapText="1"/>
      <protection locked="0"/>
    </xf>
    <xf numFmtId="0" fontId="13" fillId="2" borderId="0" xfId="2" applyFont="1" applyFill="1" applyBorder="1" applyAlignment="1" applyProtection="1">
      <alignment horizontal="right" wrapText="1"/>
      <protection locked="0"/>
    </xf>
    <xf numFmtId="0" fontId="13" fillId="2" borderId="0" xfId="2" applyFont="1" applyFill="1" applyBorder="1" applyAlignment="1" applyProtection="1">
      <alignment horizontal="left" vertical="center"/>
      <protection locked="0"/>
    </xf>
    <xf numFmtId="0" fontId="13" fillId="2" borderId="0" xfId="2" applyFont="1" applyFill="1" applyBorder="1" applyAlignment="1" applyProtection="1">
      <alignment horizontal="center" vertical="center"/>
      <protection locked="0"/>
    </xf>
    <xf numFmtId="0" fontId="14" fillId="2" borderId="0" xfId="2" applyFont="1" applyFill="1" applyBorder="1" applyAlignment="1" applyProtection="1">
      <alignment horizontal="center" vertical="top"/>
      <protection locked="0"/>
    </xf>
    <xf numFmtId="0" fontId="15" fillId="2" borderId="1" xfId="2" applyNumberFormat="1" applyFont="1" applyFill="1" applyBorder="1" applyAlignment="1" applyProtection="1">
      <alignment horizontal="center" vertical="center"/>
      <protection locked="0"/>
    </xf>
    <xf numFmtId="0" fontId="15" fillId="2" borderId="12" xfId="2" applyNumberFormat="1" applyFont="1" applyFill="1" applyBorder="1" applyAlignment="1" applyProtection="1">
      <alignment horizontal="center" vertical="center"/>
      <protection locked="0"/>
    </xf>
    <xf numFmtId="0" fontId="15" fillId="2" borderId="13" xfId="2" applyNumberFormat="1" applyFont="1" applyFill="1" applyBorder="1" applyAlignment="1" applyProtection="1">
      <alignment horizontal="center" vertical="center"/>
      <protection locked="0"/>
    </xf>
    <xf numFmtId="0" fontId="17" fillId="2" borderId="0" xfId="2" applyFont="1" applyFill="1" applyBorder="1" applyAlignment="1" applyProtection="1">
      <alignment horizontal="left" vertical="center" wrapText="1"/>
      <protection locked="0"/>
    </xf>
    <xf numFmtId="0" fontId="17" fillId="4" borderId="0" xfId="2" applyFont="1" applyFill="1" applyBorder="1" applyAlignment="1" applyProtection="1">
      <alignment horizontal="center" vertical="center" wrapText="1"/>
      <protection locked="0"/>
    </xf>
    <xf numFmtId="0" fontId="17" fillId="2" borderId="0" xfId="2" applyFont="1" applyFill="1" applyBorder="1" applyAlignment="1" applyProtection="1">
      <alignment horizontal="center" vertical="center" wrapText="1"/>
      <protection locked="0"/>
    </xf>
    <xf numFmtId="0" fontId="16" fillId="2" borderId="0" xfId="2" applyFont="1" applyFill="1" applyBorder="1" applyAlignment="1" applyProtection="1">
      <alignment horizontal="center" vertical="center"/>
      <protection locked="0"/>
    </xf>
    <xf numFmtId="0" fontId="18" fillId="2" borderId="0" xfId="2" applyFont="1" applyFill="1" applyBorder="1" applyAlignment="1" applyProtection="1">
      <alignment horizontal="right" vertical="center"/>
      <protection locked="0"/>
    </xf>
    <xf numFmtId="0" fontId="16" fillId="2" borderId="4" xfId="2" applyNumberFormat="1" applyFont="1" applyFill="1" applyBorder="1" applyAlignment="1" applyProtection="1">
      <alignment horizontal="left" wrapText="1"/>
      <protection locked="0"/>
    </xf>
    <xf numFmtId="0" fontId="16" fillId="2" borderId="0" xfId="2" applyFont="1" applyFill="1" applyBorder="1" applyAlignment="1" applyProtection="1">
      <alignment horizontal="left" wrapText="1"/>
      <protection locked="0"/>
    </xf>
    <xf numFmtId="0" fontId="0" fillId="0" borderId="0" xfId="0" applyAlignment="1"/>
    <xf numFmtId="0" fontId="16" fillId="2" borderId="12" xfId="2" applyNumberFormat="1" applyFont="1" applyFill="1" applyBorder="1" applyAlignment="1" applyProtection="1">
      <alignment horizontal="left" wrapText="1"/>
      <protection locked="0"/>
    </xf>
    <xf numFmtId="0" fontId="19" fillId="2" borderId="1" xfId="2" applyNumberFormat="1" applyFont="1" applyFill="1" applyBorder="1" applyAlignment="1" applyProtection="1">
      <alignment horizontal="left" vertical="top" wrapText="1"/>
      <protection locked="0"/>
    </xf>
    <xf numFmtId="0" fontId="19" fillId="2" borderId="0" xfId="2" applyFont="1" applyFill="1" applyBorder="1" applyAlignment="1" applyProtection="1">
      <alignment horizontal="left"/>
      <protection locked="0"/>
    </xf>
    <xf numFmtId="0" fontId="20" fillId="2" borderId="4" xfId="2" applyNumberFormat="1" applyFont="1" applyFill="1" applyBorder="1" applyAlignment="1" applyProtection="1">
      <alignment horizontal="left"/>
      <protection locked="0"/>
    </xf>
    <xf numFmtId="0" fontId="19" fillId="2" borderId="1" xfId="2" applyNumberFormat="1" applyFont="1" applyFill="1" applyBorder="1" applyAlignment="1" applyProtection="1">
      <alignment horizontal="left" vertical="center" wrapText="1"/>
      <protection locked="0"/>
    </xf>
    <xf numFmtId="0" fontId="7" fillId="2" borderId="0" xfId="2" applyFont="1" applyFill="1" applyBorder="1" applyAlignment="1" applyProtection="1">
      <alignment horizontal="left" vertical="top"/>
      <protection locked="0"/>
    </xf>
    <xf numFmtId="0" fontId="19" fillId="2" borderId="0" xfId="2" applyFont="1" applyFill="1" applyBorder="1" applyAlignment="1" applyProtection="1">
      <alignment horizontal="left" vertical="top"/>
      <protection locked="0"/>
    </xf>
    <xf numFmtId="0" fontId="20" fillId="2" borderId="4" xfId="2" applyNumberFormat="1" applyFont="1" applyFill="1" applyBorder="1" applyAlignment="1" applyProtection="1">
      <alignment horizontal="left" vertical="center"/>
      <protection locked="0"/>
    </xf>
    <xf numFmtId="0" fontId="20" fillId="2" borderId="12" xfId="2" applyNumberFormat="1" applyFont="1" applyFill="1" applyBorder="1" applyAlignment="1" applyProtection="1">
      <alignment horizontal="left" vertical="center"/>
      <protection locked="0"/>
    </xf>
    <xf numFmtId="0" fontId="0" fillId="0" borderId="12" xfId="0" applyBorder="1" applyAlignment="1">
      <alignment horizontal="left" vertical="center"/>
    </xf>
    <xf numFmtId="0" fontId="19" fillId="2" borderId="11" xfId="2" applyNumberFormat="1" applyFont="1" applyFill="1" applyBorder="1" applyAlignment="1" applyProtection="1">
      <alignment horizontal="left" vertical="center" wrapText="1"/>
      <protection locked="0"/>
    </xf>
    <xf numFmtId="0" fontId="4" fillId="2" borderId="1" xfId="2" applyNumberFormat="1" applyFont="1" applyFill="1" applyBorder="1" applyAlignment="1" applyProtection="1">
      <alignment horizontal="left" vertical="center"/>
      <protection locked="0"/>
    </xf>
    <xf numFmtId="0" fontId="4" fillId="2" borderId="0" xfId="2" applyFont="1" applyFill="1" applyBorder="1" applyAlignment="1" applyProtection="1">
      <alignment horizontal="left" vertical="center"/>
      <protection locked="0"/>
    </xf>
    <xf numFmtId="0" fontId="16" fillId="2" borderId="1" xfId="2" applyNumberFormat="1" applyFont="1" applyFill="1" applyBorder="1" applyAlignment="1" applyProtection="1">
      <alignment horizontal="left" vertical="top" wrapText="1"/>
      <protection locked="0"/>
    </xf>
    <xf numFmtId="0" fontId="16" fillId="2" borderId="0" xfId="2" applyFont="1" applyFill="1" applyBorder="1" applyAlignment="1" applyProtection="1">
      <alignment horizontal="left" vertical="top" wrapText="1"/>
      <protection locked="0"/>
    </xf>
    <xf numFmtId="0" fontId="21" fillId="2" borderId="0" xfId="2" applyFont="1" applyFill="1" applyBorder="1" applyAlignment="1" applyProtection="1">
      <alignment horizontal="left" vertical="center"/>
      <protection locked="0"/>
    </xf>
    <xf numFmtId="0" fontId="7" fillId="2" borderId="4" xfId="2" applyNumberFormat="1" applyFont="1" applyFill="1" applyBorder="1" applyAlignment="1" applyProtection="1">
      <alignment horizontal="left"/>
      <protection locked="0"/>
    </xf>
    <xf numFmtId="0" fontId="16" fillId="0" borderId="0" xfId="2" applyFont="1" applyAlignment="1" applyProtection="1">
      <alignment horizontal="left" wrapText="1"/>
      <protection locked="0"/>
    </xf>
    <xf numFmtId="0" fontId="7" fillId="0" borderId="4" xfId="2" applyNumberFormat="1" applyFont="1" applyBorder="1" applyAlignment="1" applyProtection="1">
      <alignment horizontal="left"/>
      <protection locked="0"/>
    </xf>
    <xf numFmtId="0" fontId="19" fillId="0" borderId="0" xfId="2" applyFont="1" applyAlignment="1" applyProtection="1">
      <alignment horizontal="left"/>
      <protection locked="0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textRotation="90" wrapText="1"/>
    </xf>
    <xf numFmtId="49" fontId="0" fillId="0" borderId="14" xfId="0" applyNumberFormat="1" applyBorder="1" applyAlignment="1">
      <alignment horizontal="center" textRotation="90" wrapText="1"/>
    </xf>
    <xf numFmtId="49" fontId="1" fillId="0" borderId="11" xfId="0" applyNumberFormat="1" applyFont="1" applyBorder="1" applyAlignment="1">
      <alignment horizontal="center" textRotation="90" wrapText="1"/>
    </xf>
    <xf numFmtId="49" fontId="0" fillId="0" borderId="8" xfId="0" applyNumberFormat="1" applyBorder="1" applyAlignment="1">
      <alignment horizontal="center" textRotation="90" wrapText="1"/>
    </xf>
    <xf numFmtId="0" fontId="0" fillId="0" borderId="14" xfId="0" applyBorder="1" applyAlignment="1">
      <alignment horizontal="center" textRotation="90" wrapText="1"/>
    </xf>
    <xf numFmtId="0" fontId="0" fillId="0" borderId="24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12" fontId="0" fillId="3" borderId="2" xfId="0" applyNumberFormat="1" applyFill="1" applyBorder="1" applyAlignment="1">
      <alignment horizontal="center" vertical="center" wrapText="1"/>
    </xf>
    <xf numFmtId="12" fontId="0" fillId="3" borderId="3" xfId="0" applyNumberFormat="1" applyFill="1" applyBorder="1" applyAlignment="1">
      <alignment horizontal="center" vertical="center" wrapText="1"/>
    </xf>
    <xf numFmtId="12" fontId="0" fillId="3" borderId="5" xfId="0" applyNumberFormat="1" applyFill="1" applyBorder="1" applyAlignment="1">
      <alignment horizontal="center" vertical="center" wrapText="1"/>
    </xf>
    <xf numFmtId="12" fontId="0" fillId="3" borderId="11" xfId="0" applyNumberFormat="1" applyFill="1" applyBorder="1" applyAlignment="1">
      <alignment horizontal="center" vertical="center" wrapText="1"/>
    </xf>
    <xf numFmtId="12" fontId="0" fillId="3" borderId="15" xfId="0" applyNumberFormat="1" applyFill="1" applyBorder="1" applyAlignment="1">
      <alignment horizontal="center" vertical="center" wrapText="1"/>
    </xf>
    <xf numFmtId="12" fontId="0" fillId="3" borderId="14" xfId="0" applyNumberFormat="1" applyFill="1" applyBorder="1" applyAlignment="1">
      <alignment horizontal="center" vertical="center" wrapText="1"/>
    </xf>
    <xf numFmtId="12" fontId="24" fillId="0" borderId="1" xfId="0" applyNumberFormat="1" applyFont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12" fontId="5" fillId="3" borderId="25" xfId="0" applyNumberFormat="1" applyFont="1" applyFill="1" applyBorder="1" applyAlignment="1">
      <alignment horizontal="center" vertical="center" wrapText="1"/>
    </xf>
    <xf numFmtId="12" fontId="5" fillId="3" borderId="27" xfId="0" applyNumberFormat="1" applyFont="1" applyFill="1" applyBorder="1" applyAlignment="1">
      <alignment horizontal="center" vertical="center" wrapText="1"/>
    </xf>
    <xf numFmtId="12" fontId="5" fillId="3" borderId="30" xfId="0" applyNumberFormat="1" applyFont="1" applyFill="1" applyBorder="1" applyAlignment="1">
      <alignment horizontal="center" vertical="center" wrapText="1"/>
    </xf>
    <xf numFmtId="12" fontId="0" fillId="0" borderId="1" xfId="0" applyNumberForma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12" fontId="0" fillId="0" borderId="2" xfId="0" applyNumberFormat="1" applyFill="1" applyBorder="1" applyAlignment="1">
      <alignment horizontal="center" vertical="center" wrapText="1"/>
    </xf>
    <xf numFmtId="12" fontId="0" fillId="0" borderId="3" xfId="0" applyNumberFormat="1" applyFill="1" applyBorder="1" applyAlignment="1">
      <alignment horizontal="center" vertical="center" wrapText="1"/>
    </xf>
    <xf numFmtId="12" fontId="0" fillId="0" borderId="32" xfId="0" applyNumberFormat="1" applyFill="1" applyBorder="1" applyAlignment="1">
      <alignment horizontal="center" vertical="center" wrapText="1"/>
    </xf>
    <xf numFmtId="12" fontId="0" fillId="0" borderId="11" xfId="0" applyNumberFormat="1" applyFill="1" applyBorder="1" applyAlignment="1">
      <alignment horizontal="center" vertical="center" wrapText="1"/>
    </xf>
    <xf numFmtId="12" fontId="0" fillId="0" borderId="15" xfId="0" applyNumberFormat="1" applyFill="1" applyBorder="1" applyAlignment="1">
      <alignment horizontal="center" vertical="center" wrapText="1"/>
    </xf>
    <xf numFmtId="12" fontId="0" fillId="0" borderId="16" xfId="0" applyNumberFormat="1" applyFill="1" applyBorder="1" applyAlignment="1">
      <alignment horizontal="center" vertical="center" wrapText="1"/>
    </xf>
    <xf numFmtId="12" fontId="0" fillId="0" borderId="23" xfId="0" applyNumberFormat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27" fillId="3" borderId="0" xfId="0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12" fontId="0" fillId="3" borderId="16" xfId="0" applyNumberFormat="1" applyFill="1" applyBorder="1" applyAlignment="1">
      <alignment horizontal="center" vertical="center" wrapText="1"/>
    </xf>
    <xf numFmtId="12" fontId="5" fillId="3" borderId="33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  <pageSetUpPr fitToPage="1"/>
  </sheetPr>
  <dimension ref="A1:AA43"/>
  <sheetViews>
    <sheetView showGridLines="0" tabSelected="1" topLeftCell="A8" workbookViewId="0">
      <selection activeCell="B31" sqref="B31:K31"/>
    </sheetView>
  </sheetViews>
  <sheetFormatPr defaultColWidth="14.6640625" defaultRowHeight="13.5" customHeight="1"/>
  <cols>
    <col min="1" max="1" width="2.6640625" style="2" customWidth="1"/>
    <col min="2" max="2" width="13.33203125" style="2" customWidth="1"/>
    <col min="3" max="4" width="15" style="2" customWidth="1"/>
    <col min="5" max="5" width="0.83203125" style="2" customWidth="1"/>
    <col min="6" max="11" width="8.1640625" style="2" customWidth="1"/>
    <col min="12" max="12" width="11.5" style="2" customWidth="1"/>
    <col min="13" max="13" width="4.83203125" style="2" customWidth="1"/>
    <col min="14" max="16" width="8.1640625" style="2" customWidth="1"/>
    <col min="17" max="17" width="5.6640625" style="2" customWidth="1"/>
    <col min="18" max="19" width="5.83203125" style="2" customWidth="1"/>
    <col min="20" max="20" width="6" style="2" customWidth="1"/>
    <col min="21" max="21" width="7.6640625" style="2" customWidth="1"/>
    <col min="22" max="22" width="10.33203125" style="2" customWidth="1"/>
    <col min="23" max="23" width="3.6640625" style="2" customWidth="1"/>
    <col min="24" max="24" width="11.83203125" style="2" customWidth="1"/>
    <col min="25" max="26" width="5.1640625" style="2" customWidth="1"/>
    <col min="27" max="27" width="15.1640625" style="2" customWidth="1"/>
    <col min="28" max="16384" width="14.6640625" style="2"/>
  </cols>
  <sheetData>
    <row r="1" spans="1:27" ht="13.5" hidden="1" customHeight="1">
      <c r="A1" s="76" t="s">
        <v>13</v>
      </c>
      <c r="B1" s="76"/>
      <c r="C1" s="76"/>
      <c r="D1" s="76"/>
      <c r="E1" s="76"/>
      <c r="F1" s="76"/>
      <c r="G1" s="76"/>
      <c r="H1" s="76"/>
      <c r="I1" s="76"/>
      <c r="P1" s="77" t="s">
        <v>14</v>
      </c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</row>
    <row r="2" spans="1:27" ht="13.5" hidden="1" customHeight="1">
      <c r="A2" s="78"/>
      <c r="B2" s="78"/>
      <c r="C2" s="78"/>
      <c r="D2" s="78"/>
      <c r="E2" s="78"/>
      <c r="F2" s="78"/>
      <c r="G2" s="78"/>
      <c r="H2" s="78"/>
      <c r="I2" s="78"/>
      <c r="J2" s="3"/>
      <c r="K2" s="3"/>
      <c r="L2" s="3"/>
      <c r="M2" s="3"/>
      <c r="N2" s="3"/>
      <c r="O2" s="3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</row>
    <row r="3" spans="1:27" ht="13.5" hidden="1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3.5" hidden="1" customHeight="1">
      <c r="A4" s="79"/>
      <c r="B4" s="79"/>
      <c r="C4" s="79"/>
      <c r="D4" s="80"/>
      <c r="E4" s="80"/>
      <c r="F4" s="80"/>
      <c r="G4" s="80"/>
      <c r="H4" s="80"/>
      <c r="I4" s="80"/>
      <c r="J4" s="3"/>
      <c r="K4" s="3"/>
      <c r="L4" s="3"/>
      <c r="M4" s="3"/>
      <c r="N4" s="3"/>
      <c r="O4" s="3"/>
      <c r="P4" s="79"/>
      <c r="Q4" s="79"/>
      <c r="R4" s="79"/>
      <c r="S4" s="79"/>
      <c r="T4" s="79"/>
      <c r="U4" s="80"/>
      <c r="V4" s="80"/>
      <c r="W4" s="80"/>
      <c r="X4" s="80"/>
      <c r="Y4" s="80"/>
      <c r="Z4" s="80"/>
      <c r="AA4" s="80"/>
    </row>
    <row r="5" spans="1:27" ht="13.5" hidden="1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3.5" hidden="1" customHeight="1">
      <c r="A6" s="81"/>
      <c r="B6" s="81"/>
      <c r="C6" s="81"/>
      <c r="D6" s="81"/>
      <c r="E6" s="81"/>
      <c r="F6" s="81"/>
      <c r="G6" s="81"/>
      <c r="H6" s="81"/>
      <c r="I6" s="81"/>
      <c r="J6" s="3"/>
      <c r="K6" s="3"/>
      <c r="L6" s="3"/>
      <c r="M6" s="3"/>
      <c r="N6" s="3"/>
      <c r="O6" s="3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</row>
    <row r="7" spans="1:27" ht="13.5" hidden="1" customHeight="1">
      <c r="D7" s="82" t="s">
        <v>15</v>
      </c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</row>
    <row r="8" spans="1:27" ht="14.25" customHeight="1">
      <c r="A8" s="4"/>
      <c r="B8" s="4"/>
      <c r="C8" s="83" t="s">
        <v>102</v>
      </c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Y8" s="4"/>
      <c r="Z8" s="4"/>
      <c r="AA8" s="4"/>
    </row>
    <row r="9" spans="1:27" ht="5.2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61.5" customHeight="1">
      <c r="A10" s="84" t="s">
        <v>99</v>
      </c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</row>
    <row r="11" spans="1:27" ht="23.25" customHeight="1">
      <c r="A11" s="85"/>
      <c r="B11" s="85"/>
      <c r="C11" s="85"/>
      <c r="D11" s="8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86" t="s">
        <v>14</v>
      </c>
      <c r="S11" s="86"/>
      <c r="T11" s="86"/>
      <c r="U11" s="86"/>
      <c r="V11" s="86"/>
      <c r="W11" s="86"/>
      <c r="X11" s="86"/>
      <c r="Y11" s="86"/>
      <c r="Z11" s="86"/>
      <c r="AA11" s="4"/>
    </row>
    <row r="12" spans="1:27" ht="49.5" customHeight="1">
      <c r="A12" s="87" t="s">
        <v>38</v>
      </c>
      <c r="B12" s="87"/>
      <c r="C12" s="87"/>
      <c r="D12" s="87"/>
      <c r="E12" s="87"/>
      <c r="F12" s="87"/>
      <c r="G12" s="88" t="s">
        <v>103</v>
      </c>
      <c r="H12" s="88"/>
      <c r="I12" s="88"/>
      <c r="J12" s="88"/>
      <c r="K12" s="88"/>
      <c r="L12" s="88"/>
      <c r="M12" s="88"/>
      <c r="N12" s="88"/>
      <c r="O12" s="88"/>
      <c r="P12" s="88"/>
      <c r="Q12" s="89" t="s">
        <v>16</v>
      </c>
      <c r="R12" s="89"/>
      <c r="S12" s="89"/>
      <c r="T12" s="89"/>
      <c r="U12" s="5"/>
      <c r="V12" s="5"/>
      <c r="W12" s="5"/>
      <c r="X12" s="87" t="s">
        <v>17</v>
      </c>
      <c r="Y12" s="87"/>
      <c r="Z12" s="87"/>
      <c r="AA12" s="87"/>
    </row>
    <row r="13" spans="1:27" ht="18" customHeight="1">
      <c r="A13" s="90" t="s">
        <v>18</v>
      </c>
      <c r="B13" s="90"/>
      <c r="C13" s="90" t="s">
        <v>111</v>
      </c>
      <c r="D13" s="90"/>
      <c r="E13" s="90"/>
      <c r="F13" s="90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4"/>
      <c r="R13" s="91" t="s">
        <v>19</v>
      </c>
      <c r="S13" s="91"/>
      <c r="T13" s="91"/>
      <c r="U13" s="91"/>
      <c r="V13" s="91"/>
      <c r="W13" s="91"/>
      <c r="X13" s="91"/>
      <c r="Y13" s="91"/>
      <c r="Z13" s="91"/>
      <c r="AA13" s="4"/>
    </row>
    <row r="14" spans="1:27" ht="18" customHeight="1">
      <c r="A14" s="91"/>
      <c r="B14" s="91"/>
      <c r="C14" s="91"/>
      <c r="D14" s="4"/>
      <c r="E14" s="4"/>
      <c r="F14" s="4"/>
      <c r="G14" s="92" t="s">
        <v>20</v>
      </c>
      <c r="H14" s="92"/>
      <c r="I14" s="92"/>
      <c r="J14" s="92"/>
      <c r="K14" s="92"/>
      <c r="L14" s="92"/>
      <c r="M14" s="92"/>
      <c r="N14" s="92"/>
      <c r="O14" s="92"/>
      <c r="P14" s="92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9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7.25" customHeight="1">
      <c r="A16" s="4"/>
      <c r="B16" s="93" t="s">
        <v>21</v>
      </c>
      <c r="C16" s="94"/>
      <c r="D16" s="95"/>
      <c r="E16" s="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</row>
    <row r="17" spans="1:27" ht="15.75" customHeight="1">
      <c r="A17" s="4"/>
      <c r="B17" s="97" t="s">
        <v>101</v>
      </c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</row>
    <row r="18" spans="1:27" ht="13.5" hidden="1" customHeight="1">
      <c r="A18" s="4"/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</row>
    <row r="19" spans="1:27" ht="13.5" hidden="1" customHeight="1">
      <c r="A19" s="4"/>
      <c r="B19" s="99"/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</row>
    <row r="20" spans="1:27" ht="13.5" hidden="1" customHeight="1">
      <c r="A20" s="4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</row>
    <row r="21" spans="1:27" ht="13.5" hidden="1" customHeight="1">
      <c r="A21" s="4"/>
      <c r="B21" s="99"/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</row>
    <row r="22" spans="1:27" ht="13.5" hidden="1" customHeight="1">
      <c r="A22" s="4"/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</row>
    <row r="23" spans="1:27" ht="13.5" hidden="1" customHeight="1">
      <c r="A23" s="4"/>
      <c r="B23" s="99"/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</row>
    <row r="24" spans="1:27" ht="13.5" hidden="1" customHeight="1">
      <c r="A24" s="4"/>
      <c r="B24" s="99"/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</row>
    <row r="25" spans="1:27" ht="13.5" hidden="1" customHeight="1">
      <c r="A25" s="4"/>
      <c r="B25" s="99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</row>
    <row r="26" spans="1:27" ht="15.75" customHeight="1">
      <c r="A26" s="100" t="s">
        <v>22</v>
      </c>
      <c r="B26" s="100"/>
      <c r="C26" s="101" t="s">
        <v>0</v>
      </c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</row>
    <row r="27" spans="1:27" ht="15.75" customHeight="1">
      <c r="A27" s="100" t="s">
        <v>39</v>
      </c>
      <c r="B27" s="100"/>
      <c r="C27" s="103"/>
      <c r="D27" s="103"/>
      <c r="E27" s="7"/>
      <c r="F27" s="104" t="s">
        <v>100</v>
      </c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</row>
    <row r="28" spans="1:27" ht="3.75" customHeight="1">
      <c r="A28" s="100"/>
      <c r="B28" s="100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</row>
    <row r="29" spans="1:27" ht="3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6.5" customHeight="1">
      <c r="A30" s="4"/>
      <c r="B30" s="105" t="s">
        <v>23</v>
      </c>
      <c r="C30" s="105"/>
      <c r="D30" s="105"/>
      <c r="E30" s="105"/>
      <c r="F30" s="105"/>
      <c r="G30" s="105"/>
      <c r="H30" s="105"/>
      <c r="I30" s="105"/>
      <c r="J30" s="105"/>
      <c r="K30" s="105"/>
      <c r="L30" s="4"/>
      <c r="M30" s="106" t="s">
        <v>24</v>
      </c>
      <c r="N30" s="106"/>
      <c r="O30" s="106"/>
      <c r="P30" s="106"/>
      <c r="Q30" s="106"/>
      <c r="R30" s="107" t="s">
        <v>25</v>
      </c>
      <c r="S30" s="107"/>
      <c r="T30" s="4"/>
      <c r="U30" s="4"/>
      <c r="V30" s="4"/>
      <c r="W30" s="4"/>
      <c r="X30" s="4"/>
      <c r="Y30" s="4"/>
      <c r="Z30" s="4"/>
      <c r="AA30" s="4"/>
    </row>
    <row r="31" spans="1:27" ht="16.5" customHeight="1">
      <c r="A31" s="4"/>
      <c r="B31" s="108" t="s">
        <v>40</v>
      </c>
      <c r="C31" s="108"/>
      <c r="D31" s="108"/>
      <c r="E31" s="108"/>
      <c r="F31" s="108"/>
      <c r="G31" s="108"/>
      <c r="H31" s="108"/>
      <c r="I31" s="108"/>
      <c r="J31" s="108"/>
      <c r="K31" s="108"/>
      <c r="L31" s="4"/>
      <c r="M31" s="109" t="s">
        <v>26</v>
      </c>
      <c r="N31" s="109"/>
      <c r="O31" s="109"/>
      <c r="P31" s="109"/>
      <c r="Q31" s="109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6.5" customHeight="1">
      <c r="A32" s="4"/>
      <c r="B32" s="108" t="s">
        <v>27</v>
      </c>
      <c r="C32" s="108"/>
      <c r="D32" s="108"/>
      <c r="E32" s="108"/>
      <c r="F32" s="108"/>
      <c r="G32" s="108"/>
      <c r="H32" s="108"/>
      <c r="I32" s="108"/>
      <c r="J32" s="108"/>
      <c r="K32" s="108"/>
      <c r="L32" s="4"/>
      <c r="M32" s="110" t="s">
        <v>28</v>
      </c>
      <c r="N32" s="110"/>
      <c r="O32" s="110"/>
      <c r="P32" s="110"/>
      <c r="Q32" s="110"/>
      <c r="R32" s="111" t="s">
        <v>109</v>
      </c>
      <c r="S32" s="111"/>
      <c r="T32" s="111"/>
      <c r="U32" s="111"/>
      <c r="V32" s="111"/>
      <c r="W32" s="111"/>
      <c r="X32" s="111"/>
      <c r="Y32" s="111"/>
      <c r="Z32" s="111"/>
      <c r="AA32" s="111"/>
    </row>
    <row r="33" spans="1:27" ht="16.5" customHeight="1">
      <c r="A33" s="4"/>
      <c r="B33" s="108" t="s">
        <v>29</v>
      </c>
      <c r="C33" s="108"/>
      <c r="D33" s="108"/>
      <c r="E33" s="108"/>
      <c r="F33" s="108"/>
      <c r="G33" s="108"/>
      <c r="H33" s="108"/>
      <c r="I33" s="108"/>
      <c r="J33" s="108"/>
      <c r="K33" s="108"/>
      <c r="L33" s="4"/>
      <c r="M33" s="110"/>
      <c r="N33" s="110"/>
      <c r="O33" s="110"/>
      <c r="P33" s="110"/>
      <c r="Q33" s="110"/>
      <c r="R33" s="112" t="s">
        <v>110</v>
      </c>
      <c r="S33" s="112"/>
      <c r="T33" s="112"/>
      <c r="U33" s="113"/>
      <c r="V33" s="113"/>
      <c r="W33" s="113"/>
      <c r="X33" s="113"/>
      <c r="Y33" s="113"/>
      <c r="Z33" s="113"/>
      <c r="AA33" s="113"/>
    </row>
    <row r="34" spans="1:27" ht="13.5" hidden="1" customHeight="1">
      <c r="A34" s="4"/>
      <c r="B34" s="114" t="s">
        <v>30</v>
      </c>
      <c r="C34" s="114"/>
      <c r="D34" s="114"/>
      <c r="E34" s="114"/>
      <c r="F34" s="114"/>
      <c r="G34" s="114"/>
      <c r="H34" s="114"/>
      <c r="I34" s="114"/>
      <c r="J34" s="114"/>
      <c r="K34" s="114"/>
      <c r="L34" s="4"/>
      <c r="R34" s="8"/>
      <c r="U34" s="4"/>
      <c r="V34" s="4"/>
      <c r="W34" s="4"/>
      <c r="X34" s="4"/>
      <c r="Y34" s="4"/>
      <c r="Z34" s="4"/>
      <c r="AA34" s="4"/>
    </row>
    <row r="35" spans="1:27" ht="5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6.5" customHeight="1">
      <c r="A36" s="4"/>
      <c r="B36" s="115" t="s">
        <v>31</v>
      </c>
      <c r="C36" s="115"/>
      <c r="D36" s="115"/>
      <c r="E36" s="115"/>
      <c r="F36" s="115"/>
      <c r="G36" s="115"/>
      <c r="H36" s="115"/>
      <c r="I36" s="115"/>
      <c r="J36" s="115"/>
      <c r="K36" s="115"/>
      <c r="L36" s="9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</row>
    <row r="37" spans="1:27" ht="27.75" customHeight="1">
      <c r="A37" s="4"/>
      <c r="B37" s="117" t="s">
        <v>32</v>
      </c>
      <c r="C37" s="117"/>
      <c r="D37" s="117"/>
      <c r="E37" s="117"/>
      <c r="F37" s="117"/>
      <c r="G37" s="117"/>
      <c r="H37" s="117"/>
      <c r="I37" s="117"/>
      <c r="J37" s="117"/>
      <c r="K37" s="117"/>
      <c r="L37" s="10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</row>
    <row r="38" spans="1:27" ht="5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" customHeight="1">
      <c r="A39" s="119" t="s">
        <v>13</v>
      </c>
      <c r="B39" s="119"/>
      <c r="C39" s="119"/>
      <c r="D39" s="119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26.25" customHeight="1">
      <c r="A40" s="102" t="s">
        <v>33</v>
      </c>
      <c r="B40" s="102"/>
      <c r="C40" s="102"/>
      <c r="D40" s="102"/>
      <c r="E40" s="102"/>
      <c r="F40" s="102"/>
      <c r="G40" s="102"/>
      <c r="H40" s="120"/>
      <c r="I40" s="120"/>
      <c r="J40" s="120"/>
      <c r="K40" s="106" t="s">
        <v>34</v>
      </c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</row>
    <row r="41" spans="1:27" ht="26.25" customHeight="1">
      <c r="A41" s="121" t="s">
        <v>41</v>
      </c>
      <c r="B41" s="121"/>
      <c r="C41" s="121"/>
      <c r="D41" s="121"/>
      <c r="E41" s="121"/>
      <c r="F41" s="121"/>
      <c r="G41" s="121"/>
      <c r="H41" s="122"/>
      <c r="I41" s="122"/>
      <c r="J41" s="122"/>
      <c r="K41" s="123" t="s">
        <v>42</v>
      </c>
      <c r="L41" s="123"/>
      <c r="M41" s="123"/>
      <c r="N41" s="123"/>
      <c r="O41" s="123"/>
      <c r="P41" s="123"/>
      <c r="Q41" s="123"/>
      <c r="R41" s="123"/>
      <c r="S41" s="123"/>
      <c r="T41" s="123"/>
      <c r="U41" s="11"/>
      <c r="V41" s="11"/>
      <c r="W41" s="11"/>
      <c r="X41" s="11"/>
      <c r="Y41" s="11"/>
      <c r="Z41" s="11"/>
      <c r="AA41" s="11"/>
    </row>
    <row r="42" spans="1:27" ht="26.25" customHeight="1">
      <c r="A42" s="121" t="s">
        <v>43</v>
      </c>
      <c r="B42" s="121"/>
      <c r="C42" s="121"/>
      <c r="D42" s="121"/>
      <c r="E42" s="121"/>
      <c r="F42" s="121"/>
      <c r="G42" s="121"/>
      <c r="H42" s="122"/>
      <c r="I42" s="122"/>
      <c r="J42" s="122"/>
      <c r="K42" s="123" t="s">
        <v>35</v>
      </c>
      <c r="L42" s="123"/>
      <c r="M42" s="123"/>
      <c r="N42" s="123"/>
      <c r="O42" s="123"/>
      <c r="P42" s="123"/>
      <c r="Q42" s="123"/>
      <c r="R42" s="123"/>
      <c r="S42" s="123"/>
      <c r="T42" s="123"/>
      <c r="U42" s="11"/>
      <c r="V42" s="11"/>
      <c r="W42" s="11"/>
      <c r="X42" s="11"/>
      <c r="Y42" s="11"/>
      <c r="Z42" s="11"/>
      <c r="AA42" s="11"/>
    </row>
    <row r="43" spans="1:27" ht="26.25" customHeight="1">
      <c r="A43" s="121" t="s">
        <v>36</v>
      </c>
      <c r="B43" s="121"/>
      <c r="C43" s="121"/>
      <c r="D43" s="121"/>
      <c r="E43" s="121"/>
      <c r="F43" s="121"/>
      <c r="G43" s="121"/>
      <c r="H43" s="122"/>
      <c r="I43" s="122"/>
      <c r="J43" s="122"/>
      <c r="K43" s="123" t="s">
        <v>37</v>
      </c>
      <c r="L43" s="123"/>
      <c r="M43" s="123"/>
      <c r="N43" s="123"/>
      <c r="O43" s="123"/>
      <c r="P43" s="123"/>
      <c r="Q43" s="123"/>
      <c r="R43" s="123"/>
      <c r="S43" s="123"/>
      <c r="T43" s="123"/>
      <c r="U43" s="11"/>
      <c r="V43" s="11"/>
      <c r="W43" s="11"/>
      <c r="X43" s="11"/>
      <c r="Y43" s="11"/>
      <c r="Z43" s="11"/>
      <c r="AA43" s="11"/>
    </row>
  </sheetData>
  <mergeCells count="69">
    <mergeCell ref="A42:G42"/>
    <mergeCell ref="H42:J42"/>
    <mergeCell ref="K42:T42"/>
    <mergeCell ref="A43:G43"/>
    <mergeCell ref="H43:J43"/>
    <mergeCell ref="K43:T43"/>
    <mergeCell ref="A39:D39"/>
    <mergeCell ref="A40:G40"/>
    <mergeCell ref="H40:J40"/>
    <mergeCell ref="K40:AA40"/>
    <mergeCell ref="A41:G41"/>
    <mergeCell ref="H41:J41"/>
    <mergeCell ref="K41:T41"/>
    <mergeCell ref="B34:K34"/>
    <mergeCell ref="B36:K36"/>
    <mergeCell ref="M36:AA36"/>
    <mergeCell ref="B37:K37"/>
    <mergeCell ref="M37:AA37"/>
    <mergeCell ref="B31:K31"/>
    <mergeCell ref="M31:Q31"/>
    <mergeCell ref="B32:K32"/>
    <mergeCell ref="M32:Q33"/>
    <mergeCell ref="R32:AA32"/>
    <mergeCell ref="B33:K33"/>
    <mergeCell ref="R33:AA33"/>
    <mergeCell ref="A28:B28"/>
    <mergeCell ref="C28:AA28"/>
    <mergeCell ref="A27:D27"/>
    <mergeCell ref="F27:AA27"/>
    <mergeCell ref="B30:K30"/>
    <mergeCell ref="M30:Q30"/>
    <mergeCell ref="R30:S30"/>
    <mergeCell ref="B23:AA23"/>
    <mergeCell ref="B24:AA24"/>
    <mergeCell ref="B25:AA25"/>
    <mergeCell ref="A26:B26"/>
    <mergeCell ref="C26:AA26"/>
    <mergeCell ref="B18:AA18"/>
    <mergeCell ref="B19:AA19"/>
    <mergeCell ref="B20:AA20"/>
    <mergeCell ref="B21:AA21"/>
    <mergeCell ref="B22:AA22"/>
    <mergeCell ref="A14:C14"/>
    <mergeCell ref="G14:P14"/>
    <mergeCell ref="B16:D16"/>
    <mergeCell ref="F16:AA16"/>
    <mergeCell ref="B17:AA17"/>
    <mergeCell ref="A12:F12"/>
    <mergeCell ref="G12:P13"/>
    <mergeCell ref="Q12:T12"/>
    <mergeCell ref="X12:AA12"/>
    <mergeCell ref="A13:B13"/>
    <mergeCell ref="C13:F13"/>
    <mergeCell ref="R13:Z13"/>
    <mergeCell ref="P6:AA6"/>
    <mergeCell ref="D7:U7"/>
    <mergeCell ref="C8:W8"/>
    <mergeCell ref="A10:Y10"/>
    <mergeCell ref="A11:D11"/>
    <mergeCell ref="R11:Z11"/>
    <mergeCell ref="A6:I6"/>
    <mergeCell ref="A1:I1"/>
    <mergeCell ref="P1:AA1"/>
    <mergeCell ref="A2:I2"/>
    <mergeCell ref="P2:AA2"/>
    <mergeCell ref="A4:C4"/>
    <mergeCell ref="D4:I4"/>
    <mergeCell ref="P4:T4"/>
    <mergeCell ref="U4:AA4"/>
  </mergeCells>
  <pageMargins left="1.5748031496062993" right="0.39370078740157483" top="1.3779527559055118" bottom="0.39370078740157483" header="0" footer="0"/>
  <pageSetup paperSize="8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V53"/>
  <sheetViews>
    <sheetView zoomScale="90" zoomScaleNormal="90" workbookViewId="0">
      <selection activeCell="BO13" sqref="BO13"/>
    </sheetView>
  </sheetViews>
  <sheetFormatPr defaultRowHeight="10.5"/>
  <cols>
    <col min="1" max="53" width="3.83203125" style="12" customWidth="1"/>
    <col min="54" max="54" width="7.33203125" style="12" customWidth="1"/>
    <col min="55" max="55" width="6" style="12" customWidth="1"/>
    <col min="56" max="56" width="7.5" style="12" customWidth="1"/>
    <col min="57" max="57" width="5.83203125" style="12" customWidth="1"/>
    <col min="58" max="58" width="8.5" style="12" customWidth="1"/>
    <col min="59" max="59" width="6.5" style="12" customWidth="1"/>
    <col min="60" max="60" width="17.33203125" style="12" customWidth="1"/>
    <col min="61" max="61" width="6.5" style="12" customWidth="1"/>
    <col min="62" max="62" width="5.83203125" style="12" customWidth="1"/>
    <col min="63" max="64" width="7" style="12" customWidth="1"/>
    <col min="65" max="65" width="5.83203125" style="12" customWidth="1"/>
    <col min="66" max="66" width="9.5" style="12" customWidth="1"/>
    <col min="67" max="67" width="7.5" style="12" customWidth="1"/>
    <col min="68" max="16384" width="9.33203125" style="12"/>
  </cols>
  <sheetData>
    <row r="1" spans="1:74">
      <c r="V1" s="12" t="s">
        <v>44</v>
      </c>
      <c r="BN1" s="14"/>
      <c r="BO1" s="14"/>
    </row>
    <row r="2" spans="1:74" ht="15">
      <c r="X2" s="15"/>
    </row>
    <row r="3" spans="1:74">
      <c r="BP3" s="16"/>
      <c r="BQ3" s="16"/>
      <c r="BR3" s="16"/>
      <c r="BS3" s="16"/>
      <c r="BT3" s="16"/>
      <c r="BU3" s="16"/>
      <c r="BV3" s="16"/>
    </row>
    <row r="4" spans="1:74" ht="11.25" thickBot="1"/>
    <row r="5" spans="1:74">
      <c r="A5" s="17"/>
      <c r="B5" s="124" t="s">
        <v>45</v>
      </c>
      <c r="C5" s="125"/>
      <c r="D5" s="125"/>
      <c r="E5" s="125"/>
      <c r="F5" s="126"/>
      <c r="G5" s="124" t="s">
        <v>46</v>
      </c>
      <c r="H5" s="125"/>
      <c r="I5" s="125"/>
      <c r="J5" s="126"/>
      <c r="K5" s="124" t="s">
        <v>47</v>
      </c>
      <c r="L5" s="125"/>
      <c r="M5" s="125"/>
      <c r="N5" s="126"/>
      <c r="O5" s="124" t="s">
        <v>48</v>
      </c>
      <c r="P5" s="125"/>
      <c r="Q5" s="125"/>
      <c r="R5" s="125"/>
      <c r="S5" s="126"/>
      <c r="T5" s="124" t="s">
        <v>49</v>
      </c>
      <c r="U5" s="125"/>
      <c r="V5" s="125"/>
      <c r="W5" s="126"/>
      <c r="X5" s="124" t="s">
        <v>50</v>
      </c>
      <c r="Y5" s="125"/>
      <c r="Z5" s="125"/>
      <c r="AA5" s="126"/>
      <c r="AB5" s="124" t="s">
        <v>51</v>
      </c>
      <c r="AC5" s="125"/>
      <c r="AD5" s="125"/>
      <c r="AE5" s="125"/>
      <c r="AF5" s="126"/>
      <c r="AG5" s="124" t="s">
        <v>52</v>
      </c>
      <c r="AH5" s="125"/>
      <c r="AI5" s="125"/>
      <c r="AJ5" s="126"/>
      <c r="AK5" s="124" t="s">
        <v>53</v>
      </c>
      <c r="AL5" s="125"/>
      <c r="AM5" s="125"/>
      <c r="AN5" s="126"/>
      <c r="AO5" s="124" t="s">
        <v>54</v>
      </c>
      <c r="AP5" s="125"/>
      <c r="AQ5" s="125"/>
      <c r="AR5" s="125"/>
      <c r="AS5" s="126"/>
      <c r="AT5" s="124" t="s">
        <v>55</v>
      </c>
      <c r="AU5" s="125"/>
      <c r="AV5" s="125"/>
      <c r="AW5" s="126"/>
      <c r="AX5" s="124" t="s">
        <v>56</v>
      </c>
      <c r="AY5" s="125"/>
      <c r="AZ5" s="125"/>
      <c r="BA5" s="126"/>
      <c r="BB5" s="127" t="s">
        <v>5</v>
      </c>
      <c r="BC5" s="127"/>
      <c r="BD5" s="127"/>
      <c r="BE5" s="127"/>
      <c r="BF5" s="127"/>
      <c r="BG5" s="127"/>
      <c r="BH5" s="127"/>
      <c r="BI5" s="127"/>
      <c r="BJ5" s="127"/>
      <c r="BK5" s="127"/>
      <c r="BL5" s="127"/>
      <c r="BM5" s="127"/>
      <c r="BN5" s="128"/>
      <c r="BO5" s="14"/>
      <c r="BP5" s="14"/>
    </row>
    <row r="6" spans="1:74" ht="123" customHeight="1">
      <c r="A6" s="18" t="s">
        <v>57</v>
      </c>
      <c r="B6" s="19" t="s">
        <v>58</v>
      </c>
      <c r="C6" s="20" t="s">
        <v>59</v>
      </c>
      <c r="D6" s="20" t="s">
        <v>60</v>
      </c>
      <c r="E6" s="20" t="s">
        <v>61</v>
      </c>
      <c r="F6" s="20" t="s">
        <v>62</v>
      </c>
      <c r="G6" s="20" t="s">
        <v>63</v>
      </c>
      <c r="H6" s="20" t="s">
        <v>64</v>
      </c>
      <c r="I6" s="20" t="s">
        <v>65</v>
      </c>
      <c r="J6" s="20" t="s">
        <v>66</v>
      </c>
      <c r="K6" s="20" t="s">
        <v>67</v>
      </c>
      <c r="L6" s="20" t="s">
        <v>68</v>
      </c>
      <c r="M6" s="20" t="s">
        <v>69</v>
      </c>
      <c r="N6" s="20" t="s">
        <v>70</v>
      </c>
      <c r="O6" s="20" t="s">
        <v>58</v>
      </c>
      <c r="P6" s="20" t="s">
        <v>59</v>
      </c>
      <c r="Q6" s="20" t="s">
        <v>60</v>
      </c>
      <c r="R6" s="20" t="s">
        <v>61</v>
      </c>
      <c r="S6" s="20" t="s">
        <v>71</v>
      </c>
      <c r="T6" s="20" t="s">
        <v>72</v>
      </c>
      <c r="U6" s="20" t="s">
        <v>73</v>
      </c>
      <c r="V6" s="20" t="s">
        <v>74</v>
      </c>
      <c r="W6" s="20" t="s">
        <v>75</v>
      </c>
      <c r="X6" s="20" t="s">
        <v>76</v>
      </c>
      <c r="Y6" s="20" t="s">
        <v>77</v>
      </c>
      <c r="Z6" s="20" t="s">
        <v>78</v>
      </c>
      <c r="AA6" s="20" t="s">
        <v>79</v>
      </c>
      <c r="AB6" s="20" t="s">
        <v>76</v>
      </c>
      <c r="AC6" s="20" t="s">
        <v>77</v>
      </c>
      <c r="AD6" s="20" t="s">
        <v>78</v>
      </c>
      <c r="AE6" s="20" t="s">
        <v>80</v>
      </c>
      <c r="AF6" s="20" t="s">
        <v>81</v>
      </c>
      <c r="AG6" s="20" t="s">
        <v>63</v>
      </c>
      <c r="AH6" s="20" t="s">
        <v>64</v>
      </c>
      <c r="AI6" s="20" t="s">
        <v>65</v>
      </c>
      <c r="AJ6" s="20" t="s">
        <v>82</v>
      </c>
      <c r="AK6" s="20" t="s">
        <v>83</v>
      </c>
      <c r="AL6" s="20" t="s">
        <v>84</v>
      </c>
      <c r="AM6" s="20" t="s">
        <v>85</v>
      </c>
      <c r="AN6" s="20" t="s">
        <v>86</v>
      </c>
      <c r="AO6" s="20" t="s">
        <v>58</v>
      </c>
      <c r="AP6" s="20" t="s">
        <v>59</v>
      </c>
      <c r="AQ6" s="20" t="s">
        <v>60</v>
      </c>
      <c r="AR6" s="20" t="s">
        <v>61</v>
      </c>
      <c r="AS6" s="20" t="s">
        <v>87</v>
      </c>
      <c r="AT6" s="20" t="s">
        <v>63</v>
      </c>
      <c r="AU6" s="20" t="s">
        <v>64</v>
      </c>
      <c r="AV6" s="20" t="s">
        <v>65</v>
      </c>
      <c r="AW6" s="20" t="s">
        <v>88</v>
      </c>
      <c r="AX6" s="20" t="s">
        <v>67</v>
      </c>
      <c r="AY6" s="20" t="s">
        <v>68</v>
      </c>
      <c r="AZ6" s="20" t="s">
        <v>69</v>
      </c>
      <c r="BA6" s="20" t="s">
        <v>70</v>
      </c>
      <c r="BB6" s="129" t="s">
        <v>10</v>
      </c>
      <c r="BC6" s="129"/>
      <c r="BD6" s="129"/>
      <c r="BE6" s="130" t="s">
        <v>12</v>
      </c>
      <c r="BF6" s="130" t="s">
        <v>89</v>
      </c>
      <c r="BG6" s="130" t="s">
        <v>4</v>
      </c>
      <c r="BH6" s="132" t="s">
        <v>104</v>
      </c>
      <c r="BI6" s="132" t="s">
        <v>105</v>
      </c>
      <c r="BJ6" s="132" t="s">
        <v>106</v>
      </c>
      <c r="BK6" s="130" t="s">
        <v>90</v>
      </c>
      <c r="BL6" s="130" t="s">
        <v>91</v>
      </c>
      <c r="BM6" s="130" t="s">
        <v>92</v>
      </c>
      <c r="BN6" s="133" t="s">
        <v>2</v>
      </c>
      <c r="BO6" s="21"/>
      <c r="BP6" s="21"/>
    </row>
    <row r="7" spans="1:74" ht="31.5" customHeight="1" thickBot="1">
      <c r="A7" s="22"/>
      <c r="B7" s="23">
        <v>1</v>
      </c>
      <c r="C7" s="24">
        <v>2</v>
      </c>
      <c r="D7" s="24">
        <v>3</v>
      </c>
      <c r="E7" s="24">
        <v>4</v>
      </c>
      <c r="F7" s="24">
        <v>5</v>
      </c>
      <c r="G7" s="24">
        <v>6</v>
      </c>
      <c r="H7" s="24">
        <v>7</v>
      </c>
      <c r="I7" s="24">
        <v>8</v>
      </c>
      <c r="J7" s="24">
        <v>9</v>
      </c>
      <c r="K7" s="24">
        <v>10</v>
      </c>
      <c r="L7" s="24">
        <v>11</v>
      </c>
      <c r="M7" s="24">
        <v>12</v>
      </c>
      <c r="N7" s="24">
        <v>13</v>
      </c>
      <c r="O7" s="24">
        <v>14</v>
      </c>
      <c r="P7" s="24">
        <v>15</v>
      </c>
      <c r="Q7" s="24">
        <v>16</v>
      </c>
      <c r="R7" s="25">
        <v>17</v>
      </c>
      <c r="S7" s="25">
        <v>18</v>
      </c>
      <c r="T7" s="24">
        <v>19</v>
      </c>
      <c r="U7" s="24">
        <v>20</v>
      </c>
      <c r="V7" s="24">
        <v>21</v>
      </c>
      <c r="W7" s="24">
        <v>22</v>
      </c>
      <c r="X7" s="24">
        <v>23</v>
      </c>
      <c r="Y7" s="24">
        <v>24</v>
      </c>
      <c r="Z7" s="24">
        <v>25</v>
      </c>
      <c r="AA7" s="24">
        <v>26</v>
      </c>
      <c r="AB7" s="24">
        <v>27</v>
      </c>
      <c r="AC7" s="24">
        <v>28</v>
      </c>
      <c r="AD7" s="24">
        <v>29</v>
      </c>
      <c r="AE7" s="24">
        <v>30</v>
      </c>
      <c r="AF7" s="24">
        <v>31</v>
      </c>
      <c r="AG7" s="24">
        <v>32</v>
      </c>
      <c r="AH7" s="24">
        <v>33</v>
      </c>
      <c r="AI7" s="24">
        <v>34</v>
      </c>
      <c r="AJ7" s="24">
        <v>35</v>
      </c>
      <c r="AK7" s="24">
        <v>36</v>
      </c>
      <c r="AL7" s="24">
        <v>37</v>
      </c>
      <c r="AM7" s="24">
        <v>38</v>
      </c>
      <c r="AN7" s="24">
        <v>39</v>
      </c>
      <c r="AO7" s="25">
        <v>40</v>
      </c>
      <c r="AP7" s="25">
        <v>41</v>
      </c>
      <c r="AQ7" s="25">
        <v>42</v>
      </c>
      <c r="AR7" s="25">
        <v>43</v>
      </c>
      <c r="AS7" s="25">
        <v>44</v>
      </c>
      <c r="AT7" s="25">
        <v>45</v>
      </c>
      <c r="AU7" s="25">
        <v>46</v>
      </c>
      <c r="AV7" s="25">
        <v>47</v>
      </c>
      <c r="AW7" s="25">
        <v>48</v>
      </c>
      <c r="AX7" s="25">
        <v>49</v>
      </c>
      <c r="AY7" s="25">
        <v>50</v>
      </c>
      <c r="AZ7" s="25">
        <v>51</v>
      </c>
      <c r="BA7" s="25">
        <v>52</v>
      </c>
      <c r="BB7" s="26" t="s">
        <v>93</v>
      </c>
      <c r="BC7" s="26" t="s">
        <v>94</v>
      </c>
      <c r="BD7" s="26" t="s">
        <v>1</v>
      </c>
      <c r="BE7" s="131"/>
      <c r="BF7" s="131"/>
      <c r="BG7" s="131"/>
      <c r="BH7" s="134"/>
      <c r="BI7" s="134"/>
      <c r="BJ7" s="131"/>
      <c r="BK7" s="131"/>
      <c r="BL7" s="131"/>
      <c r="BM7" s="131"/>
      <c r="BN7" s="133"/>
      <c r="BO7" s="14"/>
      <c r="BP7" s="14"/>
    </row>
    <row r="8" spans="1:74" ht="15" customHeight="1">
      <c r="A8" s="135">
        <v>1</v>
      </c>
      <c r="B8" s="27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31"/>
      <c r="S8" s="31" t="s">
        <v>95</v>
      </c>
      <c r="T8" s="30" t="s">
        <v>96</v>
      </c>
      <c r="U8" s="29" t="s">
        <v>7</v>
      </c>
      <c r="V8" s="29" t="s">
        <v>7</v>
      </c>
      <c r="W8" s="35" t="s">
        <v>6</v>
      </c>
      <c r="X8" s="64"/>
      <c r="Y8" s="28"/>
      <c r="Z8" s="28"/>
      <c r="AA8" s="28" t="s">
        <v>96</v>
      </c>
      <c r="AB8" s="28"/>
      <c r="AC8" s="28" t="s">
        <v>96</v>
      </c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31" t="s">
        <v>95</v>
      </c>
      <c r="AP8" s="68" t="s">
        <v>7</v>
      </c>
      <c r="AQ8" s="68" t="s">
        <v>7</v>
      </c>
      <c r="AR8" s="68" t="s">
        <v>7</v>
      </c>
      <c r="AS8" s="31" t="s">
        <v>6</v>
      </c>
      <c r="AT8" s="31" t="s">
        <v>6</v>
      </c>
      <c r="AU8" s="31" t="s">
        <v>6</v>
      </c>
      <c r="AV8" s="31" t="s">
        <v>6</v>
      </c>
      <c r="AW8" s="31" t="s">
        <v>6</v>
      </c>
      <c r="AX8" s="31" t="s">
        <v>6</v>
      </c>
      <c r="AY8" s="31" t="s">
        <v>6</v>
      </c>
      <c r="AZ8" s="31" t="s">
        <v>6</v>
      </c>
      <c r="BA8" s="31" t="s">
        <v>6</v>
      </c>
      <c r="BB8" s="138">
        <f>COUNTIF(B8:V13,"")/6</f>
        <v>16</v>
      </c>
      <c r="BC8" s="141">
        <f>COUNTIF(X8:AS13,"")/6</f>
        <v>16</v>
      </c>
      <c r="BD8" s="144">
        <f>BB8+BC8</f>
        <v>32</v>
      </c>
      <c r="BE8" s="145">
        <f>COUNTIF(B8:BA13,"К")/6</f>
        <v>10</v>
      </c>
      <c r="BF8" s="141">
        <v>2.1666666666666599</v>
      </c>
      <c r="BG8" s="141">
        <f>COUNTIF(B8:BA13,"У")/6</f>
        <v>0</v>
      </c>
      <c r="BH8" s="72"/>
      <c r="BI8" s="72"/>
      <c r="BJ8" s="145"/>
      <c r="BK8" s="141">
        <f>COUNTIF(B8:BA13,"Э")/6</f>
        <v>5.166666666666667</v>
      </c>
      <c r="BL8" s="141">
        <f>COUNTIF(B8:BA13,"з")/6</f>
        <v>2.6666666666666665</v>
      </c>
      <c r="BM8" s="141"/>
      <c r="BN8" s="148">
        <f>SUM(BD8:BL13)</f>
        <v>51.999999999999986</v>
      </c>
      <c r="BO8" s="14"/>
      <c r="BP8" s="14"/>
    </row>
    <row r="9" spans="1:74" ht="15" customHeight="1">
      <c r="A9" s="136"/>
      <c r="B9" s="32"/>
      <c r="C9" s="33"/>
      <c r="D9" s="33"/>
      <c r="E9" s="33"/>
      <c r="F9" s="33"/>
      <c r="G9" s="33"/>
      <c r="H9" s="33"/>
      <c r="I9" s="33"/>
      <c r="J9" s="33"/>
      <c r="K9" s="34" t="s">
        <v>96</v>
      </c>
      <c r="L9" s="33"/>
      <c r="M9" s="33"/>
      <c r="N9" s="33"/>
      <c r="O9" s="33"/>
      <c r="P9" s="33"/>
      <c r="Q9" s="33"/>
      <c r="R9" s="35" t="s">
        <v>95</v>
      </c>
      <c r="S9" s="35" t="s">
        <v>95</v>
      </c>
      <c r="T9" s="34" t="s">
        <v>96</v>
      </c>
      <c r="U9" s="35" t="s">
        <v>7</v>
      </c>
      <c r="V9" s="35" t="s">
        <v>7</v>
      </c>
      <c r="W9" s="35" t="s">
        <v>6</v>
      </c>
      <c r="X9" s="65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5" t="s">
        <v>95</v>
      </c>
      <c r="AP9" s="67" t="s">
        <v>7</v>
      </c>
      <c r="AQ9" s="67" t="s">
        <v>7</v>
      </c>
      <c r="AR9" s="67" t="s">
        <v>7</v>
      </c>
      <c r="AS9" s="35" t="s">
        <v>6</v>
      </c>
      <c r="AT9" s="35" t="s">
        <v>6</v>
      </c>
      <c r="AU9" s="35" t="s">
        <v>6</v>
      </c>
      <c r="AV9" s="35" t="s">
        <v>6</v>
      </c>
      <c r="AW9" s="35" t="s">
        <v>6</v>
      </c>
      <c r="AX9" s="35" t="s">
        <v>6</v>
      </c>
      <c r="AY9" s="35" t="s">
        <v>6</v>
      </c>
      <c r="AZ9" s="35" t="s">
        <v>6</v>
      </c>
      <c r="BA9" s="35" t="s">
        <v>6</v>
      </c>
      <c r="BB9" s="139"/>
      <c r="BC9" s="142"/>
      <c r="BD9" s="144"/>
      <c r="BE9" s="146"/>
      <c r="BF9" s="142"/>
      <c r="BG9" s="142"/>
      <c r="BH9" s="73"/>
      <c r="BI9" s="73"/>
      <c r="BJ9" s="146"/>
      <c r="BK9" s="142"/>
      <c r="BL9" s="142"/>
      <c r="BM9" s="142"/>
      <c r="BN9" s="149"/>
      <c r="BO9" s="14"/>
      <c r="BP9" s="14"/>
    </row>
    <row r="10" spans="1:74" ht="15" customHeight="1">
      <c r="A10" s="136"/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5" t="s">
        <v>95</v>
      </c>
      <c r="S10" s="35" t="s">
        <v>95</v>
      </c>
      <c r="T10" s="34" t="s">
        <v>96</v>
      </c>
      <c r="U10" s="35" t="s">
        <v>7</v>
      </c>
      <c r="V10" s="35" t="s">
        <v>7</v>
      </c>
      <c r="W10" s="35" t="s">
        <v>6</v>
      </c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5" t="s">
        <v>95</v>
      </c>
      <c r="AP10" s="67" t="s">
        <v>7</v>
      </c>
      <c r="AQ10" s="67" t="s">
        <v>7</v>
      </c>
      <c r="AR10" s="67" t="s">
        <v>7</v>
      </c>
      <c r="AS10" s="35" t="s">
        <v>6</v>
      </c>
      <c r="AT10" s="35" t="s">
        <v>6</v>
      </c>
      <c r="AU10" s="35" t="s">
        <v>6</v>
      </c>
      <c r="AV10" s="35" t="s">
        <v>6</v>
      </c>
      <c r="AW10" s="35" t="s">
        <v>6</v>
      </c>
      <c r="AX10" s="35" t="s">
        <v>6</v>
      </c>
      <c r="AY10" s="35" t="s">
        <v>6</v>
      </c>
      <c r="AZ10" s="35" t="s">
        <v>6</v>
      </c>
      <c r="BA10" s="35" t="s">
        <v>6</v>
      </c>
      <c r="BB10" s="139"/>
      <c r="BC10" s="142"/>
      <c r="BD10" s="144"/>
      <c r="BE10" s="146"/>
      <c r="BF10" s="142"/>
      <c r="BG10" s="142"/>
      <c r="BH10" s="73"/>
      <c r="BI10" s="73"/>
      <c r="BJ10" s="146"/>
      <c r="BK10" s="142"/>
      <c r="BL10" s="142"/>
      <c r="BM10" s="142"/>
      <c r="BN10" s="149"/>
      <c r="BO10" s="14"/>
      <c r="BP10" s="14"/>
    </row>
    <row r="11" spans="1:74" ht="15" customHeight="1">
      <c r="A11" s="136"/>
      <c r="B11" s="3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5" t="s">
        <v>95</v>
      </c>
      <c r="S11" s="34" t="s">
        <v>96</v>
      </c>
      <c r="T11" s="36" t="s">
        <v>96</v>
      </c>
      <c r="U11" s="35" t="s">
        <v>7</v>
      </c>
      <c r="V11" s="35" t="s">
        <v>7</v>
      </c>
      <c r="W11" s="35" t="s">
        <v>6</v>
      </c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5" t="s">
        <v>95</v>
      </c>
      <c r="AP11" s="67" t="s">
        <v>7</v>
      </c>
      <c r="AQ11" s="67" t="s">
        <v>7</v>
      </c>
      <c r="AR11" s="67" t="s">
        <v>7</v>
      </c>
      <c r="AS11" s="35" t="s">
        <v>6</v>
      </c>
      <c r="AT11" s="35" t="s">
        <v>6</v>
      </c>
      <c r="AU11" s="35" t="s">
        <v>6</v>
      </c>
      <c r="AV11" s="35" t="s">
        <v>6</v>
      </c>
      <c r="AW11" s="35" t="s">
        <v>6</v>
      </c>
      <c r="AX11" s="35" t="s">
        <v>6</v>
      </c>
      <c r="AY11" s="35" t="s">
        <v>6</v>
      </c>
      <c r="AZ11" s="35" t="s">
        <v>6</v>
      </c>
      <c r="BA11" s="35" t="s">
        <v>6</v>
      </c>
      <c r="BB11" s="139"/>
      <c r="BC11" s="142"/>
      <c r="BD11" s="144"/>
      <c r="BE11" s="146"/>
      <c r="BF11" s="142"/>
      <c r="BG11" s="142"/>
      <c r="BH11" s="73"/>
      <c r="BI11" s="73"/>
      <c r="BJ11" s="146"/>
      <c r="BK11" s="142"/>
      <c r="BL11" s="142"/>
      <c r="BM11" s="142"/>
      <c r="BN11" s="149"/>
      <c r="BO11" s="14"/>
      <c r="BP11" s="14"/>
    </row>
    <row r="12" spans="1:74" ht="15" customHeight="1">
      <c r="A12" s="136"/>
      <c r="B12" s="32"/>
      <c r="C12" s="33"/>
      <c r="D12" s="33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5" t="s">
        <v>95</v>
      </c>
      <c r="S12" s="34" t="s">
        <v>96</v>
      </c>
      <c r="T12" s="35" t="s">
        <v>7</v>
      </c>
      <c r="U12" s="35" t="s">
        <v>7</v>
      </c>
      <c r="V12" s="35" t="s">
        <v>7</v>
      </c>
      <c r="W12" s="35" t="s">
        <v>6</v>
      </c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4"/>
      <c r="AJ12" s="33" t="s">
        <v>96</v>
      </c>
      <c r="AK12" s="33"/>
      <c r="AL12" s="33"/>
      <c r="AM12" s="33"/>
      <c r="AN12" s="35" t="s">
        <v>95</v>
      </c>
      <c r="AO12" s="35" t="s">
        <v>95</v>
      </c>
      <c r="AP12" s="70" t="s">
        <v>96</v>
      </c>
      <c r="AQ12" s="67" t="s">
        <v>7</v>
      </c>
      <c r="AR12" s="67" t="s">
        <v>7</v>
      </c>
      <c r="AS12" s="35" t="s">
        <v>6</v>
      </c>
      <c r="AT12" s="35" t="s">
        <v>6</v>
      </c>
      <c r="AU12" s="35" t="s">
        <v>6</v>
      </c>
      <c r="AV12" s="35" t="s">
        <v>6</v>
      </c>
      <c r="AW12" s="35" t="s">
        <v>6</v>
      </c>
      <c r="AX12" s="35" t="s">
        <v>6</v>
      </c>
      <c r="AY12" s="35" t="s">
        <v>6</v>
      </c>
      <c r="AZ12" s="35" t="s">
        <v>6</v>
      </c>
      <c r="BA12" s="35" t="s">
        <v>6</v>
      </c>
      <c r="BB12" s="139"/>
      <c r="BC12" s="142"/>
      <c r="BD12" s="144"/>
      <c r="BE12" s="146"/>
      <c r="BF12" s="142"/>
      <c r="BG12" s="142"/>
      <c r="BH12" s="73"/>
      <c r="BI12" s="73"/>
      <c r="BJ12" s="146"/>
      <c r="BK12" s="142"/>
      <c r="BL12" s="142"/>
      <c r="BM12" s="142"/>
      <c r="BN12" s="149"/>
      <c r="BO12" s="14"/>
      <c r="BP12" s="14"/>
    </row>
    <row r="13" spans="1:74" ht="18" customHeight="1" thickBot="1">
      <c r="A13" s="137"/>
      <c r="B13" s="39"/>
      <c r="C13" s="40"/>
      <c r="D13" s="41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35" t="s">
        <v>95</v>
      </c>
      <c r="S13" s="43" t="s">
        <v>96</v>
      </c>
      <c r="T13" s="44" t="s">
        <v>7</v>
      </c>
      <c r="U13" s="44" t="s">
        <v>7</v>
      </c>
      <c r="V13" s="44" t="s">
        <v>7</v>
      </c>
      <c r="W13" s="44" t="s">
        <v>6</v>
      </c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3"/>
      <c r="AK13" s="41" t="s">
        <v>96</v>
      </c>
      <c r="AL13" s="41"/>
      <c r="AM13" s="41"/>
      <c r="AN13" s="35" t="s">
        <v>95</v>
      </c>
      <c r="AO13" s="35" t="s">
        <v>95</v>
      </c>
      <c r="AP13" s="69" t="s">
        <v>7</v>
      </c>
      <c r="AQ13" s="69" t="s">
        <v>7</v>
      </c>
      <c r="AR13" s="69" t="s">
        <v>7</v>
      </c>
      <c r="AS13" s="44" t="s">
        <v>6</v>
      </c>
      <c r="AT13" s="44" t="s">
        <v>6</v>
      </c>
      <c r="AU13" s="44" t="s">
        <v>6</v>
      </c>
      <c r="AV13" s="44" t="s">
        <v>6</v>
      </c>
      <c r="AW13" s="44" t="s">
        <v>6</v>
      </c>
      <c r="AX13" s="44" t="s">
        <v>6</v>
      </c>
      <c r="AY13" s="44" t="s">
        <v>6</v>
      </c>
      <c r="AZ13" s="44" t="s">
        <v>6</v>
      </c>
      <c r="BA13" s="44" t="s">
        <v>6</v>
      </c>
      <c r="BB13" s="140"/>
      <c r="BC13" s="143"/>
      <c r="BD13" s="144"/>
      <c r="BE13" s="147"/>
      <c r="BF13" s="143"/>
      <c r="BG13" s="143"/>
      <c r="BH13" s="74"/>
      <c r="BI13" s="74"/>
      <c r="BJ13" s="147"/>
      <c r="BK13" s="143"/>
      <c r="BL13" s="143"/>
      <c r="BM13" s="143"/>
      <c r="BN13" s="150"/>
      <c r="BO13" s="14"/>
      <c r="BP13" s="14"/>
    </row>
    <row r="14" spans="1:74" ht="15" customHeight="1">
      <c r="A14" s="135">
        <v>2</v>
      </c>
      <c r="B14" s="27"/>
      <c r="C14" s="28"/>
      <c r="D14" s="28"/>
      <c r="E14" s="28"/>
      <c r="F14" s="45"/>
      <c r="G14" s="45"/>
      <c r="H14" s="45"/>
      <c r="I14" s="28"/>
      <c r="J14" s="28"/>
      <c r="K14" s="28"/>
      <c r="L14" s="45"/>
      <c r="M14" s="45"/>
      <c r="N14" s="45"/>
      <c r="O14" s="45"/>
      <c r="P14" s="45"/>
      <c r="Q14" s="45"/>
      <c r="R14" s="28"/>
      <c r="S14" s="35" t="s">
        <v>95</v>
      </c>
      <c r="T14" s="46" t="s">
        <v>96</v>
      </c>
      <c r="U14" s="31" t="s">
        <v>7</v>
      </c>
      <c r="V14" s="31" t="s">
        <v>7</v>
      </c>
      <c r="W14" s="35" t="s">
        <v>6</v>
      </c>
      <c r="X14" s="66"/>
      <c r="Y14" s="45"/>
      <c r="Z14" s="45"/>
      <c r="AA14" s="28" t="s">
        <v>96</v>
      </c>
      <c r="AB14" s="45"/>
      <c r="AC14" s="28" t="s">
        <v>96</v>
      </c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28"/>
      <c r="AO14" s="31" t="s">
        <v>95</v>
      </c>
      <c r="AP14" s="31" t="s">
        <v>7</v>
      </c>
      <c r="AQ14" s="31" t="s">
        <v>7</v>
      </c>
      <c r="AR14" s="31" t="s">
        <v>7</v>
      </c>
      <c r="AS14" s="31" t="s">
        <v>6</v>
      </c>
      <c r="AT14" s="31" t="s">
        <v>6</v>
      </c>
      <c r="AU14" s="31" t="s">
        <v>6</v>
      </c>
      <c r="AV14" s="31" t="s">
        <v>6</v>
      </c>
      <c r="AW14" s="31" t="s">
        <v>6</v>
      </c>
      <c r="AX14" s="31" t="s">
        <v>6</v>
      </c>
      <c r="AY14" s="31" t="s">
        <v>6</v>
      </c>
      <c r="AZ14" s="31" t="s">
        <v>6</v>
      </c>
      <c r="BA14" s="31" t="s">
        <v>6</v>
      </c>
      <c r="BB14" s="138">
        <f t="shared" ref="BB14" si="0">COUNTIF(B14:V19,"")/6</f>
        <v>16</v>
      </c>
      <c r="BC14" s="141">
        <f t="shared" ref="BC14" si="1">COUNTIF(X14:AS19,"")/6</f>
        <v>16</v>
      </c>
      <c r="BD14" s="151">
        <f>BB14+BC14</f>
        <v>32</v>
      </c>
      <c r="BE14" s="145">
        <f>COUNTIF(B14:BA19,"К")/6</f>
        <v>10</v>
      </c>
      <c r="BF14" s="141">
        <v>2.1666666666666599</v>
      </c>
      <c r="BG14" s="141">
        <f t="shared" ref="BG14" si="2">COUNTIF(B14:BA19,"У")/6</f>
        <v>0</v>
      </c>
      <c r="BH14" s="72"/>
      <c r="BI14" s="72"/>
      <c r="BJ14" s="145">
        <f>COUNTIF(B14:BA19,"П")/6</f>
        <v>0</v>
      </c>
      <c r="BK14" s="141">
        <f>COUNTIF(B14:BA19,"Э")/6</f>
        <v>5.166666666666667</v>
      </c>
      <c r="BL14" s="141">
        <f>COUNTIF(B14:BA19,"з")/6</f>
        <v>2.6666666666666665</v>
      </c>
      <c r="BM14" s="141"/>
      <c r="BN14" s="148">
        <f>SUM(BD14:BM19)</f>
        <v>51.999999999999986</v>
      </c>
    </row>
    <row r="15" spans="1:74" ht="15" customHeight="1">
      <c r="A15" s="136"/>
      <c r="B15" s="32"/>
      <c r="C15" s="33"/>
      <c r="D15" s="33"/>
      <c r="E15" s="33"/>
      <c r="F15" s="33"/>
      <c r="G15" s="33"/>
      <c r="H15" s="33"/>
      <c r="I15" s="33"/>
      <c r="J15" s="33"/>
      <c r="K15" s="34" t="s">
        <v>96</v>
      </c>
      <c r="L15" s="33"/>
      <c r="M15" s="33"/>
      <c r="N15" s="33"/>
      <c r="O15" s="33"/>
      <c r="P15" s="33"/>
      <c r="Q15" s="33"/>
      <c r="R15" s="35" t="s">
        <v>95</v>
      </c>
      <c r="S15" s="35" t="s">
        <v>95</v>
      </c>
      <c r="T15" s="34" t="s">
        <v>96</v>
      </c>
      <c r="U15" s="35" t="s">
        <v>7</v>
      </c>
      <c r="V15" s="35" t="s">
        <v>7</v>
      </c>
      <c r="W15" s="35" t="s">
        <v>6</v>
      </c>
      <c r="X15" s="65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7"/>
      <c r="AK15" s="37"/>
      <c r="AL15" s="33"/>
      <c r="AM15" s="37"/>
      <c r="AN15" s="33"/>
      <c r="AO15" s="35" t="s">
        <v>95</v>
      </c>
      <c r="AP15" s="35" t="s">
        <v>7</v>
      </c>
      <c r="AQ15" s="35" t="s">
        <v>7</v>
      </c>
      <c r="AR15" s="35" t="s">
        <v>7</v>
      </c>
      <c r="AS15" s="35" t="s">
        <v>6</v>
      </c>
      <c r="AT15" s="35" t="s">
        <v>6</v>
      </c>
      <c r="AU15" s="35" t="s">
        <v>6</v>
      </c>
      <c r="AV15" s="35" t="s">
        <v>6</v>
      </c>
      <c r="AW15" s="35" t="s">
        <v>6</v>
      </c>
      <c r="AX15" s="35" t="s">
        <v>6</v>
      </c>
      <c r="AY15" s="35" t="s">
        <v>6</v>
      </c>
      <c r="AZ15" s="35" t="s">
        <v>6</v>
      </c>
      <c r="BA15" s="35" t="s">
        <v>6</v>
      </c>
      <c r="BB15" s="139"/>
      <c r="BC15" s="142"/>
      <c r="BD15" s="151"/>
      <c r="BE15" s="146"/>
      <c r="BF15" s="142"/>
      <c r="BG15" s="142"/>
      <c r="BH15" s="73"/>
      <c r="BI15" s="73"/>
      <c r="BJ15" s="146"/>
      <c r="BK15" s="142"/>
      <c r="BL15" s="142"/>
      <c r="BM15" s="142"/>
      <c r="BN15" s="149"/>
    </row>
    <row r="16" spans="1:74" ht="12.75">
      <c r="A16" s="136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5" t="s">
        <v>95</v>
      </c>
      <c r="S16" s="35" t="s">
        <v>95</v>
      </c>
      <c r="T16" s="34" t="s">
        <v>96</v>
      </c>
      <c r="U16" s="35" t="s">
        <v>7</v>
      </c>
      <c r="V16" s="35" t="s">
        <v>7</v>
      </c>
      <c r="W16" s="35" t="s">
        <v>6</v>
      </c>
      <c r="X16" s="36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3"/>
      <c r="AO16" s="35" t="s">
        <v>95</v>
      </c>
      <c r="AP16" s="35" t="s">
        <v>7</v>
      </c>
      <c r="AQ16" s="35" t="s">
        <v>7</v>
      </c>
      <c r="AR16" s="35" t="s">
        <v>7</v>
      </c>
      <c r="AS16" s="35" t="s">
        <v>6</v>
      </c>
      <c r="AT16" s="35" t="s">
        <v>6</v>
      </c>
      <c r="AU16" s="35" t="s">
        <v>6</v>
      </c>
      <c r="AV16" s="35" t="s">
        <v>6</v>
      </c>
      <c r="AW16" s="35" t="s">
        <v>6</v>
      </c>
      <c r="AX16" s="35" t="s">
        <v>6</v>
      </c>
      <c r="AY16" s="35" t="s">
        <v>6</v>
      </c>
      <c r="AZ16" s="35" t="s">
        <v>6</v>
      </c>
      <c r="BA16" s="35" t="s">
        <v>6</v>
      </c>
      <c r="BB16" s="139"/>
      <c r="BC16" s="142"/>
      <c r="BD16" s="151"/>
      <c r="BE16" s="146"/>
      <c r="BF16" s="142"/>
      <c r="BG16" s="142"/>
      <c r="BH16" s="73"/>
      <c r="BI16" s="73"/>
      <c r="BJ16" s="146"/>
      <c r="BK16" s="142"/>
      <c r="BL16" s="142"/>
      <c r="BM16" s="142"/>
      <c r="BN16" s="149"/>
    </row>
    <row r="17" spans="1:66" ht="12.75">
      <c r="A17" s="136"/>
      <c r="B17" s="32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5" t="s">
        <v>95</v>
      </c>
      <c r="S17" s="34" t="s">
        <v>96</v>
      </c>
      <c r="T17" s="36" t="s">
        <v>96</v>
      </c>
      <c r="U17" s="35" t="s">
        <v>7</v>
      </c>
      <c r="V17" s="35" t="s">
        <v>7</v>
      </c>
      <c r="W17" s="35" t="s">
        <v>6</v>
      </c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7"/>
      <c r="AK17" s="37"/>
      <c r="AL17" s="33"/>
      <c r="AM17" s="37"/>
      <c r="AN17" s="33"/>
      <c r="AO17" s="35" t="s">
        <v>95</v>
      </c>
      <c r="AP17" s="35" t="s">
        <v>7</v>
      </c>
      <c r="AQ17" s="35" t="s">
        <v>7</v>
      </c>
      <c r="AR17" s="35" t="s">
        <v>7</v>
      </c>
      <c r="AS17" s="35" t="s">
        <v>6</v>
      </c>
      <c r="AT17" s="35" t="s">
        <v>6</v>
      </c>
      <c r="AU17" s="35" t="s">
        <v>6</v>
      </c>
      <c r="AV17" s="35" t="s">
        <v>6</v>
      </c>
      <c r="AW17" s="35" t="s">
        <v>6</v>
      </c>
      <c r="AX17" s="35" t="s">
        <v>6</v>
      </c>
      <c r="AY17" s="35" t="s">
        <v>6</v>
      </c>
      <c r="AZ17" s="35" t="s">
        <v>6</v>
      </c>
      <c r="BA17" s="35" t="s">
        <v>6</v>
      </c>
      <c r="BB17" s="139"/>
      <c r="BC17" s="142"/>
      <c r="BD17" s="151"/>
      <c r="BE17" s="146"/>
      <c r="BF17" s="142"/>
      <c r="BG17" s="142"/>
      <c r="BH17" s="73"/>
      <c r="BI17" s="73"/>
      <c r="BJ17" s="146"/>
      <c r="BK17" s="142"/>
      <c r="BL17" s="142"/>
      <c r="BM17" s="142"/>
      <c r="BN17" s="149"/>
    </row>
    <row r="18" spans="1:66" ht="12.75">
      <c r="A18" s="136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5" t="s">
        <v>95</v>
      </c>
      <c r="S18" s="34" t="s">
        <v>96</v>
      </c>
      <c r="T18" s="35" t="s">
        <v>7</v>
      </c>
      <c r="U18" s="35" t="s">
        <v>7</v>
      </c>
      <c r="V18" s="35" t="s">
        <v>7</v>
      </c>
      <c r="W18" s="35" t="s">
        <v>6</v>
      </c>
      <c r="X18" s="33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 t="s">
        <v>96</v>
      </c>
      <c r="AK18" s="37"/>
      <c r="AL18" s="37"/>
      <c r="AM18" s="37"/>
      <c r="AN18" s="35" t="s">
        <v>95</v>
      </c>
      <c r="AO18" s="35" t="s">
        <v>95</v>
      </c>
      <c r="AP18" s="38" t="s">
        <v>96</v>
      </c>
      <c r="AQ18" s="35" t="s">
        <v>7</v>
      </c>
      <c r="AR18" s="35" t="s">
        <v>7</v>
      </c>
      <c r="AS18" s="35" t="s">
        <v>6</v>
      </c>
      <c r="AT18" s="35" t="s">
        <v>6</v>
      </c>
      <c r="AU18" s="35" t="s">
        <v>6</v>
      </c>
      <c r="AV18" s="35" t="s">
        <v>6</v>
      </c>
      <c r="AW18" s="35" t="s">
        <v>6</v>
      </c>
      <c r="AX18" s="35" t="s">
        <v>6</v>
      </c>
      <c r="AY18" s="35" t="s">
        <v>6</v>
      </c>
      <c r="AZ18" s="35" t="s">
        <v>6</v>
      </c>
      <c r="BA18" s="35" t="s">
        <v>6</v>
      </c>
      <c r="BB18" s="139"/>
      <c r="BC18" s="142"/>
      <c r="BD18" s="151"/>
      <c r="BE18" s="146"/>
      <c r="BF18" s="142"/>
      <c r="BG18" s="142"/>
      <c r="BH18" s="73"/>
      <c r="BI18" s="73"/>
      <c r="BJ18" s="146"/>
      <c r="BK18" s="142"/>
      <c r="BL18" s="142"/>
      <c r="BM18" s="142"/>
      <c r="BN18" s="149"/>
    </row>
    <row r="19" spans="1:66" ht="13.5" thickBot="1">
      <c r="A19" s="137"/>
      <c r="B19" s="47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35" t="s">
        <v>95</v>
      </c>
      <c r="S19" s="43" t="s">
        <v>96</v>
      </c>
      <c r="T19" s="35" t="s">
        <v>7</v>
      </c>
      <c r="U19" s="44" t="s">
        <v>7</v>
      </c>
      <c r="V19" s="44" t="s">
        <v>7</v>
      </c>
      <c r="W19" s="44" t="s">
        <v>6</v>
      </c>
      <c r="X19" s="41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 t="s">
        <v>96</v>
      </c>
      <c r="AL19" s="42"/>
      <c r="AM19" s="42"/>
      <c r="AN19" s="35" t="s">
        <v>95</v>
      </c>
      <c r="AO19" s="35" t="s">
        <v>95</v>
      </c>
      <c r="AP19" s="44" t="s">
        <v>7</v>
      </c>
      <c r="AQ19" s="44" t="s">
        <v>7</v>
      </c>
      <c r="AR19" s="44" t="s">
        <v>7</v>
      </c>
      <c r="AS19" s="44" t="s">
        <v>6</v>
      </c>
      <c r="AT19" s="44" t="s">
        <v>6</v>
      </c>
      <c r="AU19" s="44" t="s">
        <v>6</v>
      </c>
      <c r="AV19" s="44" t="s">
        <v>6</v>
      </c>
      <c r="AW19" s="44" t="s">
        <v>6</v>
      </c>
      <c r="AX19" s="44" t="s">
        <v>6</v>
      </c>
      <c r="AY19" s="44" t="s">
        <v>6</v>
      </c>
      <c r="AZ19" s="44" t="s">
        <v>6</v>
      </c>
      <c r="BA19" s="44" t="s">
        <v>6</v>
      </c>
      <c r="BB19" s="140"/>
      <c r="BC19" s="143"/>
      <c r="BD19" s="151"/>
      <c r="BE19" s="147"/>
      <c r="BF19" s="143"/>
      <c r="BG19" s="143"/>
      <c r="BH19" s="74"/>
      <c r="BI19" s="74"/>
      <c r="BJ19" s="147"/>
      <c r="BK19" s="143"/>
      <c r="BL19" s="143"/>
      <c r="BM19" s="143"/>
      <c r="BN19" s="150"/>
    </row>
    <row r="20" spans="1:66" ht="12.75">
      <c r="A20" s="135">
        <v>3</v>
      </c>
      <c r="B20" s="27"/>
      <c r="C20" s="28"/>
      <c r="D20" s="28"/>
      <c r="E20" s="28"/>
      <c r="F20" s="45"/>
      <c r="G20" s="45"/>
      <c r="H20" s="45"/>
      <c r="I20" s="28"/>
      <c r="J20" s="28"/>
      <c r="K20" s="28"/>
      <c r="L20" s="45"/>
      <c r="M20" s="45"/>
      <c r="N20" s="45"/>
      <c r="O20" s="45"/>
      <c r="P20" s="45"/>
      <c r="Q20" s="45"/>
      <c r="R20" s="28"/>
      <c r="S20" s="35" t="s">
        <v>95</v>
      </c>
      <c r="T20" s="30" t="s">
        <v>96</v>
      </c>
      <c r="U20" s="31" t="s">
        <v>7</v>
      </c>
      <c r="V20" s="31" t="s">
        <v>7</v>
      </c>
      <c r="W20" s="35" t="s">
        <v>6</v>
      </c>
      <c r="X20" s="66"/>
      <c r="Y20" s="45"/>
      <c r="Z20" s="45"/>
      <c r="AA20" s="28" t="s">
        <v>96</v>
      </c>
      <c r="AB20" s="45"/>
      <c r="AC20" s="28" t="s">
        <v>96</v>
      </c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28"/>
      <c r="AO20" s="31" t="s">
        <v>95</v>
      </c>
      <c r="AP20" s="31" t="s">
        <v>7</v>
      </c>
      <c r="AQ20" s="31" t="s">
        <v>7</v>
      </c>
      <c r="AR20" s="31" t="s">
        <v>7</v>
      </c>
      <c r="AS20" s="31" t="s">
        <v>6</v>
      </c>
      <c r="AT20" s="31" t="s">
        <v>6</v>
      </c>
      <c r="AU20" s="31" t="s">
        <v>6</v>
      </c>
      <c r="AV20" s="31" t="s">
        <v>6</v>
      </c>
      <c r="AW20" s="31" t="s">
        <v>6</v>
      </c>
      <c r="AX20" s="31" t="s">
        <v>6</v>
      </c>
      <c r="AY20" s="31" t="s">
        <v>6</v>
      </c>
      <c r="AZ20" s="31" t="s">
        <v>6</v>
      </c>
      <c r="BA20" s="31" t="s">
        <v>6</v>
      </c>
      <c r="BB20" s="138">
        <f t="shared" ref="BB20" si="3">COUNTIF(B20:V25,"")/6</f>
        <v>16</v>
      </c>
      <c r="BC20" s="141">
        <f t="shared" ref="BC20" si="4">COUNTIF(X20:AS25,"")/6</f>
        <v>16</v>
      </c>
      <c r="BD20" s="151">
        <f>BB20+BC20</f>
        <v>32</v>
      </c>
      <c r="BE20" s="145">
        <f>COUNTIF(B20:BA25,"К")/6</f>
        <v>10</v>
      </c>
      <c r="BF20" s="141">
        <v>2.1666666666666599</v>
      </c>
      <c r="BG20" s="141">
        <f t="shared" ref="BG20" si="5">COUNTIF(B20:BA25,"У")/6</f>
        <v>0</v>
      </c>
      <c r="BH20" s="72"/>
      <c r="BI20" s="72"/>
      <c r="BJ20" s="145">
        <f>COUNTIF(B20:BA25,"П")/6</f>
        <v>0</v>
      </c>
      <c r="BK20" s="141">
        <f>COUNTIF(B20:BA25,"Э")/6</f>
        <v>5.166666666666667</v>
      </c>
      <c r="BL20" s="141">
        <f>COUNTIF(B20:BA25,"з")/6</f>
        <v>2.6666666666666665</v>
      </c>
      <c r="BM20" s="141"/>
      <c r="BN20" s="148">
        <f>SUM(BD20:BM25)</f>
        <v>51.999999999999986</v>
      </c>
    </row>
    <row r="21" spans="1:66" ht="12.75">
      <c r="A21" s="136"/>
      <c r="B21" s="32"/>
      <c r="C21" s="33"/>
      <c r="D21" s="33"/>
      <c r="E21" s="33"/>
      <c r="F21" s="33"/>
      <c r="G21" s="33"/>
      <c r="H21" s="33"/>
      <c r="I21" s="33"/>
      <c r="J21" s="33"/>
      <c r="K21" s="34" t="s">
        <v>96</v>
      </c>
      <c r="L21" s="33"/>
      <c r="M21" s="33"/>
      <c r="N21" s="33"/>
      <c r="O21" s="33"/>
      <c r="P21" s="33"/>
      <c r="Q21" s="33"/>
      <c r="R21" s="35" t="s">
        <v>95</v>
      </c>
      <c r="S21" s="35" t="s">
        <v>95</v>
      </c>
      <c r="T21" s="34" t="s">
        <v>96</v>
      </c>
      <c r="U21" s="35" t="s">
        <v>7</v>
      </c>
      <c r="V21" s="35" t="s">
        <v>7</v>
      </c>
      <c r="W21" s="35" t="s">
        <v>6</v>
      </c>
      <c r="X21" s="65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7"/>
      <c r="AK21" s="37"/>
      <c r="AL21" s="33"/>
      <c r="AM21" s="37"/>
      <c r="AN21" s="33"/>
      <c r="AO21" s="35" t="s">
        <v>95</v>
      </c>
      <c r="AP21" s="35" t="s">
        <v>7</v>
      </c>
      <c r="AQ21" s="35" t="s">
        <v>7</v>
      </c>
      <c r="AR21" s="35" t="s">
        <v>7</v>
      </c>
      <c r="AS21" s="35" t="s">
        <v>6</v>
      </c>
      <c r="AT21" s="35" t="s">
        <v>6</v>
      </c>
      <c r="AU21" s="35" t="s">
        <v>6</v>
      </c>
      <c r="AV21" s="35" t="s">
        <v>6</v>
      </c>
      <c r="AW21" s="35" t="s">
        <v>6</v>
      </c>
      <c r="AX21" s="35" t="s">
        <v>6</v>
      </c>
      <c r="AY21" s="35" t="s">
        <v>6</v>
      </c>
      <c r="AZ21" s="35" t="s">
        <v>6</v>
      </c>
      <c r="BA21" s="35" t="s">
        <v>6</v>
      </c>
      <c r="BB21" s="139"/>
      <c r="BC21" s="142"/>
      <c r="BD21" s="151"/>
      <c r="BE21" s="146"/>
      <c r="BF21" s="142"/>
      <c r="BG21" s="142"/>
      <c r="BH21" s="73"/>
      <c r="BI21" s="73"/>
      <c r="BJ21" s="146"/>
      <c r="BK21" s="142"/>
      <c r="BL21" s="142"/>
      <c r="BM21" s="142"/>
      <c r="BN21" s="149"/>
    </row>
    <row r="22" spans="1:66" ht="12.75">
      <c r="A22" s="136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5" t="s">
        <v>95</v>
      </c>
      <c r="S22" s="35" t="s">
        <v>95</v>
      </c>
      <c r="T22" s="34" t="s">
        <v>96</v>
      </c>
      <c r="U22" s="35" t="s">
        <v>7</v>
      </c>
      <c r="V22" s="35" t="s">
        <v>7</v>
      </c>
      <c r="W22" s="35" t="s">
        <v>6</v>
      </c>
      <c r="X22" s="36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3"/>
      <c r="AO22" s="35" t="s">
        <v>95</v>
      </c>
      <c r="AP22" s="35" t="s">
        <v>7</v>
      </c>
      <c r="AQ22" s="35" t="s">
        <v>7</v>
      </c>
      <c r="AR22" s="35" t="s">
        <v>7</v>
      </c>
      <c r="AS22" s="35" t="s">
        <v>6</v>
      </c>
      <c r="AT22" s="35" t="s">
        <v>6</v>
      </c>
      <c r="AU22" s="35" t="s">
        <v>6</v>
      </c>
      <c r="AV22" s="35" t="s">
        <v>6</v>
      </c>
      <c r="AW22" s="35" t="s">
        <v>6</v>
      </c>
      <c r="AX22" s="35" t="s">
        <v>6</v>
      </c>
      <c r="AY22" s="35" t="s">
        <v>6</v>
      </c>
      <c r="AZ22" s="35" t="s">
        <v>6</v>
      </c>
      <c r="BA22" s="35" t="s">
        <v>6</v>
      </c>
      <c r="BB22" s="139"/>
      <c r="BC22" s="142"/>
      <c r="BD22" s="151"/>
      <c r="BE22" s="146"/>
      <c r="BF22" s="142"/>
      <c r="BG22" s="142"/>
      <c r="BH22" s="73"/>
      <c r="BI22" s="73"/>
      <c r="BJ22" s="146"/>
      <c r="BK22" s="142"/>
      <c r="BL22" s="142"/>
      <c r="BM22" s="142"/>
      <c r="BN22" s="149"/>
    </row>
    <row r="23" spans="1:66" ht="12.75">
      <c r="A23" s="136"/>
      <c r="B23" s="32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5" t="s">
        <v>95</v>
      </c>
      <c r="S23" s="34" t="s">
        <v>96</v>
      </c>
      <c r="T23" s="36" t="s">
        <v>96</v>
      </c>
      <c r="U23" s="35" t="s">
        <v>7</v>
      </c>
      <c r="V23" s="35" t="s">
        <v>7</v>
      </c>
      <c r="W23" s="35" t="s">
        <v>6</v>
      </c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7"/>
      <c r="AK23" s="37"/>
      <c r="AL23" s="33"/>
      <c r="AM23" s="37"/>
      <c r="AN23" s="33"/>
      <c r="AO23" s="35" t="s">
        <v>95</v>
      </c>
      <c r="AP23" s="35" t="s">
        <v>7</v>
      </c>
      <c r="AQ23" s="35" t="s">
        <v>7</v>
      </c>
      <c r="AR23" s="35" t="s">
        <v>7</v>
      </c>
      <c r="AS23" s="35" t="s">
        <v>6</v>
      </c>
      <c r="AT23" s="35" t="s">
        <v>6</v>
      </c>
      <c r="AU23" s="35" t="s">
        <v>6</v>
      </c>
      <c r="AV23" s="35" t="s">
        <v>6</v>
      </c>
      <c r="AW23" s="35" t="s">
        <v>6</v>
      </c>
      <c r="AX23" s="35" t="s">
        <v>6</v>
      </c>
      <c r="AY23" s="35" t="s">
        <v>6</v>
      </c>
      <c r="AZ23" s="35" t="s">
        <v>6</v>
      </c>
      <c r="BA23" s="35" t="s">
        <v>6</v>
      </c>
      <c r="BB23" s="139"/>
      <c r="BC23" s="142"/>
      <c r="BD23" s="151"/>
      <c r="BE23" s="146"/>
      <c r="BF23" s="142"/>
      <c r="BG23" s="142"/>
      <c r="BH23" s="73"/>
      <c r="BI23" s="73"/>
      <c r="BJ23" s="146"/>
      <c r="BK23" s="142"/>
      <c r="BL23" s="142"/>
      <c r="BM23" s="142"/>
      <c r="BN23" s="149"/>
    </row>
    <row r="24" spans="1:66" ht="12.75">
      <c r="A24" s="136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5" t="s">
        <v>95</v>
      </c>
      <c r="S24" s="34" t="s">
        <v>96</v>
      </c>
      <c r="T24" s="35" t="s">
        <v>7</v>
      </c>
      <c r="U24" s="35" t="s">
        <v>7</v>
      </c>
      <c r="V24" s="35" t="s">
        <v>7</v>
      </c>
      <c r="W24" s="35" t="s">
        <v>6</v>
      </c>
      <c r="X24" s="33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 t="s">
        <v>96</v>
      </c>
      <c r="AK24" s="37"/>
      <c r="AL24" s="37"/>
      <c r="AM24" s="37"/>
      <c r="AN24" s="35" t="s">
        <v>95</v>
      </c>
      <c r="AO24" s="35" t="s">
        <v>95</v>
      </c>
      <c r="AP24" s="38" t="s">
        <v>96</v>
      </c>
      <c r="AQ24" s="35" t="s">
        <v>7</v>
      </c>
      <c r="AR24" s="35" t="s">
        <v>7</v>
      </c>
      <c r="AS24" s="35" t="s">
        <v>6</v>
      </c>
      <c r="AT24" s="35" t="s">
        <v>6</v>
      </c>
      <c r="AU24" s="35" t="s">
        <v>6</v>
      </c>
      <c r="AV24" s="35" t="s">
        <v>6</v>
      </c>
      <c r="AW24" s="35" t="s">
        <v>6</v>
      </c>
      <c r="AX24" s="35" t="s">
        <v>6</v>
      </c>
      <c r="AY24" s="35" t="s">
        <v>6</v>
      </c>
      <c r="AZ24" s="35" t="s">
        <v>6</v>
      </c>
      <c r="BA24" s="35" t="s">
        <v>6</v>
      </c>
      <c r="BB24" s="139"/>
      <c r="BC24" s="142"/>
      <c r="BD24" s="151"/>
      <c r="BE24" s="146"/>
      <c r="BF24" s="142"/>
      <c r="BG24" s="142"/>
      <c r="BH24" s="73"/>
      <c r="BI24" s="73"/>
      <c r="BJ24" s="146"/>
      <c r="BK24" s="142"/>
      <c r="BL24" s="142"/>
      <c r="BM24" s="142"/>
      <c r="BN24" s="149"/>
    </row>
    <row r="25" spans="1:66" ht="13.5" thickBot="1">
      <c r="A25" s="137"/>
      <c r="B25" s="47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4" t="s">
        <v>95</v>
      </c>
      <c r="S25" s="43" t="s">
        <v>96</v>
      </c>
      <c r="T25" s="44" t="s">
        <v>7</v>
      </c>
      <c r="U25" s="44" t="s">
        <v>7</v>
      </c>
      <c r="V25" s="44" t="s">
        <v>7</v>
      </c>
      <c r="W25" s="44" t="s">
        <v>6</v>
      </c>
      <c r="X25" s="41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 t="s">
        <v>96</v>
      </c>
      <c r="AL25" s="42"/>
      <c r="AM25" s="42"/>
      <c r="AN25" s="44" t="s">
        <v>95</v>
      </c>
      <c r="AO25" s="44" t="s">
        <v>95</v>
      </c>
      <c r="AP25" s="44" t="s">
        <v>7</v>
      </c>
      <c r="AQ25" s="44" t="s">
        <v>7</v>
      </c>
      <c r="AR25" s="44" t="s">
        <v>7</v>
      </c>
      <c r="AS25" s="44" t="s">
        <v>6</v>
      </c>
      <c r="AT25" s="44" t="s">
        <v>6</v>
      </c>
      <c r="AU25" s="44" t="s">
        <v>6</v>
      </c>
      <c r="AV25" s="44" t="s">
        <v>6</v>
      </c>
      <c r="AW25" s="44" t="s">
        <v>6</v>
      </c>
      <c r="AX25" s="44" t="s">
        <v>6</v>
      </c>
      <c r="AY25" s="44" t="s">
        <v>6</v>
      </c>
      <c r="AZ25" s="44" t="s">
        <v>6</v>
      </c>
      <c r="BA25" s="44" t="s">
        <v>6</v>
      </c>
      <c r="BB25" s="140"/>
      <c r="BC25" s="143"/>
      <c r="BD25" s="151"/>
      <c r="BE25" s="147"/>
      <c r="BF25" s="143"/>
      <c r="BG25" s="143"/>
      <c r="BH25" s="74"/>
      <c r="BI25" s="74"/>
      <c r="BJ25" s="147"/>
      <c r="BK25" s="143"/>
      <c r="BL25" s="143"/>
      <c r="BM25" s="143"/>
      <c r="BN25" s="150"/>
    </row>
    <row r="26" spans="1:66" ht="12.75">
      <c r="A26" s="135">
        <v>4</v>
      </c>
      <c r="B26" s="27"/>
      <c r="C26" s="28"/>
      <c r="D26" s="35"/>
      <c r="E26" s="35"/>
      <c r="F26" s="35" t="s">
        <v>11</v>
      </c>
      <c r="G26" s="35" t="s">
        <v>11</v>
      </c>
      <c r="H26" s="35" t="s">
        <v>11</v>
      </c>
      <c r="I26" s="35" t="s">
        <v>11</v>
      </c>
      <c r="J26" s="35" t="s">
        <v>11</v>
      </c>
      <c r="K26" s="35" t="s">
        <v>11</v>
      </c>
      <c r="L26" s="35" t="s">
        <v>11</v>
      </c>
      <c r="M26" s="35" t="s">
        <v>11</v>
      </c>
      <c r="N26" s="35" t="s">
        <v>11</v>
      </c>
      <c r="O26" s="35" t="s">
        <v>11</v>
      </c>
      <c r="P26" s="35" t="s">
        <v>11</v>
      </c>
      <c r="Q26" s="35" t="s">
        <v>11</v>
      </c>
      <c r="R26" s="31" t="s">
        <v>11</v>
      </c>
      <c r="S26" s="35" t="s">
        <v>95</v>
      </c>
      <c r="T26" s="30" t="s">
        <v>96</v>
      </c>
      <c r="U26" s="31" t="s">
        <v>7</v>
      </c>
      <c r="V26" s="31" t="s">
        <v>7</v>
      </c>
      <c r="W26" s="35" t="s">
        <v>6</v>
      </c>
      <c r="X26" s="65"/>
      <c r="Y26" s="35"/>
      <c r="Z26" s="75" t="s">
        <v>107</v>
      </c>
      <c r="AA26" s="28" t="s">
        <v>96</v>
      </c>
      <c r="AB26" s="75" t="s">
        <v>108</v>
      </c>
      <c r="AC26" s="28" t="s">
        <v>96</v>
      </c>
      <c r="AD26" s="75" t="s">
        <v>108</v>
      </c>
      <c r="AE26" s="35" t="s">
        <v>8</v>
      </c>
      <c r="AF26" s="35" t="s">
        <v>8</v>
      </c>
      <c r="AG26" s="35" t="s">
        <v>8</v>
      </c>
      <c r="AH26" s="35" t="s">
        <v>8</v>
      </c>
      <c r="AI26" s="35" t="s">
        <v>8</v>
      </c>
      <c r="AJ26" s="35" t="s">
        <v>8</v>
      </c>
      <c r="AK26" s="35" t="s">
        <v>8</v>
      </c>
      <c r="AL26" s="67" t="s">
        <v>95</v>
      </c>
      <c r="AM26" s="68" t="s">
        <v>6</v>
      </c>
      <c r="AN26" s="31" t="s">
        <v>9</v>
      </c>
      <c r="AO26" s="31" t="s">
        <v>9</v>
      </c>
      <c r="AP26" s="31" t="s">
        <v>9</v>
      </c>
      <c r="AQ26" s="31" t="s">
        <v>9</v>
      </c>
      <c r="AR26" s="31" t="s">
        <v>9</v>
      </c>
      <c r="AS26" s="68" t="s">
        <v>9</v>
      </c>
      <c r="AT26" s="31" t="s">
        <v>6</v>
      </c>
      <c r="AU26" s="31" t="s">
        <v>6</v>
      </c>
      <c r="AV26" s="31" t="s">
        <v>6</v>
      </c>
      <c r="AW26" s="31" t="s">
        <v>6</v>
      </c>
      <c r="AX26" s="31" t="s">
        <v>6</v>
      </c>
      <c r="AY26" s="31" t="s">
        <v>6</v>
      </c>
      <c r="AZ26" s="31" t="s">
        <v>6</v>
      </c>
      <c r="BA26" s="31" t="s">
        <v>6</v>
      </c>
      <c r="BB26" s="153">
        <f t="shared" ref="BB26" si="6">COUNTIF(B26:V31,"")/6</f>
        <v>12</v>
      </c>
      <c r="BC26" s="156">
        <f t="shared" ref="BC26" si="7">COUNTIF(X26:AS31,"")/6</f>
        <v>3.1666666666666665</v>
      </c>
      <c r="BD26" s="151">
        <f>BB26+BC26</f>
        <v>15.166666666666666</v>
      </c>
      <c r="BE26" s="145">
        <f>COUNTIF(B26:BA31,"К")/6</f>
        <v>10</v>
      </c>
      <c r="BF26" s="141">
        <v>2.1666666666666599</v>
      </c>
      <c r="BG26" s="141">
        <f>COUNTIF($B$26:$BA$31,"У")/6</f>
        <v>4</v>
      </c>
      <c r="BH26" s="141">
        <f>COUNTIF($B$26:$BA$31,"ПП")/6</f>
        <v>2</v>
      </c>
      <c r="BI26" s="141">
        <f>COUNTIF($B$26:$BA$31,"ПИ")/6</f>
        <v>2</v>
      </c>
      <c r="BJ26" s="145">
        <f>COUNTIF(B26:BA31,"П")/6</f>
        <v>6</v>
      </c>
      <c r="BK26" s="141">
        <f>COUNTIF(B26:BA31,"Э")/6</f>
        <v>2.3333333333333335</v>
      </c>
      <c r="BL26" s="141">
        <f>COUNTIF(B26:BA31,"з")/6</f>
        <v>2.3333333333333335</v>
      </c>
      <c r="BM26" s="141">
        <f>COUNTIF(B26:BA31,"Д")/6</f>
        <v>6</v>
      </c>
      <c r="BN26" s="148">
        <f>SUM(BD26:BM31)</f>
        <v>52</v>
      </c>
    </row>
    <row r="27" spans="1:66" ht="12.75">
      <c r="A27" s="136"/>
      <c r="B27" s="32"/>
      <c r="C27" s="33"/>
      <c r="D27" s="35"/>
      <c r="E27" s="35"/>
      <c r="F27" s="35" t="s">
        <v>11</v>
      </c>
      <c r="G27" s="35" t="s">
        <v>11</v>
      </c>
      <c r="H27" s="35" t="s">
        <v>11</v>
      </c>
      <c r="I27" s="35" t="s">
        <v>11</v>
      </c>
      <c r="J27" s="35" t="s">
        <v>11</v>
      </c>
      <c r="K27" s="34" t="s">
        <v>96</v>
      </c>
      <c r="L27" s="35" t="s">
        <v>11</v>
      </c>
      <c r="M27" s="35" t="s">
        <v>11</v>
      </c>
      <c r="N27" s="35" t="s">
        <v>11</v>
      </c>
      <c r="O27" s="35" t="s">
        <v>11</v>
      </c>
      <c r="P27" s="35" t="s">
        <v>11</v>
      </c>
      <c r="Q27" s="35" t="s">
        <v>11</v>
      </c>
      <c r="R27" s="35" t="s">
        <v>95</v>
      </c>
      <c r="S27" s="35" t="s">
        <v>95</v>
      </c>
      <c r="T27" s="34" t="s">
        <v>96</v>
      </c>
      <c r="U27" s="35" t="s">
        <v>7</v>
      </c>
      <c r="V27" s="35" t="s">
        <v>7</v>
      </c>
      <c r="W27" s="35" t="s">
        <v>6</v>
      </c>
      <c r="X27" s="65"/>
      <c r="Y27" s="75" t="s">
        <v>107</v>
      </c>
      <c r="Z27" s="75" t="s">
        <v>107</v>
      </c>
      <c r="AA27" s="75" t="s">
        <v>107</v>
      </c>
      <c r="AB27" s="75" t="s">
        <v>108</v>
      </c>
      <c r="AC27" s="75" t="s">
        <v>108</v>
      </c>
      <c r="AD27" s="75" t="s">
        <v>108</v>
      </c>
      <c r="AE27" s="35" t="s">
        <v>8</v>
      </c>
      <c r="AF27" s="35" t="s">
        <v>8</v>
      </c>
      <c r="AG27" s="35" t="s">
        <v>8</v>
      </c>
      <c r="AH27" s="35" t="s">
        <v>8</v>
      </c>
      <c r="AI27" s="35" t="s">
        <v>8</v>
      </c>
      <c r="AJ27" s="35" t="s">
        <v>8</v>
      </c>
      <c r="AK27" s="35" t="s">
        <v>8</v>
      </c>
      <c r="AL27" s="67" t="s">
        <v>95</v>
      </c>
      <c r="AM27" s="67" t="s">
        <v>6</v>
      </c>
      <c r="AN27" s="35" t="s">
        <v>9</v>
      </c>
      <c r="AO27" s="35" t="s">
        <v>9</v>
      </c>
      <c r="AP27" s="35" t="s">
        <v>9</v>
      </c>
      <c r="AQ27" s="35" t="s">
        <v>9</v>
      </c>
      <c r="AR27" s="35" t="s">
        <v>9</v>
      </c>
      <c r="AS27" s="67" t="s">
        <v>9</v>
      </c>
      <c r="AT27" s="35" t="s">
        <v>6</v>
      </c>
      <c r="AU27" s="35" t="s">
        <v>6</v>
      </c>
      <c r="AV27" s="35" t="s">
        <v>6</v>
      </c>
      <c r="AW27" s="35" t="s">
        <v>6</v>
      </c>
      <c r="AX27" s="35" t="s">
        <v>6</v>
      </c>
      <c r="AY27" s="35" t="s">
        <v>6</v>
      </c>
      <c r="AZ27" s="35" t="s">
        <v>6</v>
      </c>
      <c r="BA27" s="35" t="s">
        <v>6</v>
      </c>
      <c r="BB27" s="154"/>
      <c r="BC27" s="157"/>
      <c r="BD27" s="151"/>
      <c r="BE27" s="146"/>
      <c r="BF27" s="142"/>
      <c r="BG27" s="142"/>
      <c r="BH27" s="142"/>
      <c r="BI27" s="142"/>
      <c r="BJ27" s="146"/>
      <c r="BK27" s="142"/>
      <c r="BL27" s="142"/>
      <c r="BM27" s="142"/>
      <c r="BN27" s="149"/>
    </row>
    <row r="28" spans="1:66" ht="12.75">
      <c r="A28" s="136"/>
      <c r="B28" s="32"/>
      <c r="C28" s="33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 t="s">
        <v>95</v>
      </c>
      <c r="S28" s="35" t="s">
        <v>95</v>
      </c>
      <c r="T28" s="34" t="s">
        <v>96</v>
      </c>
      <c r="U28" s="35" t="s">
        <v>7</v>
      </c>
      <c r="V28" s="35" t="s">
        <v>7</v>
      </c>
      <c r="W28" s="35" t="s">
        <v>6</v>
      </c>
      <c r="X28" s="35"/>
      <c r="Y28" s="75" t="s">
        <v>107</v>
      </c>
      <c r="Z28" s="75" t="s">
        <v>107</v>
      </c>
      <c r="AA28" s="75" t="s">
        <v>107</v>
      </c>
      <c r="AB28" s="75" t="s">
        <v>108</v>
      </c>
      <c r="AC28" s="75" t="s">
        <v>108</v>
      </c>
      <c r="AD28" s="35" t="s">
        <v>8</v>
      </c>
      <c r="AE28" s="35" t="s">
        <v>8</v>
      </c>
      <c r="AF28" s="35" t="s">
        <v>8</v>
      </c>
      <c r="AG28" s="35" t="s">
        <v>8</v>
      </c>
      <c r="AH28" s="35" t="s">
        <v>8</v>
      </c>
      <c r="AI28" s="35" t="s">
        <v>8</v>
      </c>
      <c r="AJ28" s="35" t="s">
        <v>8</v>
      </c>
      <c r="AK28" s="35" t="s">
        <v>8</v>
      </c>
      <c r="AL28" s="67" t="s">
        <v>95</v>
      </c>
      <c r="AM28" s="67" t="s">
        <v>6</v>
      </c>
      <c r="AN28" s="35" t="s">
        <v>9</v>
      </c>
      <c r="AO28" s="35" t="s">
        <v>9</v>
      </c>
      <c r="AP28" s="35" t="s">
        <v>9</v>
      </c>
      <c r="AQ28" s="35" t="s">
        <v>9</v>
      </c>
      <c r="AR28" s="35" t="s">
        <v>9</v>
      </c>
      <c r="AS28" s="67" t="s">
        <v>9</v>
      </c>
      <c r="AT28" s="35" t="s">
        <v>6</v>
      </c>
      <c r="AU28" s="35" t="s">
        <v>6</v>
      </c>
      <c r="AV28" s="35" t="s">
        <v>6</v>
      </c>
      <c r="AW28" s="35" t="s">
        <v>6</v>
      </c>
      <c r="AX28" s="35" t="s">
        <v>6</v>
      </c>
      <c r="AY28" s="35" t="s">
        <v>6</v>
      </c>
      <c r="AZ28" s="35" t="s">
        <v>6</v>
      </c>
      <c r="BA28" s="35" t="s">
        <v>6</v>
      </c>
      <c r="BB28" s="154"/>
      <c r="BC28" s="157"/>
      <c r="BD28" s="151"/>
      <c r="BE28" s="146"/>
      <c r="BF28" s="142"/>
      <c r="BG28" s="142"/>
      <c r="BH28" s="142"/>
      <c r="BI28" s="142"/>
      <c r="BJ28" s="146"/>
      <c r="BK28" s="142"/>
      <c r="BL28" s="142"/>
      <c r="BM28" s="142"/>
      <c r="BN28" s="149"/>
    </row>
    <row r="29" spans="1:66" ht="12.75">
      <c r="A29" s="136"/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5" t="s">
        <v>95</v>
      </c>
      <c r="S29" s="34" t="s">
        <v>96</v>
      </c>
      <c r="T29" s="36" t="s">
        <v>96</v>
      </c>
      <c r="U29" s="35" t="s">
        <v>7</v>
      </c>
      <c r="V29" s="35" t="s">
        <v>7</v>
      </c>
      <c r="W29" s="35" t="s">
        <v>6</v>
      </c>
      <c r="X29" s="35"/>
      <c r="Y29" s="75" t="s">
        <v>107</v>
      </c>
      <c r="Z29" s="75" t="s">
        <v>107</v>
      </c>
      <c r="AA29" s="75" t="s">
        <v>107</v>
      </c>
      <c r="AB29" s="75" t="s">
        <v>108</v>
      </c>
      <c r="AC29" s="75" t="s">
        <v>108</v>
      </c>
      <c r="AD29" s="35" t="s">
        <v>8</v>
      </c>
      <c r="AE29" s="35" t="s">
        <v>8</v>
      </c>
      <c r="AF29" s="35" t="s">
        <v>8</v>
      </c>
      <c r="AG29" s="35" t="s">
        <v>8</v>
      </c>
      <c r="AH29" s="35" t="s">
        <v>8</v>
      </c>
      <c r="AI29" s="35" t="s">
        <v>8</v>
      </c>
      <c r="AJ29" s="35" t="s">
        <v>8</v>
      </c>
      <c r="AK29" s="35" t="s">
        <v>8</v>
      </c>
      <c r="AL29" s="67" t="s">
        <v>95</v>
      </c>
      <c r="AM29" s="67" t="s">
        <v>6</v>
      </c>
      <c r="AN29" s="35" t="s">
        <v>9</v>
      </c>
      <c r="AO29" s="35" t="s">
        <v>9</v>
      </c>
      <c r="AP29" s="35" t="s">
        <v>9</v>
      </c>
      <c r="AQ29" s="35" t="s">
        <v>9</v>
      </c>
      <c r="AR29" s="35" t="s">
        <v>9</v>
      </c>
      <c r="AS29" s="67" t="s">
        <v>9</v>
      </c>
      <c r="AT29" s="35" t="s">
        <v>6</v>
      </c>
      <c r="AU29" s="35" t="s">
        <v>6</v>
      </c>
      <c r="AV29" s="35" t="s">
        <v>6</v>
      </c>
      <c r="AW29" s="35" t="s">
        <v>6</v>
      </c>
      <c r="AX29" s="35" t="s">
        <v>6</v>
      </c>
      <c r="AY29" s="35" t="s">
        <v>6</v>
      </c>
      <c r="AZ29" s="35" t="s">
        <v>6</v>
      </c>
      <c r="BA29" s="35" t="s">
        <v>6</v>
      </c>
      <c r="BB29" s="154"/>
      <c r="BC29" s="157"/>
      <c r="BD29" s="151"/>
      <c r="BE29" s="146"/>
      <c r="BF29" s="142"/>
      <c r="BG29" s="142"/>
      <c r="BH29" s="142"/>
      <c r="BI29" s="142"/>
      <c r="BJ29" s="146"/>
      <c r="BK29" s="142"/>
      <c r="BL29" s="142"/>
      <c r="BM29" s="142"/>
      <c r="BN29" s="149"/>
    </row>
    <row r="30" spans="1:66" ht="18.75">
      <c r="A30" s="136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5" t="s">
        <v>95</v>
      </c>
      <c r="S30" s="34" t="s">
        <v>96</v>
      </c>
      <c r="T30" s="35" t="s">
        <v>7</v>
      </c>
      <c r="U30" s="35" t="s">
        <v>7</v>
      </c>
      <c r="V30" s="35" t="s">
        <v>7</v>
      </c>
      <c r="W30" s="35" t="s">
        <v>6</v>
      </c>
      <c r="X30" s="35"/>
      <c r="Y30" s="75" t="s">
        <v>107</v>
      </c>
      <c r="Z30" s="75" t="s">
        <v>107</v>
      </c>
      <c r="AA30" s="75" t="s">
        <v>108</v>
      </c>
      <c r="AB30" s="75" t="s">
        <v>108</v>
      </c>
      <c r="AC30" s="75" t="s">
        <v>108</v>
      </c>
      <c r="AD30" s="35" t="s">
        <v>8</v>
      </c>
      <c r="AE30" s="35" t="s">
        <v>8</v>
      </c>
      <c r="AF30" s="35" t="s">
        <v>8</v>
      </c>
      <c r="AG30" s="35" t="s">
        <v>8</v>
      </c>
      <c r="AH30" s="35" t="s">
        <v>8</v>
      </c>
      <c r="AI30" s="35" t="s">
        <v>8</v>
      </c>
      <c r="AJ30" s="37" t="s">
        <v>96</v>
      </c>
      <c r="AK30" s="35" t="s">
        <v>95</v>
      </c>
      <c r="AL30" s="67" t="s">
        <v>95</v>
      </c>
      <c r="AM30" s="67" t="s">
        <v>6</v>
      </c>
      <c r="AN30" s="35" t="s">
        <v>9</v>
      </c>
      <c r="AO30" s="35" t="s">
        <v>9</v>
      </c>
      <c r="AP30" s="48" t="s">
        <v>96</v>
      </c>
      <c r="AQ30" s="35" t="s">
        <v>9</v>
      </c>
      <c r="AR30" s="35" t="s">
        <v>9</v>
      </c>
      <c r="AS30" s="67" t="s">
        <v>9</v>
      </c>
      <c r="AT30" s="35" t="s">
        <v>6</v>
      </c>
      <c r="AU30" s="35" t="s">
        <v>6</v>
      </c>
      <c r="AV30" s="35" t="s">
        <v>6</v>
      </c>
      <c r="AW30" s="35" t="s">
        <v>6</v>
      </c>
      <c r="AX30" s="35" t="s">
        <v>6</v>
      </c>
      <c r="AY30" s="35" t="s">
        <v>6</v>
      </c>
      <c r="AZ30" s="35" t="s">
        <v>6</v>
      </c>
      <c r="BA30" s="35" t="s">
        <v>6</v>
      </c>
      <c r="BB30" s="154"/>
      <c r="BC30" s="157"/>
      <c r="BD30" s="151"/>
      <c r="BE30" s="146"/>
      <c r="BF30" s="142"/>
      <c r="BG30" s="142"/>
      <c r="BH30" s="142"/>
      <c r="BI30" s="142"/>
      <c r="BJ30" s="146"/>
      <c r="BK30" s="142"/>
      <c r="BL30" s="142"/>
      <c r="BM30" s="142"/>
      <c r="BN30" s="149"/>
    </row>
    <row r="31" spans="1:66" ht="13.5" thickBot="1">
      <c r="A31" s="152"/>
      <c r="B31" s="47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4" t="s">
        <v>95</v>
      </c>
      <c r="S31" s="43" t="s">
        <v>96</v>
      </c>
      <c r="T31" s="44" t="s">
        <v>7</v>
      </c>
      <c r="U31" s="44" t="s">
        <v>7</v>
      </c>
      <c r="V31" s="44" t="s">
        <v>7</v>
      </c>
      <c r="W31" s="44" t="s">
        <v>6</v>
      </c>
      <c r="X31" s="41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 t="s">
        <v>96</v>
      </c>
      <c r="AL31" s="69" t="s">
        <v>6</v>
      </c>
      <c r="AM31" s="69" t="s">
        <v>9</v>
      </c>
      <c r="AN31" s="44" t="s">
        <v>9</v>
      </c>
      <c r="AO31" s="44" t="s">
        <v>9</v>
      </c>
      <c r="AP31" s="44" t="s">
        <v>9</v>
      </c>
      <c r="AQ31" s="44" t="s">
        <v>9</v>
      </c>
      <c r="AR31" s="44" t="s">
        <v>9</v>
      </c>
      <c r="AS31" s="67" t="s">
        <v>9</v>
      </c>
      <c r="AT31" s="44" t="s">
        <v>6</v>
      </c>
      <c r="AU31" s="44" t="s">
        <v>6</v>
      </c>
      <c r="AV31" s="44" t="s">
        <v>6</v>
      </c>
      <c r="AW31" s="44" t="s">
        <v>6</v>
      </c>
      <c r="AX31" s="44" t="s">
        <v>6</v>
      </c>
      <c r="AY31" s="44" t="s">
        <v>6</v>
      </c>
      <c r="AZ31" s="44" t="s">
        <v>6</v>
      </c>
      <c r="BA31" s="44" t="s">
        <v>6</v>
      </c>
      <c r="BB31" s="155"/>
      <c r="BC31" s="158"/>
      <c r="BD31" s="159"/>
      <c r="BE31" s="160"/>
      <c r="BF31" s="163"/>
      <c r="BG31" s="163"/>
      <c r="BH31" s="163"/>
      <c r="BI31" s="163"/>
      <c r="BJ31" s="160"/>
      <c r="BK31" s="163"/>
      <c r="BL31" s="163"/>
      <c r="BM31" s="163"/>
      <c r="BN31" s="164"/>
    </row>
    <row r="32" spans="1:66" ht="18.7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1"/>
      <c r="T32" s="52"/>
      <c r="U32" s="53"/>
      <c r="V32" s="54"/>
      <c r="W32" s="55"/>
      <c r="X32" s="50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1"/>
      <c r="AP32" s="56"/>
      <c r="AQ32" s="55"/>
      <c r="AR32" s="55"/>
      <c r="AS32" s="57"/>
      <c r="AT32" s="57"/>
      <c r="AU32" s="57"/>
      <c r="AV32" s="57"/>
      <c r="AW32" s="57"/>
      <c r="AX32" s="57"/>
      <c r="AY32" s="54"/>
      <c r="AZ32" s="57"/>
      <c r="BA32" s="55"/>
      <c r="BB32" s="58"/>
      <c r="BC32" s="58"/>
      <c r="BD32" s="59"/>
      <c r="BE32" s="58"/>
      <c r="BF32" s="58"/>
      <c r="BG32" s="58"/>
      <c r="BH32" s="58"/>
      <c r="BI32" s="58"/>
      <c r="BJ32" s="60"/>
      <c r="BK32" s="59"/>
      <c r="BL32" s="59"/>
      <c r="BM32" s="59"/>
      <c r="BN32" s="59"/>
    </row>
    <row r="33" spans="1:69" ht="18.7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  <c r="T33" s="52"/>
      <c r="U33" s="53"/>
      <c r="V33" s="54"/>
      <c r="W33" s="55"/>
      <c r="X33" s="50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161"/>
      <c r="AM33" s="161"/>
      <c r="AN33" s="161"/>
      <c r="AO33" s="161"/>
      <c r="AP33" s="161"/>
      <c r="AQ33" s="161"/>
      <c r="AR33" s="161"/>
      <c r="AS33" s="161"/>
      <c r="AT33" s="161"/>
      <c r="AU33" s="161"/>
      <c r="AV33" s="161"/>
      <c r="AW33" s="161"/>
      <c r="AX33" s="161"/>
      <c r="AY33" s="161"/>
      <c r="AZ33" s="161"/>
      <c r="BA33" s="161"/>
      <c r="BB33" s="58"/>
      <c r="BC33" s="58"/>
      <c r="BD33" s="59"/>
      <c r="BE33" s="58"/>
      <c r="BF33" s="58"/>
      <c r="BG33" s="58"/>
      <c r="BH33" s="58"/>
      <c r="BI33" s="58"/>
      <c r="BJ33" s="60"/>
      <c r="BK33" s="59"/>
      <c r="BL33" s="59"/>
      <c r="BM33" s="59"/>
      <c r="BN33" s="59"/>
    </row>
    <row r="34" spans="1:69">
      <c r="D34" s="12" t="s">
        <v>97</v>
      </c>
      <c r="BB34" s="162"/>
      <c r="BC34" s="162"/>
      <c r="BD34" s="162"/>
      <c r="BE34" s="162"/>
      <c r="BF34" s="162"/>
      <c r="BG34" s="62"/>
      <c r="BH34" s="71"/>
      <c r="BI34" s="71"/>
      <c r="BJ34" s="63"/>
      <c r="BK34" s="162"/>
      <c r="BL34" s="162"/>
      <c r="BM34" s="162"/>
      <c r="BN34" s="162"/>
      <c r="BO34" s="162"/>
      <c r="BP34" s="162"/>
      <c r="BQ34" s="61"/>
    </row>
    <row r="35" spans="1:69">
      <c r="BB35" s="63"/>
      <c r="BC35" s="63"/>
      <c r="BD35" s="63"/>
      <c r="BE35" s="63"/>
      <c r="BF35" s="63"/>
      <c r="BG35" s="63"/>
      <c r="BH35" s="63"/>
      <c r="BI35" s="63"/>
      <c r="BJ35" s="63"/>
      <c r="BK35" s="63"/>
      <c r="BL35" s="63"/>
      <c r="BM35" s="63"/>
      <c r="BN35" s="63"/>
      <c r="BO35" s="63"/>
      <c r="BP35" s="63"/>
    </row>
    <row r="36" spans="1:69">
      <c r="D36" s="35"/>
      <c r="E36" s="12" t="s">
        <v>10</v>
      </c>
      <c r="Q36" s="35" t="s">
        <v>95</v>
      </c>
      <c r="R36" s="12" t="s">
        <v>91</v>
      </c>
      <c r="AN36" s="14"/>
      <c r="BB36" s="162"/>
      <c r="BC36" s="162"/>
      <c r="BD36" s="162"/>
      <c r="BE36" s="162"/>
      <c r="BF36" s="162"/>
      <c r="BG36" s="162"/>
      <c r="BH36" s="162"/>
      <c r="BI36" s="162"/>
      <c r="BJ36" s="162"/>
      <c r="BK36" s="162"/>
      <c r="BL36" s="162"/>
      <c r="BM36" s="162"/>
      <c r="BN36" s="162"/>
      <c r="BO36" s="162"/>
      <c r="BP36" s="162"/>
    </row>
    <row r="37" spans="1:69">
      <c r="D37" s="35" t="s">
        <v>6</v>
      </c>
      <c r="E37" s="12" t="s">
        <v>12</v>
      </c>
      <c r="Q37" s="35" t="s">
        <v>7</v>
      </c>
      <c r="R37" s="12" t="s">
        <v>90</v>
      </c>
      <c r="AL37" s="14"/>
      <c r="AM37" s="14"/>
      <c r="AN37" s="14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63"/>
      <c r="BM37" s="63"/>
      <c r="BN37" s="63"/>
      <c r="BO37" s="63"/>
      <c r="BP37" s="63"/>
    </row>
    <row r="38" spans="1:69">
      <c r="D38" s="35" t="s">
        <v>96</v>
      </c>
      <c r="E38" s="12" t="s">
        <v>98</v>
      </c>
      <c r="Q38" s="35" t="s">
        <v>11</v>
      </c>
      <c r="R38" s="12" t="s">
        <v>4</v>
      </c>
      <c r="AM38" s="14"/>
      <c r="BB38" s="162"/>
      <c r="BC38" s="162"/>
      <c r="BD38" s="162"/>
      <c r="BE38" s="162"/>
      <c r="BF38" s="162"/>
      <c r="BG38" s="162"/>
      <c r="BH38" s="162"/>
      <c r="BI38" s="162"/>
      <c r="BJ38" s="162"/>
      <c r="BK38" s="162"/>
      <c r="BL38" s="162"/>
      <c r="BM38" s="162"/>
      <c r="BN38" s="162"/>
      <c r="BO38" s="162"/>
      <c r="BP38" s="162"/>
    </row>
    <row r="39" spans="1:69">
      <c r="D39" s="75" t="s">
        <v>107</v>
      </c>
      <c r="E39" s="1" t="s">
        <v>104</v>
      </c>
      <c r="AM39" s="14"/>
      <c r="BB39" s="63"/>
      <c r="BC39" s="63"/>
      <c r="BD39" s="63"/>
      <c r="BE39" s="63"/>
      <c r="BF39" s="63"/>
      <c r="BG39" s="63"/>
      <c r="BH39" s="63"/>
      <c r="BI39" s="63"/>
      <c r="BJ39" s="63"/>
      <c r="BK39" s="63"/>
      <c r="BL39" s="63"/>
      <c r="BM39" s="63"/>
      <c r="BN39" s="63"/>
      <c r="BO39" s="63"/>
      <c r="BP39" s="63"/>
    </row>
    <row r="40" spans="1:69">
      <c r="D40" s="75" t="s">
        <v>108</v>
      </c>
      <c r="E40" s="1" t="s">
        <v>105</v>
      </c>
      <c r="AM40" s="14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</row>
    <row r="41" spans="1:69">
      <c r="D41" s="75" t="s">
        <v>8</v>
      </c>
      <c r="E41" s="1" t="s">
        <v>106</v>
      </c>
      <c r="AM41" s="14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</row>
    <row r="42" spans="1:69">
      <c r="D42" s="35" t="s">
        <v>9</v>
      </c>
      <c r="E42" s="12" t="s">
        <v>3</v>
      </c>
      <c r="BB42" s="162"/>
      <c r="BC42" s="162"/>
      <c r="BD42" s="162"/>
      <c r="BE42" s="162"/>
      <c r="BF42" s="162"/>
      <c r="BG42" s="162"/>
      <c r="BH42" s="162"/>
      <c r="BI42" s="162"/>
      <c r="BJ42" s="162"/>
      <c r="BK42" s="162"/>
      <c r="BL42" s="162"/>
      <c r="BM42" s="162"/>
      <c r="BN42" s="162"/>
      <c r="BO42" s="162"/>
      <c r="BP42" s="162"/>
    </row>
    <row r="43" spans="1:69">
      <c r="BB43" s="162"/>
      <c r="BC43" s="162"/>
      <c r="BD43" s="162"/>
      <c r="BE43" s="162"/>
      <c r="BF43" s="162"/>
      <c r="BG43" s="162"/>
      <c r="BH43" s="162"/>
      <c r="BI43" s="162"/>
      <c r="BJ43" s="162"/>
      <c r="BK43" s="162"/>
      <c r="BL43" s="162"/>
      <c r="BM43" s="162"/>
      <c r="BN43" s="162"/>
      <c r="BO43" s="162"/>
      <c r="BP43" s="162"/>
    </row>
    <row r="45" spans="1:69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</row>
    <row r="46" spans="1:69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</row>
    <row r="47" spans="1:69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</row>
    <row r="48" spans="1:69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</row>
    <row r="49" spans="1:4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</row>
    <row r="50" spans="1:4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</row>
    <row r="51" spans="1:4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</row>
    <row r="52" spans="1:4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</row>
    <row r="53" spans="1:4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</row>
  </sheetData>
  <mergeCells count="80">
    <mergeCell ref="AL33:BA33"/>
    <mergeCell ref="BB42:BP43"/>
    <mergeCell ref="BM26:BM31"/>
    <mergeCell ref="BN26:BN31"/>
    <mergeCell ref="BB34:BF34"/>
    <mergeCell ref="BK34:BP34"/>
    <mergeCell ref="BB36:BP36"/>
    <mergeCell ref="BB38:BP38"/>
    <mergeCell ref="BG26:BG31"/>
    <mergeCell ref="BJ26:BJ31"/>
    <mergeCell ref="BK26:BK31"/>
    <mergeCell ref="BL26:BL31"/>
    <mergeCell ref="BF26:BF31"/>
    <mergeCell ref="BH26:BH31"/>
    <mergeCell ref="BI26:BI31"/>
    <mergeCell ref="BN20:BN25"/>
    <mergeCell ref="A26:A31"/>
    <mergeCell ref="BB26:BB31"/>
    <mergeCell ref="BC26:BC31"/>
    <mergeCell ref="BD26:BD31"/>
    <mergeCell ref="BE26:BE31"/>
    <mergeCell ref="A14:A19"/>
    <mergeCell ref="BK20:BK25"/>
    <mergeCell ref="BL20:BL25"/>
    <mergeCell ref="BM20:BM25"/>
    <mergeCell ref="BF20:BF25"/>
    <mergeCell ref="BG20:BG25"/>
    <mergeCell ref="BJ20:BJ25"/>
    <mergeCell ref="BG14:BG19"/>
    <mergeCell ref="BJ14:BJ19"/>
    <mergeCell ref="A20:A25"/>
    <mergeCell ref="BB20:BB25"/>
    <mergeCell ref="BC20:BC25"/>
    <mergeCell ref="BD20:BD25"/>
    <mergeCell ref="BE20:BE25"/>
    <mergeCell ref="BL8:BL13"/>
    <mergeCell ref="BM8:BM13"/>
    <mergeCell ref="BN8:BN13"/>
    <mergeCell ref="BB14:BB19"/>
    <mergeCell ref="BC14:BC19"/>
    <mergeCell ref="BD14:BD19"/>
    <mergeCell ref="BE14:BE19"/>
    <mergeCell ref="BF14:BF19"/>
    <mergeCell ref="BM14:BM19"/>
    <mergeCell ref="BN14:BN19"/>
    <mergeCell ref="BK14:BK19"/>
    <mergeCell ref="BL14:BL19"/>
    <mergeCell ref="BF8:BF13"/>
    <mergeCell ref="BG8:BG13"/>
    <mergeCell ref="BJ8:BJ13"/>
    <mergeCell ref="BK8:BK13"/>
    <mergeCell ref="A8:A13"/>
    <mergeCell ref="BB8:BB13"/>
    <mergeCell ref="BC8:BC13"/>
    <mergeCell ref="BD8:BD13"/>
    <mergeCell ref="BE8:BE13"/>
    <mergeCell ref="BB5:BN5"/>
    <mergeCell ref="BB6:BD6"/>
    <mergeCell ref="BE6:BE7"/>
    <mergeCell ref="BF6:BF7"/>
    <mergeCell ref="BG6:BG7"/>
    <mergeCell ref="BJ6:BJ7"/>
    <mergeCell ref="BK6:BK7"/>
    <mergeCell ref="BL6:BL7"/>
    <mergeCell ref="BM6:BM7"/>
    <mergeCell ref="BN6:BN7"/>
    <mergeCell ref="BI6:BI7"/>
    <mergeCell ref="BH6:BH7"/>
    <mergeCell ref="AX5:BA5"/>
    <mergeCell ref="B5:F5"/>
    <mergeCell ref="G5:J5"/>
    <mergeCell ref="K5:N5"/>
    <mergeCell ref="O5:S5"/>
    <mergeCell ref="T5:W5"/>
    <mergeCell ref="X5:AA5"/>
    <mergeCell ref="AB5:AF5"/>
    <mergeCell ref="AG5:AJ5"/>
    <mergeCell ref="AK5:AN5"/>
    <mergeCell ref="AO5:AS5"/>
    <mergeCell ref="AT5:AW5"/>
  </mergeCells>
  <pageMargins left="1.1023622047244095" right="0.70866141732283472" top="1.3385826771653544" bottom="0.74803149606299213" header="0.31496062992125984" footer="0.31496062992125984"/>
  <pageSetup paperSize="8" scale="74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J4:R7"/>
  <sheetViews>
    <sheetView workbookViewId="0">
      <selection activeCell="S33" sqref="S33"/>
    </sheetView>
  </sheetViews>
  <sheetFormatPr defaultRowHeight="10.5"/>
  <sheetData>
    <row r="4" spans="10:18">
      <c r="J4" s="1"/>
      <c r="K4" s="1"/>
      <c r="L4" s="1"/>
      <c r="M4" s="1"/>
      <c r="N4" s="1"/>
      <c r="O4" s="1"/>
      <c r="P4" s="1"/>
      <c r="Q4" s="1"/>
      <c r="R4" s="1"/>
    </row>
    <row r="5" spans="10:18">
      <c r="J5" s="1"/>
      <c r="K5" s="1"/>
      <c r="L5" s="1"/>
      <c r="M5" s="1"/>
      <c r="N5" s="1"/>
      <c r="O5" s="1"/>
      <c r="P5" s="1"/>
      <c r="Q5" s="1"/>
      <c r="R5" s="1"/>
    </row>
    <row r="6" spans="10:18">
      <c r="J6" s="1"/>
      <c r="K6" s="1"/>
      <c r="L6" s="1"/>
      <c r="M6" s="1"/>
      <c r="N6" s="1"/>
      <c r="O6" s="1"/>
      <c r="P6" s="1"/>
      <c r="Q6" s="1"/>
      <c r="R6" s="1"/>
    </row>
    <row r="7" spans="10:18">
      <c r="J7" s="1"/>
      <c r="K7" s="1"/>
      <c r="L7" s="1"/>
      <c r="M7" s="1"/>
      <c r="N7" s="1"/>
      <c r="O7" s="1"/>
      <c r="P7" s="1"/>
      <c r="Q7" s="1"/>
      <c r="R7" s="1"/>
    </row>
  </sheetData>
  <phoneticPr fontId="2" type="noConversion"/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Титул</vt:lpstr>
      <vt:lpstr>График</vt:lpstr>
      <vt:lpstr>Start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Карпунина Наталья Юльевна</dc:creator>
  <cp:lastModifiedBy>karpunina</cp:lastModifiedBy>
  <cp:lastPrinted>2020-09-07T09:47:26Z</cp:lastPrinted>
  <dcterms:created xsi:type="dcterms:W3CDTF">2020-02-18T02:46:03Z</dcterms:created>
  <dcterms:modified xsi:type="dcterms:W3CDTF">2020-09-07T09:51:46Z</dcterms:modified>
</cp:coreProperties>
</file>