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t-w\Documents\lot\teacher\10 класс\"/>
    </mc:Choice>
  </mc:AlternateContent>
  <bookViews>
    <workbookView xWindow="0" yWindow="0" windowWidth="23040" windowHeight="9192"/>
  </bookViews>
  <sheets>
    <sheet name="Лист1" sheetId="1" r:id="rId1"/>
  </sheets>
  <definedNames>
    <definedName name="группа">Лист1!$H$5:$H$7</definedName>
    <definedName name="группы">Лист1!$B$5:$B$23</definedName>
    <definedName name="номер_группы">Лист1!$G$5:$G$7</definedName>
    <definedName name="товары">Лист1!$D$5:$D$23</definedName>
    <definedName name="цены">Лист1!$E$5:$E$23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4" i="1"/>
  <c r="M5" i="1"/>
  <c r="L5" i="1" s="1"/>
  <c r="M6" i="1"/>
  <c r="L6" i="1" s="1"/>
  <c r="M7" i="1"/>
  <c r="L7" i="1" s="1"/>
  <c r="M8" i="1"/>
  <c r="L8" i="1" s="1"/>
  <c r="M9" i="1"/>
  <c r="L9" i="1" s="1"/>
  <c r="M10" i="1"/>
  <c r="L10" i="1" s="1"/>
  <c r="M11" i="1"/>
  <c r="L11" i="1" s="1"/>
  <c r="M12" i="1"/>
  <c r="L12" i="1" s="1"/>
  <c r="M13" i="1"/>
  <c r="L13" i="1" s="1"/>
  <c r="M14" i="1"/>
  <c r="L14" i="1" s="1"/>
  <c r="M15" i="1"/>
  <c r="L15" i="1" s="1"/>
  <c r="M16" i="1"/>
  <c r="L16" i="1" s="1"/>
  <c r="M17" i="1"/>
  <c r="L17" i="1" s="1"/>
  <c r="M18" i="1"/>
  <c r="L18" i="1" s="1"/>
  <c r="M19" i="1"/>
  <c r="L19" i="1" s="1"/>
  <c r="M20" i="1"/>
  <c r="L20" i="1" s="1"/>
  <c r="M21" i="1"/>
  <c r="L21" i="1" s="1"/>
  <c r="M22" i="1"/>
  <c r="L22" i="1" s="1"/>
  <c r="M23" i="1"/>
  <c r="L23" i="1" s="1"/>
  <c r="M24" i="1"/>
  <c r="L24" i="1" s="1"/>
  <c r="M25" i="1"/>
  <c r="L25" i="1" s="1"/>
  <c r="M26" i="1"/>
  <c r="L26" i="1" s="1"/>
  <c r="M27" i="1"/>
  <c r="L27" i="1" s="1"/>
  <c r="M28" i="1"/>
  <c r="L28" i="1" s="1"/>
  <c r="M29" i="1"/>
  <c r="L29" i="1" s="1"/>
  <c r="M4" i="1"/>
  <c r="L4" i="1" s="1"/>
  <c r="I26" i="1" l="1"/>
  <c r="I25" i="1"/>
  <c r="I24" i="1"/>
  <c r="I23" i="1"/>
  <c r="E23" i="1"/>
  <c r="I22" i="1"/>
  <c r="E22" i="1"/>
  <c r="I21" i="1"/>
  <c r="E21" i="1"/>
  <c r="P9" i="1" s="1"/>
  <c r="I20" i="1"/>
  <c r="E20" i="1"/>
  <c r="O24" i="1" s="1"/>
  <c r="I19" i="1"/>
  <c r="E19" i="1"/>
  <c r="O25" i="1" s="1"/>
  <c r="E18" i="1"/>
  <c r="E17" i="1"/>
  <c r="O15" i="1" s="1"/>
  <c r="E16" i="1"/>
  <c r="E15" i="1"/>
  <c r="E14" i="1"/>
  <c r="P21" i="1" s="1"/>
  <c r="E13" i="1"/>
  <c r="O20" i="1" s="1"/>
  <c r="E12" i="1"/>
  <c r="E11" i="1"/>
  <c r="E10" i="1"/>
  <c r="O4" i="1" s="1"/>
  <c r="E9" i="1"/>
  <c r="O26" i="1" s="1"/>
  <c r="E8" i="1"/>
  <c r="E7" i="1"/>
  <c r="P8" i="1" s="1"/>
  <c r="E6" i="1"/>
  <c r="P22" i="1" s="1"/>
  <c r="E5" i="1"/>
  <c r="P11" i="1" s="1"/>
  <c r="P29" i="1" l="1"/>
  <c r="P27" i="1"/>
  <c r="P16" i="1"/>
  <c r="P20" i="1"/>
  <c r="O16" i="1"/>
  <c r="P6" i="1"/>
  <c r="O5" i="1"/>
  <c r="O10" i="1"/>
  <c r="P19" i="1"/>
  <c r="O17" i="1"/>
  <c r="O28" i="1"/>
  <c r="O18" i="1"/>
  <c r="O21" i="1"/>
  <c r="P14" i="1"/>
  <c r="O9" i="1"/>
  <c r="O12" i="1"/>
  <c r="P10" i="1"/>
  <c r="P15" i="1"/>
  <c r="O11" i="1"/>
  <c r="O19" i="1"/>
  <c r="O27" i="1"/>
  <c r="O6" i="1"/>
  <c r="O14" i="1"/>
  <c r="O22" i="1"/>
  <c r="P5" i="1"/>
  <c r="P18" i="1"/>
  <c r="P12" i="1"/>
  <c r="O13" i="1"/>
  <c r="O29" i="1"/>
  <c r="P24" i="1"/>
  <c r="O8" i="1"/>
  <c r="P25" i="1"/>
  <c r="P26" i="1"/>
  <c r="P7" i="1"/>
  <c r="P23" i="1"/>
  <c r="P17" i="1"/>
  <c r="O7" i="1"/>
  <c r="O23" i="1"/>
  <c r="P28" i="1"/>
  <c r="P13" i="1"/>
  <c r="P4" i="1"/>
</calcChain>
</file>

<file path=xl/sharedStrings.xml><?xml version="1.0" encoding="utf-8"?>
<sst xmlns="http://schemas.openxmlformats.org/spreadsheetml/2006/main" count="60" uniqueCount="40">
  <si>
    <t>Товары и цены</t>
  </si>
  <si>
    <t>Продажи по группам товаров</t>
  </si>
  <si>
    <t>Группа</t>
  </si>
  <si>
    <t>Название</t>
  </si>
  <si>
    <t>Цена</t>
  </si>
  <si>
    <t>На сумму</t>
  </si>
  <si>
    <t>продаж</t>
  </si>
  <si>
    <t>Продажи со склада</t>
  </si>
  <si>
    <t>кг</t>
  </si>
  <si>
    <t>на сумму</t>
  </si>
  <si>
    <t>Овощи</t>
  </si>
  <si>
    <t>Капуста</t>
  </si>
  <si>
    <t>Фрукты</t>
  </si>
  <si>
    <t>Вишня</t>
  </si>
  <si>
    <t>Лук</t>
  </si>
  <si>
    <t>Морковь</t>
  </si>
  <si>
    <t>Крупы</t>
  </si>
  <si>
    <t>Черешня</t>
  </si>
  <si>
    <t>Огурцы</t>
  </si>
  <si>
    <t>Итого</t>
  </si>
  <si>
    <t>Груша</t>
  </si>
  <si>
    <t>Перец</t>
  </si>
  <si>
    <t>Помидоры</t>
  </si>
  <si>
    <t>формулы</t>
  </si>
  <si>
    <t>Редис</t>
  </si>
  <si>
    <t>ИНДЕКС</t>
  </si>
  <si>
    <t>Абрикос</t>
  </si>
  <si>
    <t>Чеснок</t>
  </si>
  <si>
    <t>СУММЕСЛИ</t>
  </si>
  <si>
    <t>Яблоко</t>
  </si>
  <si>
    <t>СЧЁТЕСЛИ</t>
  </si>
  <si>
    <t>СЛУЧМЕЖДУ</t>
  </si>
  <si>
    <t>ПОИСКПОЗ</t>
  </si>
  <si>
    <t>Персик</t>
  </si>
  <si>
    <t>Овсянка</t>
  </si>
  <si>
    <t>Перловка</t>
  </si>
  <si>
    <t>Гречка</t>
  </si>
  <si>
    <t>Рис</t>
  </si>
  <si>
    <t>Пшено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</si>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</sst>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₽&quot;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 tint="-4.9989318521683403E-2"/>
      <name val="Calibri"/>
      <family val="2"/>
      <charset val="204"/>
      <scheme val="minor"/>
    </font>
    <font>
      <sz val="20"/>
      <color theme="4" tint="-0.249977111117893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16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0" borderId="2" xfId="0" applyBorder="1"/>
    <xf numFmtId="164" fontId="0" fillId="0" borderId="2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164" fontId="0" fillId="6" borderId="1" xfId="0" applyNumberFormat="1" applyFill="1" applyBorder="1"/>
    <xf numFmtId="0" fontId="0" fillId="6" borderId="1" xfId="0" applyFill="1" applyBorder="1" applyAlignment="1">
      <alignment horizontal="center"/>
    </xf>
    <xf numFmtId="164" fontId="2" fillId="7" borderId="1" xfId="0" applyNumberFormat="1" applyFont="1" applyFill="1" applyBorder="1"/>
    <xf numFmtId="0" fontId="2" fillId="7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1" fillId="8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0" fillId="5" borderId="1" xfId="0" applyNumberFormat="1" applyFill="1" applyBorder="1"/>
    <xf numFmtId="3" fontId="0" fillId="6" borderId="1" xfId="0" applyNumberFormat="1" applyFill="1" applyBorder="1"/>
    <xf numFmtId="0" fontId="0" fillId="9" borderId="0" xfId="0" applyFill="1"/>
    <xf numFmtId="3" fontId="2" fillId="9" borderId="1" xfId="0" applyNumberFormat="1" applyFont="1" applyFill="1" applyBorder="1"/>
    <xf numFmtId="164" fontId="0" fillId="0" borderId="0" xfId="0" applyNumberFormat="1"/>
    <xf numFmtId="0" fontId="2" fillId="7" borderId="3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2" fillId="9" borderId="5" xfId="0" applyFont="1" applyFill="1" applyBorder="1" applyAlignment="1">
      <alignment horizontal="left"/>
    </xf>
    <xf numFmtId="0" fontId="2" fillId="9" borderId="6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Обычный" xfId="0" builtinId="0"/>
  </cellStyles>
  <dxfs count="4"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auto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0"/>
  <sheetViews>
    <sheetView tabSelected="1" topLeftCell="A3" workbookViewId="0">
      <selection activeCell="U12" sqref="U12"/>
    </sheetView>
  </sheetViews>
  <sheetFormatPr defaultRowHeight="14.4" x14ac:dyDescent="0.3"/>
  <cols>
    <col min="1" max="1" width="3" customWidth="1"/>
    <col min="2" max="2" width="10.88671875" customWidth="1"/>
    <col min="3" max="3" width="0.109375" customWidth="1"/>
    <col min="4" max="4" width="10.6640625" customWidth="1"/>
    <col min="5" max="5" width="5.44140625" bestFit="1" customWidth="1"/>
    <col min="6" max="6" width="4.5546875" customWidth="1"/>
    <col min="7" max="7" width="7.5546875" customWidth="1"/>
    <col min="8" max="8" width="9.88671875" customWidth="1"/>
    <col min="9" max="9" width="12.44140625" bestFit="1" customWidth="1"/>
    <col min="10" max="10" width="12.44140625" customWidth="1"/>
    <col min="11" max="11" width="5.44140625" customWidth="1"/>
    <col min="13" max="13" width="10.33203125" bestFit="1" customWidth="1"/>
    <col min="16" max="16" width="9.6640625" customWidth="1"/>
  </cols>
  <sheetData>
    <row r="3" spans="1:16" x14ac:dyDescent="0.3">
      <c r="B3" t="s">
        <v>0</v>
      </c>
      <c r="H3" t="s">
        <v>1</v>
      </c>
      <c r="L3" t="s">
        <v>7</v>
      </c>
      <c r="N3" s="33" t="s">
        <v>8</v>
      </c>
      <c r="O3" s="33" t="s">
        <v>39</v>
      </c>
      <c r="P3" t="s">
        <v>9</v>
      </c>
    </row>
    <row r="4" spans="1:16" x14ac:dyDescent="0.3">
      <c r="A4" s="1"/>
      <c r="B4" s="2" t="s">
        <v>2</v>
      </c>
      <c r="C4" s="2"/>
      <c r="D4" s="2" t="s">
        <v>3</v>
      </c>
      <c r="E4" s="2" t="s">
        <v>4</v>
      </c>
      <c r="G4" s="3"/>
      <c r="H4" s="2" t="s">
        <v>2</v>
      </c>
      <c r="I4" s="2" t="s">
        <v>5</v>
      </c>
      <c r="J4" s="4" t="s">
        <v>6</v>
      </c>
      <c r="K4">
        <v>1</v>
      </c>
      <c r="L4" s="10" t="str">
        <f ca="1">INDEX(группы,MATCH(M4,товары,0),1)</f>
        <v>Овощи</v>
      </c>
      <c r="M4" s="10" t="str">
        <f ca="1">INDEX(товары,RANDBETWEEN(1,19),1)</f>
        <v>Помидоры</v>
      </c>
      <c r="N4" s="10">
        <f ca="1">RANDBETWEEN(50,200)</f>
        <v>152</v>
      </c>
      <c r="O4" s="10">
        <f ca="1">INDEX(цены,MATCH(M4,товары,0),1)</f>
        <v>28</v>
      </c>
      <c r="P4" s="11">
        <f ca="1">N4*INDEX(цены,MATCH(M4,товары,0),1)</f>
        <v>4256</v>
      </c>
    </row>
    <row r="5" spans="1:16" x14ac:dyDescent="0.3">
      <c r="A5" s="5">
        <v>1</v>
      </c>
      <c r="B5" s="5" t="s">
        <v>10</v>
      </c>
      <c r="C5" s="5">
        <v>1</v>
      </c>
      <c r="D5" s="5" t="s">
        <v>11</v>
      </c>
      <c r="E5" s="6">
        <f ca="1">RANDBETWEEN(20,80)</f>
        <v>37</v>
      </c>
      <c r="G5" s="7">
        <v>1</v>
      </c>
      <c r="H5" s="7" t="s">
        <v>10</v>
      </c>
      <c r="I5" s="8"/>
      <c r="J5" s="9"/>
      <c r="K5">
        <v>2</v>
      </c>
      <c r="L5" s="10" t="str">
        <f ca="1">INDEX(группы,MATCH(M5,товары,0),1)</f>
        <v>Овощи</v>
      </c>
      <c r="M5" s="10" t="str">
        <f ca="1">INDEX(товары,RANDBETWEEN(1,19),1)</f>
        <v>Лук</v>
      </c>
      <c r="N5" s="10">
        <f t="shared" ref="N5:N29" ca="1" si="0">RANDBETWEEN(50,200)</f>
        <v>121</v>
      </c>
      <c r="O5" s="10">
        <f ca="1">INDEX(цены,MATCH(M5,товары,0),1)</f>
        <v>39</v>
      </c>
      <c r="P5" s="11">
        <f ca="1">N5*INDEX(цены,MATCH(M5,товары,0),1)</f>
        <v>4719</v>
      </c>
    </row>
    <row r="6" spans="1:16" x14ac:dyDescent="0.3">
      <c r="A6" s="5">
        <v>2</v>
      </c>
      <c r="B6" s="5" t="s">
        <v>10</v>
      </c>
      <c r="C6" s="5">
        <v>2</v>
      </c>
      <c r="D6" s="5" t="s">
        <v>14</v>
      </c>
      <c r="E6" s="6">
        <f t="shared" ref="E6:E12" ca="1" si="1">RANDBETWEEN(20,80)</f>
        <v>39</v>
      </c>
      <c r="G6" s="12">
        <v>2</v>
      </c>
      <c r="H6" s="12" t="s">
        <v>12</v>
      </c>
      <c r="I6" s="13"/>
      <c r="J6" s="14"/>
      <c r="K6">
        <v>3</v>
      </c>
      <c r="L6" s="10" t="str">
        <f ca="1">INDEX(группы,MATCH(M6,товары,0),1)</f>
        <v>Крупы</v>
      </c>
      <c r="M6" s="10" t="str">
        <f ca="1">INDEX(товары,RANDBETWEEN(1,19),1)</f>
        <v>Перловка</v>
      </c>
      <c r="N6" s="10">
        <f t="shared" ca="1" si="0"/>
        <v>117</v>
      </c>
      <c r="O6" s="10">
        <f ca="1">INDEX(цены,MATCH(M6,товары,0),1)</f>
        <v>120</v>
      </c>
      <c r="P6" s="11">
        <f ca="1">N6*INDEX(цены,MATCH(M6,товары,0),1)</f>
        <v>14040</v>
      </c>
    </row>
    <row r="7" spans="1:16" x14ac:dyDescent="0.3">
      <c r="A7" s="5">
        <v>3</v>
      </c>
      <c r="B7" s="5" t="s">
        <v>10</v>
      </c>
      <c r="C7" s="5">
        <v>3</v>
      </c>
      <c r="D7" s="5" t="s">
        <v>15</v>
      </c>
      <c r="E7" s="6">
        <f t="shared" ca="1" si="1"/>
        <v>65</v>
      </c>
      <c r="G7" s="15">
        <v>3</v>
      </c>
      <c r="H7" s="15" t="s">
        <v>16</v>
      </c>
      <c r="I7" s="16"/>
      <c r="J7" s="17"/>
      <c r="K7">
        <v>4</v>
      </c>
      <c r="L7" s="10" t="str">
        <f ca="1">INDEX(группы,MATCH(M7,товары,0),1)</f>
        <v>Крупы</v>
      </c>
      <c r="M7" s="10" t="str">
        <f ca="1">INDEX(товары,RANDBETWEEN(1,19),1)</f>
        <v>Рис</v>
      </c>
      <c r="N7" s="10">
        <f t="shared" ca="1" si="0"/>
        <v>174</v>
      </c>
      <c r="O7" s="10">
        <f ca="1">INDEX(цены,MATCH(M7,товары,0),1)</f>
        <v>98</v>
      </c>
      <c r="P7" s="11">
        <f ca="1">N7*INDEX(цены,MATCH(M7,товары,0),1)</f>
        <v>17052</v>
      </c>
    </row>
    <row r="8" spans="1:16" x14ac:dyDescent="0.3">
      <c r="A8" s="5">
        <v>4</v>
      </c>
      <c r="B8" s="5" t="s">
        <v>10</v>
      </c>
      <c r="C8" s="5">
        <v>4</v>
      </c>
      <c r="D8" s="5" t="s">
        <v>18</v>
      </c>
      <c r="E8" s="6">
        <f t="shared" ca="1" si="1"/>
        <v>70</v>
      </c>
      <c r="G8" s="28" t="s">
        <v>19</v>
      </c>
      <c r="H8" s="29"/>
      <c r="I8" s="18"/>
      <c r="J8" s="19"/>
      <c r="K8">
        <v>5</v>
      </c>
      <c r="L8" s="10" t="str">
        <f ca="1">INDEX(группы,MATCH(M8,товары,0),1)</f>
        <v>Крупы</v>
      </c>
      <c r="M8" s="10" t="str">
        <f ca="1">INDEX(товары,RANDBETWEEN(1,19),1)</f>
        <v>Перловка</v>
      </c>
      <c r="N8" s="10">
        <f t="shared" ca="1" si="0"/>
        <v>195</v>
      </c>
      <c r="O8" s="10">
        <f ca="1">INDEX(цены,MATCH(M8,товары,0),1)</f>
        <v>120</v>
      </c>
      <c r="P8" s="11">
        <f ca="1">N8*INDEX(цены,MATCH(M8,товары,0),1)</f>
        <v>23400</v>
      </c>
    </row>
    <row r="9" spans="1:16" x14ac:dyDescent="0.3">
      <c r="A9" s="5">
        <v>5</v>
      </c>
      <c r="B9" s="5" t="s">
        <v>10</v>
      </c>
      <c r="C9" s="5">
        <v>5</v>
      </c>
      <c r="D9" s="5" t="s">
        <v>21</v>
      </c>
      <c r="E9" s="6">
        <f t="shared" ca="1" si="1"/>
        <v>29</v>
      </c>
      <c r="K9">
        <v>6</v>
      </c>
      <c r="L9" s="10" t="str">
        <f ca="1">INDEX(группы,MATCH(M9,товары,0),1)</f>
        <v>Овощи</v>
      </c>
      <c r="M9" s="10" t="str">
        <f ca="1">INDEX(товары,RANDBETWEEN(1,19),1)</f>
        <v>Помидоры</v>
      </c>
      <c r="N9" s="10">
        <f t="shared" ca="1" si="0"/>
        <v>133</v>
      </c>
      <c r="O9" s="10">
        <f ca="1">INDEX(цены,MATCH(M9,товары,0),1)</f>
        <v>28</v>
      </c>
      <c r="P9" s="11">
        <f ca="1">N9*INDEX(цены,MATCH(M9,товары,0),1)</f>
        <v>3724</v>
      </c>
    </row>
    <row r="10" spans="1:16" ht="22.2" customHeight="1" x14ac:dyDescent="0.5">
      <c r="A10" s="5">
        <v>6</v>
      </c>
      <c r="B10" s="5" t="s">
        <v>10</v>
      </c>
      <c r="C10" s="5">
        <v>6</v>
      </c>
      <c r="D10" s="5" t="s">
        <v>22</v>
      </c>
      <c r="E10" s="6">
        <f t="shared" ca="1" si="1"/>
        <v>28</v>
      </c>
      <c r="H10" s="20" t="s">
        <v>23</v>
      </c>
      <c r="K10">
        <v>7</v>
      </c>
      <c r="L10" s="10" t="str">
        <f ca="1">INDEX(группы,MATCH(M10,товары,0),1)</f>
        <v>Крупы</v>
      </c>
      <c r="M10" s="10" t="str">
        <f ca="1">INDEX(товары,RANDBETWEEN(1,19),1)</f>
        <v>Перловка</v>
      </c>
      <c r="N10" s="10">
        <f t="shared" ca="1" si="0"/>
        <v>113</v>
      </c>
      <c r="O10" s="10">
        <f ca="1">INDEX(цены,MATCH(M10,товары,0),1)</f>
        <v>120</v>
      </c>
      <c r="P10" s="11">
        <f ca="1">N10*INDEX(цены,MATCH(M10,товары,0),1)</f>
        <v>13560</v>
      </c>
    </row>
    <row r="11" spans="1:16" x14ac:dyDescent="0.3">
      <c r="A11" s="5">
        <v>7</v>
      </c>
      <c r="B11" s="5" t="s">
        <v>10</v>
      </c>
      <c r="C11" s="5">
        <v>7</v>
      </c>
      <c r="D11" s="5" t="s">
        <v>24</v>
      </c>
      <c r="E11" s="6">
        <f t="shared" ca="1" si="1"/>
        <v>42</v>
      </c>
      <c r="H11" s="21" t="s">
        <v>25</v>
      </c>
      <c r="K11">
        <v>8</v>
      </c>
      <c r="L11" s="10" t="str">
        <f ca="1">INDEX(группы,MATCH(M11,товары,0),1)</f>
        <v>Фрукты</v>
      </c>
      <c r="M11" s="10" t="str">
        <f ca="1">INDEX(товары,RANDBETWEEN(1,19),1)</f>
        <v>Черешня</v>
      </c>
      <c r="N11" s="10">
        <f t="shared" ca="1" si="0"/>
        <v>103</v>
      </c>
      <c r="O11" s="10">
        <f ca="1">INDEX(цены,MATCH(M11,товары,0),1)</f>
        <v>133</v>
      </c>
      <c r="P11" s="11">
        <f ca="1">N11*INDEX(цены,MATCH(M11,товары,0),1)</f>
        <v>13699</v>
      </c>
    </row>
    <row r="12" spans="1:16" x14ac:dyDescent="0.3">
      <c r="A12" s="5">
        <v>8</v>
      </c>
      <c r="B12" s="5" t="s">
        <v>10</v>
      </c>
      <c r="C12" s="5">
        <v>8</v>
      </c>
      <c r="D12" s="5" t="s">
        <v>27</v>
      </c>
      <c r="E12" s="6">
        <f t="shared" ca="1" si="1"/>
        <v>54</v>
      </c>
      <c r="H12" s="22" t="s">
        <v>28</v>
      </c>
      <c r="K12">
        <v>9</v>
      </c>
      <c r="L12" s="10" t="str">
        <f ca="1">INDEX(группы,MATCH(M12,товары,0),1)</f>
        <v>Крупы</v>
      </c>
      <c r="M12" s="10" t="str">
        <f ca="1">INDEX(товары,RANDBETWEEN(1,19),1)</f>
        <v>Перловка</v>
      </c>
      <c r="N12" s="10">
        <f t="shared" ca="1" si="0"/>
        <v>180</v>
      </c>
      <c r="O12" s="10">
        <f ca="1">INDEX(цены,MATCH(M12,товары,0),1)</f>
        <v>120</v>
      </c>
      <c r="P12" s="11">
        <f ca="1">N12*INDEX(цены,MATCH(M12,товары,0),1)</f>
        <v>21600</v>
      </c>
    </row>
    <row r="13" spans="1:16" x14ac:dyDescent="0.3">
      <c r="A13" s="12">
        <v>9</v>
      </c>
      <c r="B13" s="12" t="s">
        <v>12</v>
      </c>
      <c r="C13" s="12">
        <v>1</v>
      </c>
      <c r="D13" s="12" t="s">
        <v>26</v>
      </c>
      <c r="E13" s="23">
        <f ca="1">RANDBETWEEN(120,180)</f>
        <v>131</v>
      </c>
      <c r="H13" s="22" t="s">
        <v>30</v>
      </c>
      <c r="K13">
        <v>10</v>
      </c>
      <c r="L13" s="10" t="str">
        <f ca="1">INDEX(группы,MATCH(M13,товары,0),1)</f>
        <v>Крупы</v>
      </c>
      <c r="M13" s="10" t="str">
        <f ca="1">INDEX(товары,RANDBETWEEN(1,19),1)</f>
        <v>Пшено</v>
      </c>
      <c r="N13" s="10">
        <f t="shared" ca="1" si="0"/>
        <v>94</v>
      </c>
      <c r="O13" s="10">
        <f ca="1">INDEX(цены,MATCH(M13,товары,0),1)</f>
        <v>104</v>
      </c>
      <c r="P13" s="11">
        <f ca="1">N13*INDEX(цены,MATCH(M13,товары,0),1)</f>
        <v>9776</v>
      </c>
    </row>
    <row r="14" spans="1:16" x14ac:dyDescent="0.3">
      <c r="A14" s="12">
        <v>10</v>
      </c>
      <c r="B14" s="12" t="s">
        <v>12</v>
      </c>
      <c r="C14" s="12">
        <v>2</v>
      </c>
      <c r="D14" s="12" t="s">
        <v>13</v>
      </c>
      <c r="E14" s="23">
        <f t="shared" ref="E14:E18" ca="1" si="2">RANDBETWEEN(120,180)</f>
        <v>146</v>
      </c>
      <c r="H14" s="22" t="s">
        <v>31</v>
      </c>
      <c r="K14">
        <v>11</v>
      </c>
      <c r="L14" s="10" t="str">
        <f ca="1">INDEX(группы,MATCH(M14,товары,0),1)</f>
        <v>Овощи</v>
      </c>
      <c r="M14" s="10" t="str">
        <f ca="1">INDEX(товары,RANDBETWEEN(1,19),1)</f>
        <v>Редис</v>
      </c>
      <c r="N14" s="10">
        <f t="shared" ca="1" si="0"/>
        <v>149</v>
      </c>
      <c r="O14" s="10">
        <f ca="1">INDEX(цены,MATCH(M14,товары,0),1)</f>
        <v>42</v>
      </c>
      <c r="P14" s="11">
        <f ca="1">N14*INDEX(цены,MATCH(M14,товары,0),1)</f>
        <v>6258</v>
      </c>
    </row>
    <row r="15" spans="1:16" x14ac:dyDescent="0.3">
      <c r="A15" s="12">
        <v>11</v>
      </c>
      <c r="B15" s="12" t="s">
        <v>12</v>
      </c>
      <c r="C15" s="12">
        <v>3</v>
      </c>
      <c r="D15" s="12" t="s">
        <v>20</v>
      </c>
      <c r="E15" s="23">
        <f t="shared" ca="1" si="2"/>
        <v>149</v>
      </c>
      <c r="H15" s="21" t="s">
        <v>32</v>
      </c>
      <c r="K15">
        <v>12</v>
      </c>
      <c r="L15" s="10" t="str">
        <f ca="1">INDEX(группы,MATCH(M15,товары,0),1)</f>
        <v>Фрукты</v>
      </c>
      <c r="M15" s="10" t="str">
        <f ca="1">INDEX(товары,RANDBETWEEN(1,19),1)</f>
        <v>Яблоко</v>
      </c>
      <c r="N15" s="10">
        <f t="shared" ca="1" si="0"/>
        <v>170</v>
      </c>
      <c r="O15" s="10">
        <f ca="1">INDEX(цены,MATCH(M15,товары,0),1)</f>
        <v>142</v>
      </c>
      <c r="P15" s="11">
        <f ca="1">N15*INDEX(цены,MATCH(M15,товары,0),1)</f>
        <v>24140</v>
      </c>
    </row>
    <row r="16" spans="1:16" x14ac:dyDescent="0.3">
      <c r="A16" s="12">
        <v>12</v>
      </c>
      <c r="B16" s="12" t="s">
        <v>12</v>
      </c>
      <c r="C16" s="12">
        <v>4</v>
      </c>
      <c r="D16" s="12" t="s">
        <v>33</v>
      </c>
      <c r="E16" s="23">
        <f t="shared" ca="1" si="2"/>
        <v>129</v>
      </c>
      <c r="K16">
        <v>13</v>
      </c>
      <c r="L16" s="10" t="str">
        <f ca="1">INDEX(группы,MATCH(M16,товары,0),1)</f>
        <v>Крупы</v>
      </c>
      <c r="M16" s="10" t="str">
        <f ca="1">INDEX(товары,RANDBETWEEN(1,19),1)</f>
        <v>Перловка</v>
      </c>
      <c r="N16" s="10">
        <f t="shared" ca="1" si="0"/>
        <v>94</v>
      </c>
      <c r="O16" s="10">
        <f ca="1">INDEX(цены,MATCH(M16,товары,0),1)</f>
        <v>120</v>
      </c>
      <c r="P16" s="11">
        <f ca="1">N16*INDEX(цены,MATCH(M16,товары,0),1)</f>
        <v>11280</v>
      </c>
    </row>
    <row r="17" spans="1:16" x14ac:dyDescent="0.3">
      <c r="A17" s="12">
        <v>13</v>
      </c>
      <c r="B17" s="12" t="s">
        <v>12</v>
      </c>
      <c r="C17" s="12">
        <v>5</v>
      </c>
      <c r="D17" s="12" t="s">
        <v>17</v>
      </c>
      <c r="E17" s="23">
        <f t="shared" ca="1" si="2"/>
        <v>133</v>
      </c>
      <c r="K17">
        <v>14</v>
      </c>
      <c r="L17" s="10" t="str">
        <f ca="1">INDEX(группы,MATCH(M17,товары,0),1)</f>
        <v>Фрукты</v>
      </c>
      <c r="M17" s="10" t="str">
        <f ca="1">INDEX(товары,RANDBETWEEN(1,19),1)</f>
        <v>Персик</v>
      </c>
      <c r="N17" s="10">
        <f t="shared" ca="1" si="0"/>
        <v>197</v>
      </c>
      <c r="O17" s="10">
        <f ca="1">INDEX(цены,MATCH(M17,товары,0),1)</f>
        <v>129</v>
      </c>
      <c r="P17" s="11">
        <f ca="1">N17*INDEX(цены,MATCH(M17,товары,0),1)</f>
        <v>25413</v>
      </c>
    </row>
    <row r="18" spans="1:16" x14ac:dyDescent="0.3">
      <c r="A18" s="12">
        <v>14</v>
      </c>
      <c r="B18" s="12" t="s">
        <v>12</v>
      </c>
      <c r="C18" s="12">
        <v>6</v>
      </c>
      <c r="D18" s="12" t="s">
        <v>29</v>
      </c>
      <c r="E18" s="23">
        <f t="shared" ca="1" si="2"/>
        <v>142</v>
      </c>
      <c r="K18">
        <v>15</v>
      </c>
      <c r="L18" s="10" t="str">
        <f ca="1">INDEX(группы,MATCH(M18,товары,0),1)</f>
        <v>Фрукты</v>
      </c>
      <c r="M18" s="10" t="str">
        <f ca="1">INDEX(товары,RANDBETWEEN(1,19),1)</f>
        <v>Черешня</v>
      </c>
      <c r="N18" s="10">
        <f t="shared" ca="1" si="0"/>
        <v>125</v>
      </c>
      <c r="O18" s="10">
        <f ca="1">INDEX(цены,MATCH(M18,товары,0),1)</f>
        <v>133</v>
      </c>
      <c r="P18" s="11">
        <f ca="1">N18*INDEX(цены,MATCH(M18,товары,0),1)</f>
        <v>16625</v>
      </c>
    </row>
    <row r="19" spans="1:16" x14ac:dyDescent="0.3">
      <c r="A19" s="15">
        <v>15</v>
      </c>
      <c r="B19" s="15" t="s">
        <v>16</v>
      </c>
      <c r="C19" s="15">
        <v>1</v>
      </c>
      <c r="D19" s="15" t="s">
        <v>36</v>
      </c>
      <c r="E19" s="24">
        <f ca="1">RANDBETWEEN(50,120)</f>
        <v>75</v>
      </c>
      <c r="I19" t="str">
        <f t="shared" ref="I19:I26" ca="1" si="3">INDEX(группа,MATCH(RANDBETWEEN(1,3),номер_группы,0),1)</f>
        <v>Фрукты</v>
      </c>
      <c r="K19">
        <v>16</v>
      </c>
      <c r="L19" s="10" t="str">
        <f ca="1">INDEX(группы,MATCH(M19,товары,0),1)</f>
        <v>Фрукты</v>
      </c>
      <c r="M19" s="10" t="str">
        <f ca="1">INDEX(товары,RANDBETWEEN(1,19),1)</f>
        <v>Вишня</v>
      </c>
      <c r="N19" s="10">
        <f t="shared" ca="1" si="0"/>
        <v>184</v>
      </c>
      <c r="O19" s="10">
        <f ca="1">INDEX(цены,MATCH(M19,товары,0),1)</f>
        <v>146</v>
      </c>
      <c r="P19" s="11">
        <f ca="1">N19*INDEX(цены,MATCH(M19,товары,0),1)</f>
        <v>26864</v>
      </c>
    </row>
    <row r="20" spans="1:16" x14ac:dyDescent="0.3">
      <c r="A20" s="15">
        <v>16</v>
      </c>
      <c r="B20" s="15" t="s">
        <v>16</v>
      </c>
      <c r="C20" s="15">
        <v>2</v>
      </c>
      <c r="D20" s="15" t="s">
        <v>37</v>
      </c>
      <c r="E20" s="24">
        <f t="shared" ref="E20:E23" ca="1" si="4">RANDBETWEEN(50,120)</f>
        <v>98</v>
      </c>
      <c r="I20" t="str">
        <f t="shared" ca="1" si="3"/>
        <v>Фрукты</v>
      </c>
      <c r="K20">
        <v>17</v>
      </c>
      <c r="L20" s="10" t="str">
        <f ca="1">INDEX(группы,MATCH(M20,товары,0),1)</f>
        <v>Фрукты</v>
      </c>
      <c r="M20" s="10" t="str">
        <f ca="1">INDEX(товары,RANDBETWEEN(1,19),1)</f>
        <v>Абрикос</v>
      </c>
      <c r="N20" s="10">
        <f t="shared" ca="1" si="0"/>
        <v>154</v>
      </c>
      <c r="O20" s="10">
        <f ca="1">INDEX(цены,MATCH(M20,товары,0),1)</f>
        <v>131</v>
      </c>
      <c r="P20" s="11">
        <f ca="1">N20*INDEX(цены,MATCH(M20,товары,0),1)</f>
        <v>20174</v>
      </c>
    </row>
    <row r="21" spans="1:16" x14ac:dyDescent="0.3">
      <c r="A21" s="15">
        <v>17</v>
      </c>
      <c r="B21" s="15" t="s">
        <v>16</v>
      </c>
      <c r="C21" s="15">
        <v>3</v>
      </c>
      <c r="D21" s="15" t="s">
        <v>35</v>
      </c>
      <c r="E21" s="24">
        <f t="shared" ca="1" si="4"/>
        <v>120</v>
      </c>
      <c r="I21" t="str">
        <f t="shared" ca="1" si="3"/>
        <v>Крупы</v>
      </c>
      <c r="K21">
        <v>18</v>
      </c>
      <c r="L21" s="10" t="str">
        <f ca="1">INDEX(группы,MATCH(M21,товары,0),1)</f>
        <v>Овощи</v>
      </c>
      <c r="M21" s="10" t="str">
        <f ca="1">INDEX(товары,RANDBETWEEN(1,19),1)</f>
        <v>Огурцы</v>
      </c>
      <c r="N21" s="10">
        <f t="shared" ca="1" si="0"/>
        <v>128</v>
      </c>
      <c r="O21" s="10">
        <f ca="1">INDEX(цены,MATCH(M21,товары,0),1)</f>
        <v>70</v>
      </c>
      <c r="P21" s="11">
        <f ca="1">N21*INDEX(цены,MATCH(M21,товары,0),1)</f>
        <v>8960</v>
      </c>
    </row>
    <row r="22" spans="1:16" x14ac:dyDescent="0.3">
      <c r="A22" s="15">
        <v>18</v>
      </c>
      <c r="B22" s="15" t="s">
        <v>16</v>
      </c>
      <c r="C22" s="15">
        <v>4</v>
      </c>
      <c r="D22" s="15" t="s">
        <v>34</v>
      </c>
      <c r="E22" s="24">
        <f t="shared" ca="1" si="4"/>
        <v>53</v>
      </c>
      <c r="I22" t="str">
        <f t="shared" ca="1" si="3"/>
        <v>Фрукты</v>
      </c>
      <c r="K22">
        <v>19</v>
      </c>
      <c r="L22" s="10" t="str">
        <f ca="1">INDEX(группы,MATCH(M22,товары,0),1)</f>
        <v>Крупы</v>
      </c>
      <c r="M22" s="10" t="str">
        <f ca="1">INDEX(товары,RANDBETWEEN(1,19),1)</f>
        <v>Рис</v>
      </c>
      <c r="N22" s="10">
        <f t="shared" ca="1" si="0"/>
        <v>67</v>
      </c>
      <c r="O22" s="10">
        <f ca="1">INDEX(цены,MATCH(M22,товары,0),1)</f>
        <v>98</v>
      </c>
      <c r="P22" s="11">
        <f ca="1">N22*INDEX(цены,MATCH(M22,товары,0),1)</f>
        <v>6566</v>
      </c>
    </row>
    <row r="23" spans="1:16" x14ac:dyDescent="0.3">
      <c r="A23" s="15">
        <v>19</v>
      </c>
      <c r="B23" s="15" t="s">
        <v>16</v>
      </c>
      <c r="C23" s="15">
        <v>5</v>
      </c>
      <c r="D23" s="15" t="s">
        <v>38</v>
      </c>
      <c r="E23" s="24">
        <f t="shared" ca="1" si="4"/>
        <v>104</v>
      </c>
      <c r="I23" t="str">
        <f t="shared" ca="1" si="3"/>
        <v>Крупы</v>
      </c>
      <c r="K23">
        <v>20</v>
      </c>
      <c r="L23" s="10" t="str">
        <f ca="1">INDEX(группы,MATCH(M23,товары,0),1)</f>
        <v>Овощи</v>
      </c>
      <c r="M23" s="10" t="str">
        <f ca="1">INDEX(товары,RANDBETWEEN(1,19),1)</f>
        <v>Перец</v>
      </c>
      <c r="N23" s="10">
        <f t="shared" ca="1" si="0"/>
        <v>70</v>
      </c>
      <c r="O23" s="10">
        <f ca="1">INDEX(цены,MATCH(M23,товары,0),1)</f>
        <v>29</v>
      </c>
      <c r="P23" s="11">
        <f ca="1">N23*INDEX(цены,MATCH(M23,товары,0),1)</f>
        <v>2030</v>
      </c>
    </row>
    <row r="24" spans="1:16" x14ac:dyDescent="0.3">
      <c r="A24" s="25"/>
      <c r="B24" s="30"/>
      <c r="C24" s="31"/>
      <c r="D24" s="32"/>
      <c r="E24" s="26"/>
      <c r="I24" t="str">
        <f t="shared" ca="1" si="3"/>
        <v>Фрукты</v>
      </c>
      <c r="K24">
        <v>21</v>
      </c>
      <c r="L24" s="10" t="str">
        <f ca="1">INDEX(группы,MATCH(M24,товары,0),1)</f>
        <v>Крупы</v>
      </c>
      <c r="M24" s="10" t="str">
        <f ca="1">INDEX(товары,RANDBETWEEN(1,19),1)</f>
        <v>Рис</v>
      </c>
      <c r="N24" s="10">
        <f t="shared" ca="1" si="0"/>
        <v>148</v>
      </c>
      <c r="O24" s="10">
        <f ca="1">INDEX(цены,MATCH(M24,товары,0),1)</f>
        <v>98</v>
      </c>
      <c r="P24" s="11">
        <f ca="1">N24*INDEX(цены,MATCH(M24,товары,0),1)</f>
        <v>14504</v>
      </c>
    </row>
    <row r="25" spans="1:16" x14ac:dyDescent="0.3">
      <c r="I25" t="str">
        <f t="shared" ca="1" si="3"/>
        <v>Крупы</v>
      </c>
      <c r="K25">
        <v>22</v>
      </c>
      <c r="L25" s="10" t="str">
        <f ca="1">INDEX(группы,MATCH(M25,товары,0),1)</f>
        <v>Крупы</v>
      </c>
      <c r="M25" s="10" t="str">
        <f ca="1">INDEX(товары,RANDBETWEEN(1,19),1)</f>
        <v>Гречка</v>
      </c>
      <c r="N25" s="10">
        <f t="shared" ca="1" si="0"/>
        <v>152</v>
      </c>
      <c r="O25" s="10">
        <f ca="1">INDEX(цены,MATCH(M25,товары,0),1)</f>
        <v>75</v>
      </c>
      <c r="P25" s="11">
        <f ca="1">N25*INDEX(цены,MATCH(M25,товары,0),1)</f>
        <v>11400</v>
      </c>
    </row>
    <row r="26" spans="1:16" x14ac:dyDescent="0.3">
      <c r="I26" t="str">
        <f t="shared" ca="1" si="3"/>
        <v>Овощи</v>
      </c>
      <c r="K26">
        <v>23</v>
      </c>
      <c r="L26" s="10" t="str">
        <f ca="1">INDEX(группы,MATCH(M26,товары,0),1)</f>
        <v>Овощи</v>
      </c>
      <c r="M26" s="10" t="str">
        <f ca="1">INDEX(товары,RANDBETWEEN(1,19),1)</f>
        <v>Лук</v>
      </c>
      <c r="N26" s="10">
        <f t="shared" ca="1" si="0"/>
        <v>200</v>
      </c>
      <c r="O26" s="10">
        <f ca="1">INDEX(цены,MATCH(M26,товары,0),1)</f>
        <v>39</v>
      </c>
      <c r="P26" s="11">
        <f ca="1">N26*INDEX(цены,MATCH(M26,товары,0),1)</f>
        <v>7800</v>
      </c>
    </row>
    <row r="27" spans="1:16" x14ac:dyDescent="0.3">
      <c r="K27">
        <v>24</v>
      </c>
      <c r="L27" s="10" t="str">
        <f ca="1">INDEX(группы,MATCH(M27,товары,0),1)</f>
        <v>Овощи</v>
      </c>
      <c r="M27" s="10" t="str">
        <f ca="1">INDEX(товары,RANDBETWEEN(1,19),1)</f>
        <v>Морковь</v>
      </c>
      <c r="N27" s="10">
        <f t="shared" ca="1" si="0"/>
        <v>159</v>
      </c>
      <c r="O27" s="10">
        <f ca="1">INDEX(цены,MATCH(M27,товары,0),1)</f>
        <v>65</v>
      </c>
      <c r="P27" s="11">
        <f ca="1">N27*INDEX(цены,MATCH(M27,товары,0),1)</f>
        <v>10335</v>
      </c>
    </row>
    <row r="28" spans="1:16" x14ac:dyDescent="0.3">
      <c r="K28">
        <v>25</v>
      </c>
      <c r="L28" s="10" t="str">
        <f ca="1">INDEX(группы,MATCH(M28,товары,0),1)</f>
        <v>Овощи</v>
      </c>
      <c r="M28" s="10" t="str">
        <f ca="1">INDEX(товары,RANDBETWEEN(1,19),1)</f>
        <v>Огурцы</v>
      </c>
      <c r="N28" s="10">
        <f t="shared" ca="1" si="0"/>
        <v>145</v>
      </c>
      <c r="O28" s="10">
        <f ca="1">INDEX(цены,MATCH(M28,товары,0),1)</f>
        <v>70</v>
      </c>
      <c r="P28" s="11">
        <f ca="1">N28*INDEX(цены,MATCH(M28,товары,0),1)</f>
        <v>10150</v>
      </c>
    </row>
    <row r="29" spans="1:16" x14ac:dyDescent="0.3">
      <c r="K29">
        <v>26</v>
      </c>
      <c r="L29" s="10" t="str">
        <f ca="1">INDEX(группы,MATCH(M29,товары,0),1)</f>
        <v>Овощи</v>
      </c>
      <c r="M29" s="10" t="str">
        <f ca="1">INDEX(товары,RANDBETWEEN(1,19),1)</f>
        <v>Морковь</v>
      </c>
      <c r="N29" s="10">
        <f t="shared" ca="1" si="0"/>
        <v>51</v>
      </c>
      <c r="O29" s="10">
        <f ca="1">INDEX(цены,MATCH(M29,товары,0),1)</f>
        <v>65</v>
      </c>
      <c r="P29" s="11">
        <f ca="1">N29*INDEX(цены,MATCH(M29,товары,0),1)</f>
        <v>3315</v>
      </c>
    </row>
    <row r="30" spans="1:16" x14ac:dyDescent="0.3">
      <c r="P30" s="27"/>
    </row>
  </sheetData>
  <mergeCells count="2">
    <mergeCell ref="G8:H8"/>
    <mergeCell ref="B24:D24"/>
  </mergeCells>
  <conditionalFormatting sqref="L4:L29">
    <cfRule type="expression" dxfId="1" priority="4">
      <formula>"'если(N2 = ""Крупы"")'"</formula>
    </cfRule>
  </conditionalFormatting>
  <conditionalFormatting sqref="I5:I7">
    <cfRule type="iconSet" priority="5">
      <iconSet iconSet="3Signs">
        <cfvo type="percent" val="0"/>
        <cfvo type="percent" val="33"/>
        <cfvo type="percent" val="67"/>
      </iconSet>
    </cfRule>
  </conditionalFormatting>
  <conditionalFormatting sqref="P4:P29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{88DA223C-990B-4D31-ABC5-11E5E1DD9731}</x14:id>
        </ext>
      </extLst>
    </cfRule>
  </conditionalFormatting>
  <conditionalFormatting sqref="N4:N2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{43660DBC-9480-4D68-8209-E68CAC0449CF}</x14:id>
        </ext>
      </extLst>
    </cfRule>
  </conditionalFormatting>
  <conditionalFormatting sqref="O4:O2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{12103EFA-094A-4215-91CE-1A5D65CF3A24}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DA223C-990B-4D31-ABC5-11E5E1DD9731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P4:P29</xm:sqref>
        </x14:conditionalFormatting>
        <x14:conditionalFormatting xmlns:xm="http://schemas.microsoft.com/office/excel/2006/main">
          <x14:cfRule type="dataBar" id="{43660DBC-9480-4D68-8209-E68CAC0449C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N4:N29</xm:sqref>
        </x14:conditionalFormatting>
        <x14:conditionalFormatting xmlns:xm="http://schemas.microsoft.com/office/excel/2006/main">
          <x14:cfRule type="dataBar" id="{12103EFA-094A-4215-91CE-1A5D65CF3A24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O4:O29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</vt:i4>
      </vt:variant>
    </vt:vector>
  </HeadingPairs>
  <TitlesOfParts>
    <vt:vector size="6" baseType="lpstr">
      <vt:lpstr>Лист1</vt:lpstr>
      <vt:lpstr>группа</vt:lpstr>
      <vt:lpstr>группы</vt:lpstr>
      <vt:lpstr>номер_группы</vt:lpstr>
      <vt:lpstr>товары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lot-work@yandex.ru</dc:creator>
  <cp:lastModifiedBy>lot-work@yandex.ru</cp:lastModifiedBy>
  <dcterms:created xsi:type="dcterms:W3CDTF">2020-05-21T20:11:39Z</dcterms:created>
  <dcterms:modified xsi:type="dcterms:W3CDTF">2020-05-22T08:17:29Z</dcterms:modified>
</cp:coreProperties>
</file>