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acher\excel\"/>
    </mc:Choice>
  </mc:AlternateContent>
  <bookViews>
    <workbookView xWindow="0" yWindow="0" windowWidth="18996" windowHeight="9192" activeTab="4"/>
  </bookViews>
  <sheets>
    <sheet name="Базовый" sheetId="1" r:id="rId1"/>
    <sheet name="Продвинутый" sheetId="3" r:id="rId2"/>
    <sheet name="Лист4" sheetId="4" r:id="rId3"/>
    <sheet name="Лист5" sheetId="5" r:id="rId4"/>
    <sheet name="Лист6" sheetId="6" r:id="rId5"/>
    <sheet name="Эксперт" sheetId="2" r:id="rId6"/>
  </sheets>
  <definedNames>
    <definedName name="_xlnm._FilterDatabase" localSheetId="3" hidden="1">Лист5!$L$4:$L$13</definedName>
    <definedName name="_xlnm._FilterDatabase" localSheetId="4" hidden="1">Лист6!$F$5:$F$16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D5" i="4"/>
  <c r="D6" i="4"/>
  <c r="D7" i="4"/>
  <c r="D8" i="4"/>
  <c r="D9" i="4"/>
  <c r="D10" i="4"/>
  <c r="D11" i="4"/>
  <c r="D12" i="4"/>
  <c r="D13" i="4"/>
  <c r="D4" i="4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<sst xmlns="http://schemas.openxmlformats.org/spreadsheetml/2006/main" count="259" uniqueCount="152">
  <si>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</si>
  <si>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</si>
  <si>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</si>
  <si>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</si>
  <si>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</si>
  <si>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</si>
  <si>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</si>
  <si>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</si>
  <si>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</si>
  <si>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</si>
  <si>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</si>
  <si>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</si>
  <si>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</si>
  <si>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</si>
  <si>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</si>
  <si>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</si>
  <si>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</si>
  <si>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</si>
  <si>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</si>
  <si>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</si>
  <si>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</si>
  <si>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</si>
  <si>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</si>
  <si>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</si>
  <si>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</si>
  <si>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</si>
  <si>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</si>
  <si>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</si>
  <si>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</si>
  <si>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</si>
  <si>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</si>
  <si>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</si>
  <si>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</si>
  <si>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</si>
  <si>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</si>
  <si>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</si>
  <si>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</si>
  <si>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</si>
  <si>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</si>
  <si>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</si>
  <si>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</si>
  <si>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</si>
  <si>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</si>
  <si>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</si>
  <si>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</si>
  <si>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</si>
  <si>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</si>
  <si>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</si>
  <si>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</si>
  <si>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</si>
  <si>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</si>
  <si>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</si>
  <si>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</si>
  <si>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</si>
  <si>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</si>
  <si>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</si>
  <si>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</si>
  <si>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</si>
  <si>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</si>
  <si>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</si>
  <si>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</si>
  <si>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</si>
  <si>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</si>
  <si>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</si>
  <si>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</si>
  <si>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</si>
  <si>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</si>
  <si>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</si>
  <si>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</si>
  <si>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</si>
  <si>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</si>
  <si>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</si>
  <si>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</si>
  <si>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</si>
  <si>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</si>
  <si>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</si>
  <si>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</si>
  <si>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</si>
  <si>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</si>
  <si>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</si>
  <si>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</si>
  <si>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</si>
  <si>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</si>
  <si>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</si>
  <si>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</si>
  <si>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</si>
  <si>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</si>
  <si>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</si>
  <si>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</si>
  <si>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</si>
  <si>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</si>
  <si>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</si>
  <si>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</si>
  <si>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</si>
  <si>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</si>
  <si>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</si>
  <si>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</si>
  <si>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</si>
  <si>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</si>
  <si>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</si>
  <si>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</si>
  <si>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</si>
  <si>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</si>
  <si>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</si>
  <si>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</si>
  <si>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</si>
  <si>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</si>
  <si>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</si>
  <si>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</si>
  <si>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</si>
  <si>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</si>
  <si>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</si>
  <si>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</si>
  <si>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</si>
  <si>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</si>
  <si>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</si>
  <si>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</si>
  <si>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</si>
  <si>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</si>
  <si>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</si>
  <si>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</si>
  <si>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</si>
  <si>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</si>
  <si>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</si>
  <si>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</si>
  <si>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</si>
  <si>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</si>
  <si>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</si>
  <si>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</si>
  <si>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к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</si>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</sst>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\ &quot;₽&quot;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0" fontId="13" fillId="2" borderId="0" xfId="0" applyFont="1" applyFill="1" applyAlignment="1">
      <alignment horizontal="center"/>
    </xf>
    <xf numFmtId="16" fontId="0" fillId="0" borderId="0" xfId="0" applyNumberFormat="1"/>
    <xf numFmtId="0" fontId="12" fillId="0" borderId="0" xfId="0" applyFont="1"/>
    <xf numFmtId="0" fontId="12" fillId="3" borderId="0" xfId="0" applyFont="1" applyFill="1" applyAlignment="1">
      <alignment horizontal="center"/>
    </xf>
    <xf numFmtId="169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22" workbookViewId="0">
      <selection activeCell="Q42" sqref="Q42"/>
    </sheetView>
  </sheetViews>
  <sheetFormatPr defaultRowHeight="14.4" x14ac:dyDescent="0.3"/>
  <cols>
    <col min="11" max="11" width="22.21875" customWidth="1"/>
    <col min="12" max="13" width="0" hidden="1" customWidth="1"/>
    <col min="14" max="15" width="8.88671875" hidden="1" customWidth="1"/>
  </cols>
  <sheetData>
    <row r="5" spans="3:3" ht="16.8" x14ac:dyDescent="0.3">
      <c r="C5" s="1" t="s">
        <v>0</v>
      </c>
    </row>
    <row r="8" spans="3:3" x14ac:dyDescent="0.3">
      <c r="C8" s="2" t="s">
        <v>1</v>
      </c>
    </row>
    <row r="9" spans="3:3" x14ac:dyDescent="0.3">
      <c r="C9" s="2" t="s">
        <v>2</v>
      </c>
    </row>
    <row r="11" spans="3:3" ht="16.8" x14ac:dyDescent="0.3">
      <c r="C11" s="1" t="s">
        <v>3</v>
      </c>
    </row>
    <row r="14" spans="3:3" x14ac:dyDescent="0.3">
      <c r="C14" s="2" t="s">
        <v>4</v>
      </c>
    </row>
    <row r="15" spans="3:3" x14ac:dyDescent="0.3">
      <c r="C15" s="2" t="s">
        <v>5</v>
      </c>
    </row>
    <row r="16" spans="3:3" x14ac:dyDescent="0.3">
      <c r="C16" s="2" t="s">
        <v>6</v>
      </c>
    </row>
    <row r="17" spans="3:3" x14ac:dyDescent="0.3">
      <c r="C17" s="2" t="s">
        <v>7</v>
      </c>
    </row>
    <row r="18" spans="3:3" x14ac:dyDescent="0.3">
      <c r="C18" s="2" t="s">
        <v>8</v>
      </c>
    </row>
    <row r="20" spans="3:3" ht="16.8" x14ac:dyDescent="0.3">
      <c r="C20" s="1" t="s">
        <v>9</v>
      </c>
    </row>
    <row r="23" spans="3:3" x14ac:dyDescent="0.3">
      <c r="C23" s="2" t="s">
        <v>10</v>
      </c>
    </row>
    <row r="24" spans="3:3" x14ac:dyDescent="0.3">
      <c r="C24" s="2" t="s">
        <v>11</v>
      </c>
    </row>
    <row r="25" spans="3:3" x14ac:dyDescent="0.3">
      <c r="C25" s="2" t="s">
        <v>12</v>
      </c>
    </row>
    <row r="27" spans="3:3" ht="16.8" x14ac:dyDescent="0.3">
      <c r="C27" s="1" t="s">
        <v>13</v>
      </c>
    </row>
    <row r="30" spans="3:3" x14ac:dyDescent="0.3">
      <c r="C30" s="2" t="s">
        <v>14</v>
      </c>
    </row>
    <row r="31" spans="3:3" x14ac:dyDescent="0.3">
      <c r="C31" s="2" t="s">
        <v>15</v>
      </c>
    </row>
    <row r="33" spans="3:3" ht="16.8" x14ac:dyDescent="0.3">
      <c r="C33" s="1" t="s">
        <v>16</v>
      </c>
    </row>
    <row r="36" spans="3:3" x14ac:dyDescent="0.3">
      <c r="C36" s="2" t="s">
        <v>17</v>
      </c>
    </row>
    <row r="37" spans="3:3" x14ac:dyDescent="0.3">
      <c r="C37" s="2" t="s">
        <v>18</v>
      </c>
    </row>
    <row r="38" spans="3:3" x14ac:dyDescent="0.3">
      <c r="C38" s="2" t="s">
        <v>19</v>
      </c>
    </row>
    <row r="39" spans="3:3" x14ac:dyDescent="0.3">
      <c r="C39" s="2" t="s">
        <v>20</v>
      </c>
    </row>
    <row r="40" spans="3:3" x14ac:dyDescent="0.3">
      <c r="C40" s="2" t="s">
        <v>21</v>
      </c>
    </row>
    <row r="41" spans="3:3" x14ac:dyDescent="0.3">
      <c r="C41" s="2" t="s">
        <v>22</v>
      </c>
    </row>
    <row r="43" spans="3:3" ht="16.8" x14ac:dyDescent="0.3">
      <c r="C43" s="1" t="s">
        <v>23</v>
      </c>
    </row>
    <row r="46" spans="3:3" x14ac:dyDescent="0.3">
      <c r="C46" s="2" t="s">
        <v>24</v>
      </c>
    </row>
    <row r="47" spans="3:3" x14ac:dyDescent="0.3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workbookViewId="0">
      <selection activeCell="T15" sqref="T15"/>
    </sheetView>
  </sheetViews>
  <sheetFormatPr defaultRowHeight="14.4" x14ac:dyDescent="0.3"/>
  <sheetData>
    <row r="4" spans="2:2" ht="16.8" x14ac:dyDescent="0.3">
      <c r="B4" s="3" t="s">
        <v>26</v>
      </c>
    </row>
    <row r="7" spans="2:2" ht="16.8" x14ac:dyDescent="0.3">
      <c r="B7" s="4" t="s">
        <v>27</v>
      </c>
    </row>
    <row r="8" spans="2:2" ht="16.8" x14ac:dyDescent="0.3">
      <c r="B8" s="4" t="s">
        <v>28</v>
      </c>
    </row>
    <row r="9" spans="2:2" ht="16.8" x14ac:dyDescent="0.3">
      <c r="B9" s="4" t="s">
        <v>29</v>
      </c>
    </row>
    <row r="10" spans="2:2" ht="16.8" x14ac:dyDescent="0.3">
      <c r="B10" s="4" t="s">
        <v>30</v>
      </c>
    </row>
    <row r="11" spans="2:2" ht="16.8" x14ac:dyDescent="0.3">
      <c r="B11" s="4" t="s">
        <v>31</v>
      </c>
    </row>
    <row r="12" spans="2:2" ht="16.8" x14ac:dyDescent="0.3">
      <c r="B12" s="4" t="s">
        <v>32</v>
      </c>
    </row>
    <row r="13" spans="2:2" ht="16.8" x14ac:dyDescent="0.3">
      <c r="B13" s="4" t="s">
        <v>33</v>
      </c>
    </row>
    <row r="14" spans="2:2" ht="16.8" x14ac:dyDescent="0.3">
      <c r="B14" s="4" t="s">
        <v>34</v>
      </c>
    </row>
    <row r="15" spans="2:2" ht="16.8" x14ac:dyDescent="0.3">
      <c r="B15" s="4" t="s">
        <v>35</v>
      </c>
    </row>
    <row r="17" spans="2:2" ht="16.8" x14ac:dyDescent="0.3">
      <c r="B17" s="3" t="s">
        <v>36</v>
      </c>
    </row>
    <row r="20" spans="2:2" ht="16.8" x14ac:dyDescent="0.3">
      <c r="B20" s="4" t="s">
        <v>37</v>
      </c>
    </row>
    <row r="21" spans="2:2" ht="16.8" x14ac:dyDescent="0.3">
      <c r="B21" s="4" t="s">
        <v>38</v>
      </c>
    </row>
    <row r="22" spans="2:2" ht="16.8" x14ac:dyDescent="0.3">
      <c r="B22" s="4" t="s">
        <v>39</v>
      </c>
    </row>
    <row r="24" spans="2:2" ht="16.8" x14ac:dyDescent="0.3">
      <c r="B24" s="3" t="s">
        <v>40</v>
      </c>
    </row>
    <row r="27" spans="2:2" ht="16.8" x14ac:dyDescent="0.3">
      <c r="B27" s="4" t="s">
        <v>41</v>
      </c>
    </row>
    <row r="28" spans="2:2" ht="16.8" x14ac:dyDescent="0.3">
      <c r="B28" s="4" t="s">
        <v>42</v>
      </c>
    </row>
    <row r="29" spans="2:2" ht="16.8" x14ac:dyDescent="0.3">
      <c r="B29" s="4" t="s">
        <v>43</v>
      </c>
    </row>
    <row r="31" spans="2:2" ht="16.8" x14ac:dyDescent="0.3">
      <c r="B31" s="3" t="s">
        <v>44</v>
      </c>
    </row>
    <row r="34" spans="2:2" ht="16.8" x14ac:dyDescent="0.3">
      <c r="B34" s="4" t="s">
        <v>45</v>
      </c>
    </row>
    <row r="35" spans="2:2" ht="16.8" x14ac:dyDescent="0.3">
      <c r="B35" s="4" t="s">
        <v>46</v>
      </c>
    </row>
    <row r="36" spans="2:2" ht="16.8" x14ac:dyDescent="0.3">
      <c r="B36" s="4" t="s">
        <v>47</v>
      </c>
    </row>
    <row r="37" spans="2:2" ht="16.8" x14ac:dyDescent="0.3">
      <c r="B37" s="4" t="s">
        <v>48</v>
      </c>
    </row>
    <row r="38" spans="2:2" ht="16.8" x14ac:dyDescent="0.3">
      <c r="B38" s="4" t="s">
        <v>49</v>
      </c>
    </row>
    <row r="40" spans="2:2" ht="16.8" x14ac:dyDescent="0.3">
      <c r="B40" s="3" t="s">
        <v>50</v>
      </c>
    </row>
    <row r="43" spans="2:2" ht="16.8" x14ac:dyDescent="0.3">
      <c r="B43" s="4" t="s">
        <v>51</v>
      </c>
    </row>
    <row r="44" spans="2:2" ht="16.8" x14ac:dyDescent="0.3">
      <c r="B44" s="4" t="s">
        <v>52</v>
      </c>
    </row>
    <row r="45" spans="2:2" ht="16.8" x14ac:dyDescent="0.3">
      <c r="B45" s="4" t="s">
        <v>53</v>
      </c>
    </row>
    <row r="46" spans="2:2" ht="16.8" x14ac:dyDescent="0.3">
      <c r="B46" s="4" t="s">
        <v>54</v>
      </c>
    </row>
    <row r="47" spans="2:2" ht="16.8" x14ac:dyDescent="0.3">
      <c r="B47" s="4" t="s">
        <v>55</v>
      </c>
    </row>
    <row r="48" spans="2:2" ht="16.8" x14ac:dyDescent="0.3">
      <c r="B48" s="4" t="s">
        <v>56</v>
      </c>
    </row>
    <row r="50" spans="2:2" ht="16.8" x14ac:dyDescent="0.3">
      <c r="B50" s="3" t="s">
        <v>57</v>
      </c>
    </row>
    <row r="53" spans="2:2" ht="16.8" x14ac:dyDescent="0.3">
      <c r="B53" s="4" t="s">
        <v>58</v>
      </c>
    </row>
    <row r="54" spans="2:2" ht="16.8" x14ac:dyDescent="0.3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activeCell="N22" sqref="N22"/>
    </sheetView>
  </sheetViews>
  <sheetFormatPr defaultRowHeight="14.4" x14ac:dyDescent="0.3"/>
  <cols>
    <col min="3" max="3" width="16.77734375" customWidth="1"/>
    <col min="4" max="4" width="9.21875" customWidth="1"/>
    <col min="5" max="5" width="11.5546875" customWidth="1"/>
    <col min="8" max="8" width="12.44140625" bestFit="1" customWidth="1"/>
    <col min="10" max="10" width="13" customWidth="1"/>
    <col min="13" max="13" width="12.44140625" bestFit="1" customWidth="1"/>
    <col min="17" max="17" width="11.6640625" customWidth="1"/>
    <col min="18" max="18" width="16.44140625" customWidth="1"/>
  </cols>
  <sheetData>
    <row r="3" spans="3:18" ht="18" x14ac:dyDescent="0.35">
      <c r="C3" s="10" t="s">
        <v>128</v>
      </c>
      <c r="D3" s="10"/>
      <c r="E3" s="10"/>
      <c r="H3" s="10" t="s">
        <v>130</v>
      </c>
      <c r="I3" s="10"/>
      <c r="J3" s="10"/>
      <c r="M3" s="10" t="s">
        <v>131</v>
      </c>
      <c r="N3" s="10"/>
      <c r="O3" s="10"/>
      <c r="Q3" s="10" t="s">
        <v>138</v>
      </c>
      <c r="R3" s="10"/>
    </row>
    <row r="4" spans="3:18" x14ac:dyDescent="0.3">
      <c r="C4" s="9" t="s">
        <v>118</v>
      </c>
      <c r="D4" s="9">
        <f ca="1">INT(RANDBETWEEN(10000,50000))</f>
        <v>47435</v>
      </c>
      <c r="E4" s="9">
        <v>16297</v>
      </c>
      <c r="H4" s="9" t="s">
        <v>118</v>
      </c>
      <c r="I4" s="9">
        <f ca="1">INT(RANDBETWEEN(10000,25000))</f>
        <v>10754</v>
      </c>
      <c r="J4" s="9">
        <v>16297</v>
      </c>
      <c r="M4" s="9" t="s">
        <v>132</v>
      </c>
      <c r="N4" s="9">
        <f ca="1">INT(RANDBETWEEN(10000,25000))</f>
        <v>15420</v>
      </c>
      <c r="O4" s="9">
        <v>16297</v>
      </c>
      <c r="Q4" s="9">
        <f ca="1">INT(RANDBETWEEN(2,20))</f>
        <v>12</v>
      </c>
      <c r="R4" s="9">
        <f ca="1">INT(RANDBETWEEN(2,20))</f>
        <v>19</v>
      </c>
    </row>
    <row r="5" spans="3:18" x14ac:dyDescent="0.3">
      <c r="C5" s="9" t="s">
        <v>119</v>
      </c>
      <c r="D5" s="9">
        <f t="shared" ref="D5:D13" ca="1" si="0">INT(RANDBETWEEN(10000,50000))</f>
        <v>44414</v>
      </c>
      <c r="E5" s="9">
        <v>20756</v>
      </c>
      <c r="H5" s="9" t="s">
        <v>119</v>
      </c>
      <c r="I5" s="9">
        <f t="shared" ref="I5:I13" ca="1" si="1">INT(RANDBETWEEN(10000,25000))</f>
        <v>15650</v>
      </c>
      <c r="J5" s="9">
        <v>20756</v>
      </c>
      <c r="M5" s="9" t="s">
        <v>133</v>
      </c>
      <c r="N5" s="9">
        <f t="shared" ref="N5:N9" ca="1" si="2">INT(RANDBETWEEN(10000,25000))</f>
        <v>13580</v>
      </c>
      <c r="O5" s="9">
        <v>20756</v>
      </c>
      <c r="Q5" s="9">
        <f t="shared" ref="Q5:R13" ca="1" si="3">INT(RANDBETWEEN(2,20))</f>
        <v>20</v>
      </c>
      <c r="R5" s="9">
        <f t="shared" ca="1" si="3"/>
        <v>6</v>
      </c>
    </row>
    <row r="6" spans="3:18" x14ac:dyDescent="0.3">
      <c r="C6" s="9" t="s">
        <v>120</v>
      </c>
      <c r="D6" s="9">
        <f t="shared" ca="1" si="0"/>
        <v>16403</v>
      </c>
      <c r="E6" s="9">
        <v>19263</v>
      </c>
      <c r="H6" s="9" t="s">
        <v>120</v>
      </c>
      <c r="I6" s="9">
        <f t="shared" ca="1" si="1"/>
        <v>11330</v>
      </c>
      <c r="J6" s="9">
        <v>19263</v>
      </c>
      <c r="M6" s="9" t="s">
        <v>134</v>
      </c>
      <c r="N6" s="9">
        <f t="shared" ca="1" si="2"/>
        <v>23877</v>
      </c>
      <c r="O6" s="9">
        <v>19263</v>
      </c>
      <c r="Q6" s="9">
        <f t="shared" ca="1" si="3"/>
        <v>16</v>
      </c>
      <c r="R6" s="9">
        <f t="shared" ca="1" si="3"/>
        <v>14</v>
      </c>
    </row>
    <row r="7" spans="3:18" x14ac:dyDescent="0.3">
      <c r="C7" s="9" t="s">
        <v>121</v>
      </c>
      <c r="D7" s="9">
        <f t="shared" ca="1" si="0"/>
        <v>37923</v>
      </c>
      <c r="E7" s="9">
        <v>12306</v>
      </c>
      <c r="H7" s="9" t="s">
        <v>121</v>
      </c>
      <c r="I7" s="9">
        <f t="shared" ca="1" si="1"/>
        <v>11153</v>
      </c>
      <c r="J7" s="9">
        <v>12306</v>
      </c>
      <c r="M7" s="9" t="s">
        <v>135</v>
      </c>
      <c r="N7" s="9">
        <f t="shared" ca="1" si="2"/>
        <v>24664</v>
      </c>
      <c r="O7" s="9">
        <v>12306</v>
      </c>
      <c r="Q7" s="9">
        <f t="shared" ca="1" si="3"/>
        <v>14</v>
      </c>
      <c r="R7" s="9">
        <f t="shared" ca="1" si="3"/>
        <v>15</v>
      </c>
    </row>
    <row r="8" spans="3:18" x14ac:dyDescent="0.3">
      <c r="C8" s="9" t="s">
        <v>122</v>
      </c>
      <c r="D8" s="9">
        <f t="shared" ca="1" si="0"/>
        <v>12083</v>
      </c>
      <c r="E8" s="9">
        <v>11131</v>
      </c>
      <c r="H8" s="9" t="s">
        <v>122</v>
      </c>
      <c r="I8" s="9">
        <f t="shared" ca="1" si="1"/>
        <v>13902</v>
      </c>
      <c r="J8" s="9">
        <v>11131</v>
      </c>
      <c r="M8" s="9" t="s">
        <v>136</v>
      </c>
      <c r="N8" s="9">
        <f t="shared" ca="1" si="2"/>
        <v>12705</v>
      </c>
      <c r="O8" s="9">
        <v>11131</v>
      </c>
      <c r="Q8" s="9">
        <f t="shared" ca="1" si="3"/>
        <v>3</v>
      </c>
      <c r="R8" s="9">
        <f t="shared" ca="1" si="3"/>
        <v>6</v>
      </c>
    </row>
    <row r="9" spans="3:18" x14ac:dyDescent="0.3">
      <c r="C9" s="9" t="s">
        <v>123</v>
      </c>
      <c r="D9" s="9">
        <f t="shared" ca="1" si="0"/>
        <v>11869</v>
      </c>
      <c r="E9" s="9">
        <v>24518</v>
      </c>
      <c r="H9" s="9" t="s">
        <v>123</v>
      </c>
      <c r="I9" s="9">
        <f t="shared" ca="1" si="1"/>
        <v>11156</v>
      </c>
      <c r="J9" s="9">
        <v>24518</v>
      </c>
      <c r="M9" s="9" t="s">
        <v>137</v>
      </c>
      <c r="N9" s="9">
        <f t="shared" ca="1" si="2"/>
        <v>15295</v>
      </c>
      <c r="O9" s="9">
        <v>24518</v>
      </c>
      <c r="Q9" s="9">
        <f t="shared" ca="1" si="3"/>
        <v>14</v>
      </c>
      <c r="R9" s="9">
        <f t="shared" ca="1" si="3"/>
        <v>9</v>
      </c>
    </row>
    <row r="10" spans="3:18" x14ac:dyDescent="0.3">
      <c r="C10" s="9" t="s">
        <v>124</v>
      </c>
      <c r="D10" s="9">
        <f t="shared" ca="1" si="0"/>
        <v>16387</v>
      </c>
      <c r="E10" s="9">
        <v>10295</v>
      </c>
      <c r="H10" s="9" t="s">
        <v>124</v>
      </c>
      <c r="I10" s="9">
        <f t="shared" ca="1" si="1"/>
        <v>11592</v>
      </c>
      <c r="J10" s="9">
        <v>10295</v>
      </c>
      <c r="Q10" s="9">
        <f t="shared" ca="1" si="3"/>
        <v>2</v>
      </c>
      <c r="R10" s="9">
        <f t="shared" ca="1" si="3"/>
        <v>13</v>
      </c>
    </row>
    <row r="11" spans="3:18" x14ac:dyDescent="0.3">
      <c r="C11" s="9" t="s">
        <v>125</v>
      </c>
      <c r="D11" s="9">
        <f t="shared" ca="1" si="0"/>
        <v>29065</v>
      </c>
      <c r="E11" s="9">
        <v>14905</v>
      </c>
      <c r="H11" s="9" t="s">
        <v>125</v>
      </c>
      <c r="I11" s="9">
        <f t="shared" ca="1" si="1"/>
        <v>15655</v>
      </c>
      <c r="J11" s="9">
        <v>14905</v>
      </c>
      <c r="Q11" s="9">
        <f t="shared" ca="1" si="3"/>
        <v>4</v>
      </c>
      <c r="R11" s="9">
        <f t="shared" ca="1" si="3"/>
        <v>6</v>
      </c>
    </row>
    <row r="12" spans="3:18" x14ac:dyDescent="0.3">
      <c r="C12" s="9" t="s">
        <v>126</v>
      </c>
      <c r="D12" s="9">
        <f t="shared" ca="1" si="0"/>
        <v>28896</v>
      </c>
      <c r="E12" s="9">
        <v>19042</v>
      </c>
      <c r="H12" s="9" t="s">
        <v>126</v>
      </c>
      <c r="I12" s="9">
        <f t="shared" ca="1" si="1"/>
        <v>16894</v>
      </c>
      <c r="J12" s="9">
        <v>19042</v>
      </c>
      <c r="Q12" s="9">
        <f t="shared" ca="1" si="3"/>
        <v>17</v>
      </c>
      <c r="R12" s="9">
        <f t="shared" ca="1" si="3"/>
        <v>12</v>
      </c>
    </row>
    <row r="13" spans="3:18" x14ac:dyDescent="0.3">
      <c r="C13" s="9" t="s">
        <v>127</v>
      </c>
      <c r="D13" s="9">
        <f t="shared" ca="1" si="0"/>
        <v>42036</v>
      </c>
      <c r="E13" s="9">
        <v>23378</v>
      </c>
      <c r="H13" s="9" t="s">
        <v>127</v>
      </c>
      <c r="I13" s="9">
        <f t="shared" ca="1" si="1"/>
        <v>17671</v>
      </c>
      <c r="J13" s="9">
        <v>23378</v>
      </c>
      <c r="Q13" s="9">
        <f t="shared" ca="1" si="3"/>
        <v>18</v>
      </c>
      <c r="R13" s="9">
        <f t="shared" ca="1" si="3"/>
        <v>12</v>
      </c>
    </row>
    <row r="15" spans="3:18" x14ac:dyDescent="0.3">
      <c r="G15" t="s">
        <v>129</v>
      </c>
    </row>
    <row r="19" spans="3:5" ht="18" x14ac:dyDescent="0.35">
      <c r="C19" s="10" t="s">
        <v>139</v>
      </c>
      <c r="D19" s="10"/>
      <c r="E19" s="10"/>
    </row>
    <row r="20" spans="3:5" x14ac:dyDescent="0.3">
      <c r="C20">
        <v>6</v>
      </c>
    </row>
    <row r="21" spans="3:5" x14ac:dyDescent="0.3">
      <c r="C21">
        <v>17</v>
      </c>
    </row>
    <row r="22" spans="3:5" x14ac:dyDescent="0.3">
      <c r="C22">
        <v>12</v>
      </c>
    </row>
    <row r="23" spans="3:5" x14ac:dyDescent="0.3">
      <c r="C23">
        <v>4</v>
      </c>
    </row>
    <row r="24" spans="3:5" x14ac:dyDescent="0.3">
      <c r="C24">
        <v>4</v>
      </c>
    </row>
    <row r="25" spans="3:5" x14ac:dyDescent="0.3">
      <c r="C25">
        <v>6</v>
      </c>
    </row>
    <row r="26" spans="3:5" x14ac:dyDescent="0.3">
      <c r="C26">
        <v>5</v>
      </c>
    </row>
    <row r="27" spans="3:5" x14ac:dyDescent="0.3">
      <c r="C27">
        <v>9</v>
      </c>
    </row>
    <row r="28" spans="3:5" x14ac:dyDescent="0.3">
      <c r="C28">
        <v>13</v>
      </c>
    </row>
    <row r="29" spans="3:5" x14ac:dyDescent="0.3">
      <c r="C29">
        <v>14</v>
      </c>
    </row>
  </sheetData>
  <mergeCells count="5">
    <mergeCell ref="C3:E3"/>
    <mergeCell ref="H3:J3"/>
    <mergeCell ref="M3:O3"/>
    <mergeCell ref="Q3:R3"/>
    <mergeCell ref="C19:E19"/>
  </mergeCells>
  <conditionalFormatting sqref="D4:D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{76F8F7F4-E02E-44DD-820E-4433505A4498}</x14:id>
        </ext>
      </extLst>
    </cfRule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{042A5BC0-8099-42AC-B240-31BF531B3F03}</x14:id>
        </ext>
      </extLst>
    </cfRule>
  </conditionalFormatting>
  <conditionalFormatting sqref="I4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4:Q13">
    <cfRule type="cellIs" dxfId="3" priority="4" operator="greaterThan">
      <formula>10</formula>
    </cfRule>
  </conditionalFormatting>
  <conditionalFormatting sqref="C20:C29">
    <cfRule type="duplicateValues" dxfId="2" priority="3"/>
  </conditionalFormatting>
  <conditionalFormatting sqref="E4:E1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F8F7F4-E02E-44DD-820E-4433505A4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2A5BC0-8099-42AC-B240-31BF531B3F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topLeftCell="B1" workbookViewId="0">
      <selection activeCell="C4" sqref="C4"/>
    </sheetView>
  </sheetViews>
  <sheetFormatPr defaultRowHeight="14.4" x14ac:dyDescent="0.3"/>
  <cols>
    <col min="2" max="2" width="12.5546875" bestFit="1" customWidth="1"/>
  </cols>
  <sheetData>
    <row r="4" spans="2:12" x14ac:dyDescent="0.3">
      <c r="B4" t="s">
        <v>140</v>
      </c>
      <c r="L4">
        <v>16297</v>
      </c>
    </row>
    <row r="5" spans="2:12" x14ac:dyDescent="0.3">
      <c r="B5" t="s">
        <v>141</v>
      </c>
      <c r="L5">
        <v>20756</v>
      </c>
    </row>
    <row r="6" spans="2:12" x14ac:dyDescent="0.3">
      <c r="B6" t="s">
        <v>142</v>
      </c>
      <c r="L6">
        <v>19263</v>
      </c>
    </row>
    <row r="7" spans="2:12" x14ac:dyDescent="0.3">
      <c r="B7" t="s">
        <v>146</v>
      </c>
      <c r="L7">
        <v>12306</v>
      </c>
    </row>
    <row r="8" spans="2:12" x14ac:dyDescent="0.3">
      <c r="B8" t="s">
        <v>143</v>
      </c>
      <c r="L8">
        <v>11131</v>
      </c>
    </row>
    <row r="9" spans="2:12" x14ac:dyDescent="0.3">
      <c r="B9" t="s">
        <v>144</v>
      </c>
      <c r="L9">
        <v>24518</v>
      </c>
    </row>
    <row r="10" spans="2:12" x14ac:dyDescent="0.3">
      <c r="B10" t="s">
        <v>145</v>
      </c>
      <c r="L10">
        <v>10295</v>
      </c>
    </row>
    <row r="11" spans="2:12" x14ac:dyDescent="0.3">
      <c r="B11" t="s">
        <v>140</v>
      </c>
      <c r="L11">
        <v>14905</v>
      </c>
    </row>
    <row r="12" spans="2:12" x14ac:dyDescent="0.3">
      <c r="B12" t="s">
        <v>141</v>
      </c>
      <c r="L12">
        <v>19042</v>
      </c>
    </row>
    <row r="13" spans="2:12" x14ac:dyDescent="0.3">
      <c r="B13" t="s">
        <v>142</v>
      </c>
      <c r="L13">
        <v>23378</v>
      </c>
    </row>
    <row r="14" spans="2:12" x14ac:dyDescent="0.3">
      <c r="B14" t="s">
        <v>146</v>
      </c>
    </row>
    <row r="15" spans="2:12" x14ac:dyDescent="0.3">
      <c r="B15" t="s">
        <v>143</v>
      </c>
    </row>
    <row r="16" spans="2:12" x14ac:dyDescent="0.3">
      <c r="B16" t="s">
        <v>144</v>
      </c>
    </row>
    <row r="17" spans="2:2" x14ac:dyDescent="0.3">
      <c r="B17" t="s">
        <v>145</v>
      </c>
    </row>
    <row r="18" spans="2:2" x14ac:dyDescent="0.3">
      <c r="B18" t="s">
        <v>140</v>
      </c>
    </row>
    <row r="19" spans="2:2" x14ac:dyDescent="0.3">
      <c r="B19" t="s">
        <v>141</v>
      </c>
    </row>
    <row r="20" spans="2:2" x14ac:dyDescent="0.3">
      <c r="B20" t="s">
        <v>142</v>
      </c>
    </row>
    <row r="21" spans="2:2" x14ac:dyDescent="0.3">
      <c r="B21" t="s">
        <v>146</v>
      </c>
    </row>
    <row r="22" spans="2:2" x14ac:dyDescent="0.3">
      <c r="B22" t="s">
        <v>143</v>
      </c>
    </row>
    <row r="23" spans="2:2" x14ac:dyDescent="0.3">
      <c r="B23" t="s">
        <v>144</v>
      </c>
    </row>
    <row r="24" spans="2:2" x14ac:dyDescent="0.3">
      <c r="B24" t="s">
        <v>145</v>
      </c>
    </row>
    <row r="25" spans="2:2" x14ac:dyDescent="0.3">
      <c r="B25" t="s">
        <v>140</v>
      </c>
    </row>
    <row r="26" spans="2:2" x14ac:dyDescent="0.3">
      <c r="B26" t="s">
        <v>141</v>
      </c>
    </row>
    <row r="27" spans="2:2" x14ac:dyDescent="0.3">
      <c r="B27" t="s">
        <v>142</v>
      </c>
    </row>
    <row r="28" spans="2:2" x14ac:dyDescent="0.3">
      <c r="B28" t="s">
        <v>146</v>
      </c>
    </row>
    <row r="29" spans="2:2" x14ac:dyDescent="0.3">
      <c r="B29" t="s">
        <v>143</v>
      </c>
    </row>
    <row r="30" spans="2:2" x14ac:dyDescent="0.3">
      <c r="B30" t="s">
        <v>144</v>
      </c>
    </row>
    <row r="31" spans="2:2" x14ac:dyDescent="0.3">
      <c r="B31" t="s">
        <v>145</v>
      </c>
    </row>
    <row r="32" spans="2:2" x14ac:dyDescent="0.3">
      <c r="B32" t="s">
        <v>140</v>
      </c>
    </row>
    <row r="33" spans="2:2" x14ac:dyDescent="0.3">
      <c r="B33" t="s">
        <v>141</v>
      </c>
    </row>
    <row r="34" spans="2:2" x14ac:dyDescent="0.3">
      <c r="B34" t="s">
        <v>142</v>
      </c>
    </row>
    <row r="35" spans="2:2" x14ac:dyDescent="0.3">
      <c r="B35" t="s">
        <v>146</v>
      </c>
    </row>
    <row r="36" spans="2:2" x14ac:dyDescent="0.3">
      <c r="B36" t="s">
        <v>143</v>
      </c>
    </row>
    <row r="37" spans="2:2" x14ac:dyDescent="0.3">
      <c r="B37" t="s">
        <v>144</v>
      </c>
    </row>
    <row r="38" spans="2:2" x14ac:dyDescent="0.3">
      <c r="B38" t="s">
        <v>145</v>
      </c>
    </row>
    <row r="39" spans="2:2" x14ac:dyDescent="0.3">
      <c r="B39" t="s">
        <v>140</v>
      </c>
    </row>
    <row r="40" spans="2:2" x14ac:dyDescent="0.3">
      <c r="B40" t="s">
        <v>141</v>
      </c>
    </row>
    <row r="41" spans="2:2" x14ac:dyDescent="0.3">
      <c r="B41" t="s">
        <v>142</v>
      </c>
    </row>
    <row r="42" spans="2:2" x14ac:dyDescent="0.3">
      <c r="B42" t="s">
        <v>146</v>
      </c>
    </row>
    <row r="43" spans="2:2" x14ac:dyDescent="0.3">
      <c r="B43" t="s">
        <v>143</v>
      </c>
    </row>
    <row r="44" spans="2:2" x14ac:dyDescent="0.3">
      <c r="B44" t="s">
        <v>144</v>
      </c>
    </row>
    <row r="45" spans="2:2" x14ac:dyDescent="0.3">
      <c r="B45" t="s">
        <v>145</v>
      </c>
    </row>
    <row r="46" spans="2:2" x14ac:dyDescent="0.3">
      <c r="B46" t="s">
        <v>140</v>
      </c>
    </row>
    <row r="47" spans="2:2" x14ac:dyDescent="0.3">
      <c r="B47" t="s">
        <v>141</v>
      </c>
    </row>
    <row r="48" spans="2:2" x14ac:dyDescent="0.3">
      <c r="B48" t="s">
        <v>142</v>
      </c>
    </row>
    <row r="49" spans="2:2" x14ac:dyDescent="0.3">
      <c r="B49" t="s">
        <v>146</v>
      </c>
    </row>
    <row r="50" spans="2:2" x14ac:dyDescent="0.3">
      <c r="B50" t="s">
        <v>143</v>
      </c>
    </row>
    <row r="51" spans="2:2" x14ac:dyDescent="0.3">
      <c r="B51" t="s">
        <v>144</v>
      </c>
    </row>
    <row r="52" spans="2:2" x14ac:dyDescent="0.3">
      <c r="B52" t="s">
        <v>145</v>
      </c>
    </row>
    <row r="53" spans="2:2" x14ac:dyDescent="0.3">
      <c r="B53" t="s">
        <v>140</v>
      </c>
    </row>
    <row r="54" spans="2:2" x14ac:dyDescent="0.3">
      <c r="B54" t="s">
        <v>141</v>
      </c>
    </row>
    <row r="55" spans="2:2" x14ac:dyDescent="0.3">
      <c r="B55" t="s">
        <v>142</v>
      </c>
    </row>
    <row r="56" spans="2:2" x14ac:dyDescent="0.3">
      <c r="B56" t="s">
        <v>146</v>
      </c>
    </row>
    <row r="57" spans="2:2" x14ac:dyDescent="0.3">
      <c r="B57" t="s">
        <v>143</v>
      </c>
    </row>
    <row r="58" spans="2:2" x14ac:dyDescent="0.3">
      <c r="B58" t="s">
        <v>144</v>
      </c>
    </row>
    <row r="59" spans="2:2" x14ac:dyDescent="0.3">
      <c r="B59" t="s">
        <v>145</v>
      </c>
    </row>
    <row r="60" spans="2:2" x14ac:dyDescent="0.3">
      <c r="B60" t="s">
        <v>140</v>
      </c>
    </row>
    <row r="61" spans="2:2" x14ac:dyDescent="0.3">
      <c r="B61" t="s">
        <v>141</v>
      </c>
    </row>
    <row r="62" spans="2:2" x14ac:dyDescent="0.3">
      <c r="B62" t="s">
        <v>142</v>
      </c>
    </row>
    <row r="63" spans="2:2" x14ac:dyDescent="0.3">
      <c r="B63" t="s">
        <v>146</v>
      </c>
    </row>
    <row r="64" spans="2:2" x14ac:dyDescent="0.3">
      <c r="B64" t="s">
        <v>143</v>
      </c>
    </row>
    <row r="65" spans="2:2" x14ac:dyDescent="0.3">
      <c r="B65" t="s">
        <v>144</v>
      </c>
    </row>
    <row r="66" spans="2:2" x14ac:dyDescent="0.3">
      <c r="B66" t="s">
        <v>145</v>
      </c>
    </row>
  </sheetData>
  <autoFilter ref="L4:L13"/>
  <conditionalFormatting sqref="B4:B66">
    <cfRule type="expression" dxfId="4" priority="1">
      <formula>OR(B4 = "суббота",B4="воскресение")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abSelected="1" topLeftCell="B1" workbookViewId="0">
      <selection activeCell="M16" sqref="M16"/>
    </sheetView>
  </sheetViews>
  <sheetFormatPr defaultRowHeight="14.4" x14ac:dyDescent="0.3"/>
  <cols>
    <col min="12" max="12" width="9.88671875" bestFit="1" customWidth="1"/>
    <col min="23" max="23" width="9.33203125" bestFit="1" customWidth="1"/>
  </cols>
  <sheetData>
    <row r="5" spans="6:23" x14ac:dyDescent="0.3">
      <c r="F5" t="s">
        <v>147</v>
      </c>
    </row>
    <row r="6" spans="6:23" x14ac:dyDescent="0.3">
      <c r="F6">
        <v>16297</v>
      </c>
    </row>
    <row r="7" spans="6:23" ht="18" x14ac:dyDescent="0.35">
      <c r="F7">
        <v>20756</v>
      </c>
      <c r="L7" t="str">
        <f ca="1">INDEX($I$8:$I$10,RANDBETWEEN(1,3))</f>
        <v>Сидоров</v>
      </c>
      <c r="R7" s="13" t="s">
        <v>150</v>
      </c>
      <c r="S7" s="13"/>
      <c r="T7" s="13"/>
      <c r="V7" t="s">
        <v>148</v>
      </c>
      <c r="W7" s="14">
        <f ca="1">RAND()*10000</f>
        <v>8476.7316393710353</v>
      </c>
    </row>
    <row r="8" spans="6:23" x14ac:dyDescent="0.3">
      <c r="F8">
        <v>19263</v>
      </c>
      <c r="I8" t="s">
        <v>148</v>
      </c>
      <c r="K8">
        <v>1</v>
      </c>
      <c r="L8" t="str">
        <f ca="1">INDEX($I$8:$I$10,RANDBETWEEN(1,3))</f>
        <v>Петров</v>
      </c>
      <c r="R8" s="11">
        <v>43873</v>
      </c>
      <c r="S8">
        <f ca="1">RAND()*10000</f>
        <v>9030.7312072674958</v>
      </c>
      <c r="T8" t="s">
        <v>148</v>
      </c>
      <c r="V8" t="s">
        <v>149</v>
      </c>
      <c r="W8" s="14">
        <f t="shared" ref="W8:W27" ca="1" si="0">RAND()*10000</f>
        <v>7310.2260075136628</v>
      </c>
    </row>
    <row r="9" spans="6:23" x14ac:dyDescent="0.3">
      <c r="F9">
        <v>12306</v>
      </c>
      <c r="I9" t="s">
        <v>149</v>
      </c>
      <c r="K9">
        <v>2</v>
      </c>
      <c r="L9" t="str">
        <f t="shared" ref="L9:L27" ca="1" si="1">INDEX($I$8:$I$10,RANDBETWEEN(1,3))</f>
        <v>Сидоров</v>
      </c>
      <c r="R9" s="11">
        <v>43874</v>
      </c>
      <c r="S9">
        <f t="shared" ref="S9:S27" ca="1" si="2">RAND()*10000</f>
        <v>2142.2516368829747</v>
      </c>
      <c r="T9" t="s">
        <v>149</v>
      </c>
      <c r="V9" t="s">
        <v>149</v>
      </c>
      <c r="W9" s="14">
        <f t="shared" ca="1" si="0"/>
        <v>1108.2806825819059</v>
      </c>
    </row>
    <row r="10" spans="6:23" x14ac:dyDescent="0.3">
      <c r="F10">
        <v>11131</v>
      </c>
      <c r="I10" t="s">
        <v>151</v>
      </c>
      <c r="K10">
        <v>3</v>
      </c>
      <c r="L10" t="str">
        <f t="shared" ca="1" si="1"/>
        <v>Иванов</v>
      </c>
      <c r="R10" s="11">
        <v>43875</v>
      </c>
      <c r="S10">
        <f t="shared" ca="1" si="2"/>
        <v>3923.6371696628689</v>
      </c>
      <c r="T10" t="s">
        <v>148</v>
      </c>
      <c r="V10" t="s">
        <v>148</v>
      </c>
      <c r="W10" s="14">
        <f t="shared" ca="1" si="0"/>
        <v>5405.5701227624286</v>
      </c>
    </row>
    <row r="11" spans="6:23" x14ac:dyDescent="0.3">
      <c r="F11">
        <v>24518</v>
      </c>
      <c r="K11">
        <v>4</v>
      </c>
      <c r="L11" t="str">
        <f t="shared" ca="1" si="1"/>
        <v>Петров</v>
      </c>
      <c r="R11" s="11">
        <v>43876</v>
      </c>
      <c r="S11">
        <f t="shared" ca="1" si="2"/>
        <v>2817.3397320922531</v>
      </c>
      <c r="T11" t="s">
        <v>149</v>
      </c>
      <c r="V11" t="s">
        <v>151</v>
      </c>
      <c r="W11" s="14">
        <f t="shared" ca="1" si="0"/>
        <v>3626.705513538805</v>
      </c>
    </row>
    <row r="12" spans="6:23" x14ac:dyDescent="0.3">
      <c r="F12">
        <v>10295</v>
      </c>
      <c r="K12">
        <v>5</v>
      </c>
      <c r="L12" t="str">
        <f t="shared" ca="1" si="1"/>
        <v>Петров</v>
      </c>
      <c r="R12" s="11">
        <v>43877</v>
      </c>
      <c r="S12">
        <f t="shared" ca="1" si="2"/>
        <v>7995.5482202029489</v>
      </c>
      <c r="T12" t="s">
        <v>149</v>
      </c>
      <c r="V12" t="s">
        <v>151</v>
      </c>
      <c r="W12" s="14">
        <f t="shared" ca="1" si="0"/>
        <v>4135.039104142892</v>
      </c>
    </row>
    <row r="13" spans="6:23" x14ac:dyDescent="0.3">
      <c r="F13">
        <v>14905</v>
      </c>
      <c r="K13">
        <v>6</v>
      </c>
      <c r="L13" t="str">
        <f t="shared" ca="1" si="1"/>
        <v>Иванов</v>
      </c>
      <c r="R13" s="11">
        <v>43878</v>
      </c>
      <c r="S13">
        <f t="shared" ca="1" si="2"/>
        <v>2805.5993610614837</v>
      </c>
      <c r="T13" t="s">
        <v>149</v>
      </c>
      <c r="V13" t="s">
        <v>148</v>
      </c>
      <c r="W13" s="14">
        <f t="shared" ca="1" si="0"/>
        <v>8505.3326332642519</v>
      </c>
    </row>
    <row r="14" spans="6:23" x14ac:dyDescent="0.3">
      <c r="F14">
        <v>19042</v>
      </c>
      <c r="K14">
        <v>7</v>
      </c>
      <c r="L14" t="str">
        <f t="shared" ca="1" si="1"/>
        <v>Сидоров</v>
      </c>
      <c r="R14" s="11">
        <v>43879</v>
      </c>
      <c r="S14">
        <f t="shared" ca="1" si="2"/>
        <v>2150.3333444674577</v>
      </c>
      <c r="T14" t="s">
        <v>148</v>
      </c>
      <c r="V14" t="s">
        <v>149</v>
      </c>
      <c r="W14" s="14">
        <f t="shared" ca="1" si="0"/>
        <v>2275.0692414244013</v>
      </c>
    </row>
    <row r="15" spans="6:23" x14ac:dyDescent="0.3">
      <c r="F15">
        <v>23378</v>
      </c>
      <c r="K15">
        <v>8</v>
      </c>
      <c r="L15" t="str">
        <f t="shared" ca="1" si="1"/>
        <v>Петров</v>
      </c>
      <c r="R15" s="11">
        <v>43880</v>
      </c>
      <c r="S15">
        <f t="shared" ca="1" si="2"/>
        <v>2473.3102696423757</v>
      </c>
      <c r="T15" t="s">
        <v>149</v>
      </c>
      <c r="V15" t="s">
        <v>151</v>
      </c>
      <c r="W15" s="14">
        <f t="shared" ca="1" si="0"/>
        <v>2654.7102430388259</v>
      </c>
    </row>
    <row r="16" spans="6:23" x14ac:dyDescent="0.3">
      <c r="F16">
        <f>SUMIF(F6:F15,"&gt;17000",F6:F15)</f>
        <v>106957</v>
      </c>
      <c r="K16">
        <v>9</v>
      </c>
      <c r="L16" t="str">
        <f t="shared" ca="1" si="1"/>
        <v>Сидоров</v>
      </c>
      <c r="R16" s="11">
        <v>43881</v>
      </c>
      <c r="S16">
        <f t="shared" ca="1" si="2"/>
        <v>3500.7753441160316</v>
      </c>
      <c r="T16" t="s">
        <v>149</v>
      </c>
      <c r="V16" t="s">
        <v>151</v>
      </c>
      <c r="W16" s="14">
        <f t="shared" ca="1" si="0"/>
        <v>1809.4942081953402</v>
      </c>
    </row>
    <row r="17" spans="6:23" x14ac:dyDescent="0.3">
      <c r="F17">
        <f>COUNTIF(F6:F15,"&gt;17000")</f>
        <v>5</v>
      </c>
      <c r="K17">
        <v>10</v>
      </c>
      <c r="L17" t="str">
        <f t="shared" ca="1" si="1"/>
        <v>Иванов</v>
      </c>
      <c r="R17" s="11">
        <v>43882</v>
      </c>
      <c r="S17">
        <f t="shared" ca="1" si="2"/>
        <v>9942.7191287870482</v>
      </c>
      <c r="T17" t="s">
        <v>148</v>
      </c>
      <c r="V17" t="s">
        <v>149</v>
      </c>
      <c r="W17" s="14">
        <f t="shared" ca="1" si="0"/>
        <v>3828.0461198979888</v>
      </c>
    </row>
    <row r="18" spans="6:23" x14ac:dyDescent="0.3">
      <c r="K18">
        <v>11</v>
      </c>
      <c r="L18" t="str">
        <f t="shared" ca="1" si="1"/>
        <v>Петров</v>
      </c>
      <c r="R18" s="11">
        <v>43883</v>
      </c>
      <c r="S18">
        <f t="shared" ca="1" si="2"/>
        <v>3145.5756536127155</v>
      </c>
      <c r="T18" t="s">
        <v>148</v>
      </c>
      <c r="V18" t="s">
        <v>151</v>
      </c>
      <c r="W18" s="14">
        <f t="shared" ca="1" si="0"/>
        <v>1915.0975461253638</v>
      </c>
    </row>
    <row r="19" spans="6:23" x14ac:dyDescent="0.3">
      <c r="K19">
        <v>12</v>
      </c>
      <c r="L19" t="str">
        <f t="shared" ca="1" si="1"/>
        <v>Петров</v>
      </c>
      <c r="R19" s="11">
        <v>43884</v>
      </c>
      <c r="S19">
        <f t="shared" ca="1" si="2"/>
        <v>8897.500546888079</v>
      </c>
      <c r="T19" t="s">
        <v>148</v>
      </c>
      <c r="V19" t="s">
        <v>148</v>
      </c>
      <c r="W19" s="14">
        <f t="shared" ca="1" si="0"/>
        <v>7536.8376709717968</v>
      </c>
    </row>
    <row r="20" spans="6:23" x14ac:dyDescent="0.3">
      <c r="K20">
        <v>13</v>
      </c>
      <c r="L20" t="str">
        <f t="shared" ca="1" si="1"/>
        <v>Петров</v>
      </c>
      <c r="R20" s="11">
        <v>43885</v>
      </c>
      <c r="S20">
        <f t="shared" ca="1" si="2"/>
        <v>3805.6760331933137</v>
      </c>
      <c r="T20" t="s">
        <v>148</v>
      </c>
      <c r="V20" t="s">
        <v>151</v>
      </c>
      <c r="W20" s="14">
        <f t="shared" ca="1" si="0"/>
        <v>428.04530145352794</v>
      </c>
    </row>
    <row r="21" spans="6:23" x14ac:dyDescent="0.3">
      <c r="K21">
        <v>14</v>
      </c>
      <c r="L21" t="str">
        <f t="shared" ca="1" si="1"/>
        <v>Петров</v>
      </c>
      <c r="R21" s="11">
        <v>43886</v>
      </c>
      <c r="S21">
        <f t="shared" ca="1" si="2"/>
        <v>9627.444972854164</v>
      </c>
      <c r="T21" t="s">
        <v>149</v>
      </c>
      <c r="V21" t="s">
        <v>149</v>
      </c>
      <c r="W21" s="14">
        <f t="shared" ca="1" si="0"/>
        <v>8944.2542230911386</v>
      </c>
    </row>
    <row r="22" spans="6:23" x14ac:dyDescent="0.3">
      <c r="K22">
        <v>15</v>
      </c>
      <c r="L22" t="str">
        <f t="shared" ca="1" si="1"/>
        <v>Петров</v>
      </c>
      <c r="R22" s="11">
        <v>43887</v>
      </c>
      <c r="S22">
        <f t="shared" ca="1" si="2"/>
        <v>8734.3706118616101</v>
      </c>
      <c r="T22" t="s">
        <v>149</v>
      </c>
      <c r="V22" t="s">
        <v>148</v>
      </c>
      <c r="W22" s="14">
        <f t="shared" ca="1" si="0"/>
        <v>1121.5867235859423</v>
      </c>
    </row>
    <row r="23" spans="6:23" x14ac:dyDescent="0.3">
      <c r="K23">
        <v>16</v>
      </c>
      <c r="L23" t="str">
        <f t="shared" ca="1" si="1"/>
        <v>Сидоров</v>
      </c>
      <c r="R23" s="11">
        <v>43888</v>
      </c>
      <c r="S23">
        <f t="shared" ca="1" si="2"/>
        <v>669.16915478973715</v>
      </c>
      <c r="T23" t="s">
        <v>148</v>
      </c>
      <c r="V23" t="s">
        <v>149</v>
      </c>
      <c r="W23" s="14">
        <f t="shared" ca="1" si="0"/>
        <v>208.45928683069337</v>
      </c>
    </row>
    <row r="24" spans="6:23" x14ac:dyDescent="0.3">
      <c r="K24">
        <v>17</v>
      </c>
      <c r="L24" t="str">
        <f t="shared" ca="1" si="1"/>
        <v>Петров</v>
      </c>
      <c r="R24" s="11">
        <v>43889</v>
      </c>
      <c r="S24">
        <f t="shared" ca="1" si="2"/>
        <v>3954.2159643371665</v>
      </c>
      <c r="T24" t="s">
        <v>148</v>
      </c>
      <c r="V24" t="s">
        <v>151</v>
      </c>
      <c r="W24" s="14">
        <f t="shared" ca="1" si="0"/>
        <v>6446.9093804324093</v>
      </c>
    </row>
    <row r="25" spans="6:23" x14ac:dyDescent="0.3">
      <c r="K25">
        <v>18</v>
      </c>
      <c r="L25" t="str">
        <f t="shared" ca="1" si="1"/>
        <v>Иванов</v>
      </c>
      <c r="R25" s="11">
        <v>43890</v>
      </c>
      <c r="S25">
        <f t="shared" ca="1" si="2"/>
        <v>2962.3598765135007</v>
      </c>
      <c r="T25" t="s">
        <v>149</v>
      </c>
      <c r="V25" t="s">
        <v>148</v>
      </c>
      <c r="W25" s="14">
        <f t="shared" ca="1" si="0"/>
        <v>1343.2084195413918</v>
      </c>
    </row>
    <row r="26" spans="6:23" x14ac:dyDescent="0.3">
      <c r="K26">
        <v>19</v>
      </c>
      <c r="L26" t="str">
        <f t="shared" ca="1" si="1"/>
        <v>Иванов</v>
      </c>
      <c r="R26" s="11">
        <v>43891</v>
      </c>
      <c r="S26">
        <f t="shared" ca="1" si="2"/>
        <v>9471.1304885529153</v>
      </c>
      <c r="T26" t="s">
        <v>149</v>
      </c>
      <c r="V26" t="s">
        <v>151</v>
      </c>
      <c r="W26" s="14">
        <f t="shared" ca="1" si="0"/>
        <v>4832.3217890953483</v>
      </c>
    </row>
    <row r="27" spans="6:23" x14ac:dyDescent="0.3">
      <c r="K27">
        <v>20</v>
      </c>
      <c r="L27" t="str">
        <f t="shared" ca="1" si="1"/>
        <v>Петров</v>
      </c>
      <c r="R27" s="11">
        <v>43892</v>
      </c>
      <c r="S27">
        <f t="shared" ca="1" si="2"/>
        <v>1896.9103872664516</v>
      </c>
      <c r="T27" t="s">
        <v>148</v>
      </c>
      <c r="V27" t="s">
        <v>148</v>
      </c>
      <c r="W27" s="14">
        <f t="shared" ca="1" si="0"/>
        <v>6827.1389323011881</v>
      </c>
    </row>
    <row r="28" spans="6:23" ht="18" x14ac:dyDescent="0.35">
      <c r="L28" t="b">
        <f ca="1">AND(COUNTIF(L7:L27,"Петров")=COUNTIF(L7:L27,"Иванов"),COUNTIF(L7:L27,"Петров")=COUNTIF(L7:L27,"Сидоров"))</f>
        <v>0</v>
      </c>
      <c r="T28" s="12" t="str">
        <f ca="1">IF(SUMIF(T8:T27,"Иванов",S8:S27)&gt;SUMIF(T8:T27,"Петров",S8:S27),"Иванов","Петров")</f>
        <v>Петров</v>
      </c>
    </row>
  </sheetData>
  <autoFilter ref="F5:F16"/>
  <mergeCells count="1">
    <mergeCell ref="R7:T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workbookViewId="0">
      <selection activeCell="Q11" sqref="Q11"/>
    </sheetView>
  </sheetViews>
  <sheetFormatPr defaultRowHeight="14.4" x14ac:dyDescent="0.3"/>
  <sheetData>
    <row r="2" spans="2:2" ht="22.8" x14ac:dyDescent="0.4">
      <c r="B2" s="5" t="s">
        <v>60</v>
      </c>
    </row>
    <row r="3" spans="2:2" ht="16.8" x14ac:dyDescent="0.3">
      <c r="B3" s="6" t="s">
        <v>61</v>
      </c>
    </row>
    <row r="6" spans="2:2" ht="15.6" x14ac:dyDescent="0.3">
      <c r="B6" s="7" t="s">
        <v>62</v>
      </c>
    </row>
    <row r="7" spans="2:2" ht="15.6" x14ac:dyDescent="0.3">
      <c r="B7" s="7" t="s">
        <v>63</v>
      </c>
    </row>
    <row r="8" spans="2:2" ht="15.6" x14ac:dyDescent="0.3">
      <c r="B8" s="7" t="s">
        <v>64</v>
      </c>
    </row>
    <row r="9" spans="2:2" ht="15.6" x14ac:dyDescent="0.3">
      <c r="B9" s="7" t="s">
        <v>65</v>
      </c>
    </row>
    <row r="10" spans="2:2" ht="15.6" x14ac:dyDescent="0.3">
      <c r="B10" s="7" t="s">
        <v>66</v>
      </c>
    </row>
    <row r="11" spans="2:2" ht="15.6" x14ac:dyDescent="0.3">
      <c r="B11" s="7" t="s">
        <v>67</v>
      </c>
    </row>
    <row r="12" spans="2:2" ht="15.6" x14ac:dyDescent="0.3">
      <c r="B12" s="7" t="s">
        <v>68</v>
      </c>
    </row>
    <row r="13" spans="2:2" ht="15.6" x14ac:dyDescent="0.3">
      <c r="B13" s="7" t="s">
        <v>69</v>
      </c>
    </row>
    <row r="14" spans="2:2" ht="15.6" x14ac:dyDescent="0.3">
      <c r="B14" s="7" t="s">
        <v>70</v>
      </c>
    </row>
    <row r="15" spans="2:2" ht="15.6" x14ac:dyDescent="0.3">
      <c r="B15" s="7" t="s">
        <v>71</v>
      </c>
    </row>
    <row r="16" spans="2:2" ht="15.6" x14ac:dyDescent="0.3">
      <c r="B16" s="7" t="s">
        <v>72</v>
      </c>
    </row>
    <row r="17" spans="2:2" ht="15.6" x14ac:dyDescent="0.3">
      <c r="B17" s="7" t="s">
        <v>73</v>
      </c>
    </row>
    <row r="18" spans="2:2" ht="15.6" x14ac:dyDescent="0.3">
      <c r="B18" s="7" t="s">
        <v>74</v>
      </c>
    </row>
    <row r="20" spans="2:2" ht="16.8" x14ac:dyDescent="0.3">
      <c r="B20" s="6" t="s">
        <v>75</v>
      </c>
    </row>
    <row r="23" spans="2:2" ht="15.6" x14ac:dyDescent="0.3">
      <c r="B23" s="7" t="s">
        <v>76</v>
      </c>
    </row>
    <row r="24" spans="2:2" ht="15.6" x14ac:dyDescent="0.3">
      <c r="B24" s="7" t="s">
        <v>77</v>
      </c>
    </row>
    <row r="25" spans="2:2" ht="15.6" x14ac:dyDescent="0.3">
      <c r="B25" s="7" t="s">
        <v>78</v>
      </c>
    </row>
    <row r="26" spans="2:2" ht="15.6" x14ac:dyDescent="0.3">
      <c r="B26" s="8" t="s">
        <v>79</v>
      </c>
    </row>
    <row r="27" spans="2:2" ht="15.6" x14ac:dyDescent="0.3">
      <c r="B27" s="7" t="s">
        <v>80</v>
      </c>
    </row>
    <row r="29" spans="2:2" ht="16.8" x14ac:dyDescent="0.3">
      <c r="B29" s="6" t="s">
        <v>81</v>
      </c>
    </row>
    <row r="32" spans="2:2" ht="15.6" x14ac:dyDescent="0.3">
      <c r="B32" s="7" t="s">
        <v>82</v>
      </c>
    </row>
    <row r="33" spans="2:2" ht="15.6" x14ac:dyDescent="0.3">
      <c r="B33" s="7" t="s">
        <v>83</v>
      </c>
    </row>
    <row r="34" spans="2:2" ht="15.6" x14ac:dyDescent="0.3">
      <c r="B34" s="7" t="s">
        <v>84</v>
      </c>
    </row>
    <row r="35" spans="2:2" ht="15.6" x14ac:dyDescent="0.3">
      <c r="B35" s="7" t="s">
        <v>85</v>
      </c>
    </row>
    <row r="36" spans="2:2" ht="15.6" x14ac:dyDescent="0.3">
      <c r="B36" s="7" t="s">
        <v>86</v>
      </c>
    </row>
    <row r="37" spans="2:2" ht="15.6" x14ac:dyDescent="0.3">
      <c r="B37" s="7" t="s">
        <v>87</v>
      </c>
    </row>
    <row r="38" spans="2:2" ht="15.6" x14ac:dyDescent="0.3">
      <c r="B38" s="7" t="s">
        <v>88</v>
      </c>
    </row>
    <row r="39" spans="2:2" ht="15.6" x14ac:dyDescent="0.3">
      <c r="B39" s="7" t="s">
        <v>89</v>
      </c>
    </row>
    <row r="40" spans="2:2" ht="15.6" x14ac:dyDescent="0.3">
      <c r="B40" s="7" t="s">
        <v>90</v>
      </c>
    </row>
    <row r="41" spans="2:2" ht="15.6" x14ac:dyDescent="0.3">
      <c r="B41" s="7" t="s">
        <v>91</v>
      </c>
    </row>
    <row r="42" spans="2:2" ht="15.6" x14ac:dyDescent="0.3">
      <c r="B42" s="7" t="s">
        <v>92</v>
      </c>
    </row>
    <row r="43" spans="2:2" ht="15.6" x14ac:dyDescent="0.3">
      <c r="B43" s="7" t="s">
        <v>93</v>
      </c>
    </row>
    <row r="44" spans="2:2" ht="15.6" x14ac:dyDescent="0.3">
      <c r="B44" s="7" t="s">
        <v>94</v>
      </c>
    </row>
    <row r="45" spans="2:2" ht="15.6" x14ac:dyDescent="0.3">
      <c r="B45" s="7" t="s">
        <v>95</v>
      </c>
    </row>
    <row r="46" spans="2:2" ht="15.6" x14ac:dyDescent="0.3">
      <c r="B46" s="7" t="s">
        <v>96</v>
      </c>
    </row>
    <row r="47" spans="2:2" ht="15.6" x14ac:dyDescent="0.3">
      <c r="B47" s="7" t="s">
        <v>97</v>
      </c>
    </row>
    <row r="48" spans="2:2" ht="15.6" x14ac:dyDescent="0.3">
      <c r="B48" s="7" t="s">
        <v>98</v>
      </c>
    </row>
    <row r="50" spans="2:2" ht="16.8" x14ac:dyDescent="0.3">
      <c r="B50" s="6" t="s">
        <v>99</v>
      </c>
    </row>
    <row r="53" spans="2:2" ht="15.6" x14ac:dyDescent="0.3">
      <c r="B53" s="7" t="s">
        <v>100</v>
      </c>
    </row>
    <row r="54" spans="2:2" ht="15.6" x14ac:dyDescent="0.3">
      <c r="B54" s="7" t="s">
        <v>101</v>
      </c>
    </row>
    <row r="55" spans="2:2" ht="15.6" x14ac:dyDescent="0.3">
      <c r="B55" s="7" t="s">
        <v>102</v>
      </c>
    </row>
    <row r="56" spans="2:2" ht="15.6" x14ac:dyDescent="0.3">
      <c r="B56" s="7" t="s">
        <v>103</v>
      </c>
    </row>
    <row r="58" spans="2:2" ht="16.8" x14ac:dyDescent="0.3">
      <c r="B58" s="6" t="s">
        <v>104</v>
      </c>
    </row>
    <row r="61" spans="2:2" ht="15.6" x14ac:dyDescent="0.3">
      <c r="B61" s="7" t="s">
        <v>105</v>
      </c>
    </row>
    <row r="62" spans="2:2" ht="15.6" x14ac:dyDescent="0.3">
      <c r="B62" s="7" t="s">
        <v>106</v>
      </c>
    </row>
    <row r="63" spans="2:2" ht="15.6" x14ac:dyDescent="0.3">
      <c r="B63" s="7" t="s">
        <v>107</v>
      </c>
    </row>
    <row r="64" spans="2:2" ht="15.6" x14ac:dyDescent="0.3">
      <c r="B64" s="7" t="s">
        <v>108</v>
      </c>
    </row>
    <row r="65" spans="2:2" ht="15.6" x14ac:dyDescent="0.3">
      <c r="B65" s="7" t="s">
        <v>109</v>
      </c>
    </row>
    <row r="66" spans="2:2" ht="15.6" x14ac:dyDescent="0.3">
      <c r="B66" s="7" t="s">
        <v>110</v>
      </c>
    </row>
    <row r="67" spans="2:2" ht="15.6" x14ac:dyDescent="0.3">
      <c r="B67" s="7" t="s">
        <v>111</v>
      </c>
    </row>
    <row r="68" spans="2:2" ht="15.6" x14ac:dyDescent="0.3">
      <c r="B68" s="7" t="s">
        <v>112</v>
      </c>
    </row>
    <row r="70" spans="2:2" ht="16.8" x14ac:dyDescent="0.3">
      <c r="B70" s="6" t="s">
        <v>113</v>
      </c>
    </row>
    <row r="73" spans="2:2" ht="15.6" x14ac:dyDescent="0.3">
      <c r="B73" s="7" t="s">
        <v>114</v>
      </c>
    </row>
    <row r="74" spans="2:2" ht="15.6" x14ac:dyDescent="0.3">
      <c r="B74" s="7" t="s">
        <v>115</v>
      </c>
    </row>
    <row r="75" spans="2:2" ht="15.6" x14ac:dyDescent="0.3">
      <c r="B75" s="7" t="s">
        <v>116</v>
      </c>
    </row>
    <row r="76" spans="2:2" ht="15.6" x14ac:dyDescent="0.3">
      <c r="B76" s="7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Лист4</vt:lpstr>
      <vt:lpstr>Лист5</vt:lpstr>
      <vt:lpstr>Лист6</vt:lpstr>
      <vt:lpstr>Эксперт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2020-02-19T09:04:47Z</dcterms:created>
  <dcterms:modified xsi:type="dcterms:W3CDTF">2020-02-19T17:07:34Z</dcterms:modified>
</cp:coreProperties>
</file>