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DA3FDDEA-5B9C-4A19-866A-0C217AB30AC8}" xr6:coauthVersionLast="40" xr6:coauthVersionMax="40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2" r:id="rId1"/>
    <sheet name="Лист2" sheetId="1" r:id="rId2"/>
  </sheets>
  <definedNames>
    <definedName name="solver_adj" localSheetId="1" hidden="1">Лист2!$C$5:$C$9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Лист2!$E$8</definedName>
    <definedName name="solver_lhs10" localSheetId="1" hidden="1">Лист2!$C$9</definedName>
    <definedName name="solver_lhs11" localSheetId="1" hidden="1">Лист2!$C$10</definedName>
    <definedName name="solver_lhs2" localSheetId="1" hidden="1">Лист2!$E$9</definedName>
    <definedName name="solver_lhs3" localSheetId="1" hidden="1">Лист2!$D$14</definedName>
    <definedName name="solver_lhs4" localSheetId="1" hidden="1">Лист2!$C$5</definedName>
    <definedName name="solver_lhs5" localSheetId="1" hidden="1">Лист2!$C$10</definedName>
    <definedName name="solver_lhs6" localSheetId="1" hidden="1">Лист2!$C$5</definedName>
    <definedName name="solver_lhs7" localSheetId="1" hidden="1">Лист2!$C$6</definedName>
    <definedName name="solver_lhs8" localSheetId="1" hidden="1">Лист2!$C$7</definedName>
    <definedName name="solver_lhs9" localSheetId="1" hidden="1">Лист2!$C$8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10</definedName>
    <definedName name="solver_nwt" localSheetId="1" hidden="1">1</definedName>
    <definedName name="solver_opt" localSheetId="1" hidden="1">Лист2!$D$12</definedName>
    <definedName name="solver_pre" localSheetId="1" hidden="1">0.0001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2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0.25</definedName>
    <definedName name="solver_rhs10" localSheetId="1" hidden="1">0</definedName>
    <definedName name="solver_rhs11" localSheetId="1" hidden="1">5000000</definedName>
    <definedName name="solver_rhs2" localSheetId="1" hidden="1">0.1</definedName>
    <definedName name="solver_rhs3" localSheetId="1" hidden="1">0.15</definedName>
    <definedName name="solver_rhs4" localSheetId="1" hidden="1">Лист2!$C$6*3</definedName>
    <definedName name="solver_rhs5" localSheetId="1" hidden="1">Лист2!$B$1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mp" localSheetId="1" hidden="1">0.25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webPublishing codePage="1252"/>
</workbook>
</file>

<file path=xl/calcChain.xml><?xml version="1.0" encoding="utf-8"?>
<calcChain xmlns="http://schemas.openxmlformats.org/spreadsheetml/2006/main">
  <c r="C10" i="2" l="1"/>
  <c r="E10" i="2" s="1"/>
  <c r="D9" i="2"/>
  <c r="D8" i="2"/>
  <c r="D7" i="2"/>
  <c r="D6" i="2"/>
  <c r="D5" i="2"/>
  <c r="D10" i="2" l="1"/>
  <c r="D12" i="2" s="1"/>
  <c r="E5" i="2"/>
  <c r="E6" i="2"/>
  <c r="E7" i="2"/>
  <c r="E8" i="2"/>
  <c r="E9" i="2"/>
  <c r="C10" i="1"/>
  <c r="E8" i="1" s="1"/>
  <c r="D5" i="1"/>
  <c r="D6" i="1"/>
  <c r="D7" i="1"/>
  <c r="D8" i="1"/>
  <c r="D9" i="1"/>
  <c r="E10" i="1" l="1"/>
  <c r="E7" i="1"/>
  <c r="E6" i="1"/>
  <c r="D14" i="2"/>
  <c r="D10" i="1"/>
  <c r="D12" i="1" s="1"/>
  <c r="E5" i="1"/>
  <c r="E9" i="1"/>
  <c r="D14" i="1" l="1"/>
</calcChain>
</file>

<file path=xl/sharedStrings.xml><?xml version="1.0" encoding="utf-8"?>
<sst xmlns="http://schemas.openxmlformats.org/spreadsheetml/2006/main" count="28" uniqueCount="15">
  <si>
    <t>Объем портфеля:</t>
  </si>
  <si>
    <t>Инвестиции</t>
  </si>
  <si>
    <t>Объем инвестиций</t>
  </si>
  <si>
    <t>В недвижимость</t>
  </si>
  <si>
    <t>% прибыли</t>
  </si>
  <si>
    <t>Прибыль</t>
  </si>
  <si>
    <t>% портфеля</t>
  </si>
  <si>
    <t>ИТОГО</t>
  </si>
  <si>
    <t>Рискованные ссуды</t>
  </si>
  <si>
    <t>Автокредиты</t>
  </si>
  <si>
    <t>Сумм. доход:</t>
  </si>
  <si>
    <t>Общий доход:</t>
  </si>
  <si>
    <t>Банковские депозиты</t>
  </si>
  <si>
    <t>Займы на новые автомобили</t>
  </si>
  <si>
    <t>Займы на подержанные автомобили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</si>
</sst>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0" fillId="0" borderId="1" xfId="0" applyFont="1" applyFill="1" applyBorder="1" applyAlignment="1">
      <alignment horizontal="left"/>
    </xf>
    <xf numFmtId="1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10" fontId="0" fillId="0" borderId="3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0" fillId="0" borderId="6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10" fontId="1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showGridLines="0" workbookViewId="0">
      <selection activeCell="A5" sqref="A5:A6"/>
    </sheetView>
  </sheetViews>
  <sheetFormatPr defaultRowHeight="15" x14ac:dyDescent="0.25"/>
  <cols>
    <col min="1" max="1" width="37.28515625" customWidth="1"/>
    <col min="2" max="2" width="12.5703125" customWidth="1"/>
    <col min="3" max="3" width="13.7109375" customWidth="1"/>
    <col min="4" max="5" width="11.42578125" customWidth="1"/>
  </cols>
  <sheetData>
    <row r="1" spans="1:5" x14ac:dyDescent="0.25">
      <c r="A1" s="10" t="s">
        <v>0</v>
      </c>
      <c r="B1" s="1">
        <v>5000000</v>
      </c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ht="15.75" thickBot="1" x14ac:dyDescent="0.3">
      <c r="A3" s="2"/>
      <c r="B3" s="2"/>
      <c r="C3" s="2"/>
      <c r="D3" s="2"/>
      <c r="E3" s="2"/>
    </row>
    <row r="4" spans="1:5" ht="30" x14ac:dyDescent="0.25">
      <c r="A4" s="12" t="s">
        <v>1</v>
      </c>
      <c r="B4" s="13" t="s">
        <v>4</v>
      </c>
      <c r="C4" s="13" t="s">
        <v>2</v>
      </c>
      <c r="D4" s="13" t="s">
        <v>5</v>
      </c>
      <c r="E4" s="13" t="s">
        <v>6</v>
      </c>
    </row>
    <row r="5" spans="1:5" x14ac:dyDescent="0.25">
      <c r="A5" s="4" t="s">
        <v>13</v>
      </c>
      <c r="B5" s="5">
        <v>6.9000000000000006E-2</v>
      </c>
      <c r="C5" s="6">
        <v>1000000</v>
      </c>
      <c r="D5" s="6">
        <f>C5*B5</f>
        <v>69000</v>
      </c>
      <c r="E5" s="5">
        <f t="shared" ref="E5:E10" si="0">C5/$C$10</f>
        <v>0.2</v>
      </c>
    </row>
    <row r="6" spans="1:5" x14ac:dyDescent="0.25">
      <c r="A6" s="4" t="s">
        <v>14</v>
      </c>
      <c r="B6" s="5">
        <v>8.2500000000000004E-2</v>
      </c>
      <c r="C6" s="6">
        <v>1000000</v>
      </c>
      <c r="D6" s="6">
        <f>C6*B6</f>
        <v>82500</v>
      </c>
      <c r="E6" s="5">
        <f t="shared" si="0"/>
        <v>0.2</v>
      </c>
    </row>
    <row r="7" spans="1:5" x14ac:dyDescent="0.25">
      <c r="A7" s="4" t="s">
        <v>3</v>
      </c>
      <c r="B7" s="5">
        <v>8.8999999999999996E-2</v>
      </c>
      <c r="C7" s="6">
        <v>1000000</v>
      </c>
      <c r="D7" s="6">
        <f>C7*B7</f>
        <v>89000</v>
      </c>
      <c r="E7" s="5">
        <f t="shared" si="0"/>
        <v>0.2</v>
      </c>
    </row>
    <row r="8" spans="1:5" x14ac:dyDescent="0.25">
      <c r="A8" s="4" t="s">
        <v>8</v>
      </c>
      <c r="B8" s="5">
        <v>0.13</v>
      </c>
      <c r="C8" s="6">
        <v>1000000</v>
      </c>
      <c r="D8" s="6">
        <f>C8*B8</f>
        <v>130000</v>
      </c>
      <c r="E8" s="5">
        <f t="shared" si="0"/>
        <v>0.2</v>
      </c>
    </row>
    <row r="9" spans="1:5" x14ac:dyDescent="0.25">
      <c r="A9" s="4" t="s">
        <v>12</v>
      </c>
      <c r="B9" s="5">
        <v>4.5999999999999999E-2</v>
      </c>
      <c r="C9" s="6">
        <v>1000000</v>
      </c>
      <c r="D9" s="6">
        <f>C9*B9</f>
        <v>46000</v>
      </c>
      <c r="E9" s="5">
        <f t="shared" si="0"/>
        <v>0.2</v>
      </c>
    </row>
    <row r="10" spans="1:5" ht="15.75" thickBot="1" x14ac:dyDescent="0.3">
      <c r="A10" s="11" t="s">
        <v>7</v>
      </c>
      <c r="B10" s="7"/>
      <c r="C10" s="8">
        <f>SUM(C5:C9)</f>
        <v>5000000</v>
      </c>
      <c r="D10" s="8">
        <f>SUM(D5:D9)</f>
        <v>416500</v>
      </c>
      <c r="E10" s="7">
        <f t="shared" si="0"/>
        <v>1</v>
      </c>
    </row>
    <row r="11" spans="1:5" ht="15.75" thickBot="1" x14ac:dyDescent="0.3">
      <c r="A11" s="2"/>
      <c r="B11" s="2"/>
      <c r="C11" s="2"/>
      <c r="D11" s="2"/>
      <c r="E11" s="2"/>
    </row>
    <row r="12" spans="1:5" ht="15.75" thickBot="1" x14ac:dyDescent="0.3">
      <c r="A12" s="2"/>
      <c r="B12" s="2"/>
      <c r="C12" s="9" t="s">
        <v>11</v>
      </c>
      <c r="D12" s="14">
        <f>D10/$B$1</f>
        <v>8.3299999999999999E-2</v>
      </c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 t="s">
        <v>9</v>
      </c>
      <c r="D14" s="3">
        <f>E5+E6</f>
        <v>0.4</v>
      </c>
      <c r="E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showGridLines="0" tabSelected="1" workbookViewId="0">
      <selection activeCell="H34" sqref="H34"/>
    </sheetView>
  </sheetViews>
  <sheetFormatPr defaultRowHeight="15" x14ac:dyDescent="0.25"/>
  <cols>
    <col min="1" max="1" width="37" customWidth="1"/>
    <col min="2" max="2" width="11.42578125" customWidth="1"/>
    <col min="3" max="3" width="12.7109375" customWidth="1"/>
    <col min="4" max="4" width="11.42578125" customWidth="1"/>
    <col min="5" max="5" width="12.7109375" customWidth="1"/>
  </cols>
  <sheetData>
    <row r="1" spans="1:9" x14ac:dyDescent="0.25">
      <c r="A1" s="10" t="s">
        <v>0</v>
      </c>
      <c r="B1" s="1">
        <v>5000000</v>
      </c>
      <c r="C1" s="2"/>
      <c r="D1" s="2"/>
      <c r="E1" s="2"/>
      <c r="F1" s="2"/>
      <c r="G1" s="2"/>
      <c r="H1" s="3"/>
      <c r="I1" s="3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12" t="s">
        <v>1</v>
      </c>
      <c r="B4" s="13" t="s">
        <v>4</v>
      </c>
      <c r="C4" s="13" t="s">
        <v>2</v>
      </c>
      <c r="D4" s="13" t="s">
        <v>5</v>
      </c>
      <c r="E4" s="13" t="s">
        <v>6</v>
      </c>
      <c r="F4" s="2"/>
      <c r="G4" s="2"/>
      <c r="H4" s="2"/>
      <c r="I4" s="2"/>
    </row>
    <row r="5" spans="1:9" x14ac:dyDescent="0.25">
      <c r="A5" s="4" t="s">
        <v>13</v>
      </c>
      <c r="B5" s="5">
        <v>6.9000000000000006E-2</v>
      </c>
      <c r="C5" s="6">
        <v>562500.00000000012</v>
      </c>
      <c r="D5" s="6">
        <f>C5*B5</f>
        <v>38812.500000000015</v>
      </c>
      <c r="E5" s="5">
        <f t="shared" ref="E5:E10" si="0">C5/$C$10</f>
        <v>0.1125</v>
      </c>
      <c r="F5" s="2"/>
      <c r="G5" s="2"/>
      <c r="H5" s="2"/>
      <c r="I5" s="2"/>
    </row>
    <row r="6" spans="1:9" x14ac:dyDescent="0.25">
      <c r="A6" s="4" t="s">
        <v>14</v>
      </c>
      <c r="B6" s="5">
        <v>8.2500000000000004E-2</v>
      </c>
      <c r="C6" s="6">
        <v>187500</v>
      </c>
      <c r="D6" s="6">
        <f>C6*B6</f>
        <v>15468.75</v>
      </c>
      <c r="E6" s="5">
        <f t="shared" si="0"/>
        <v>3.7499999999999992E-2</v>
      </c>
      <c r="F6" s="2"/>
      <c r="G6" s="2"/>
      <c r="H6" s="2"/>
      <c r="I6" s="2"/>
    </row>
    <row r="7" spans="1:9" x14ac:dyDescent="0.25">
      <c r="A7" s="4" t="s">
        <v>3</v>
      </c>
      <c r="B7" s="5">
        <v>8.8999999999999996E-2</v>
      </c>
      <c r="C7" s="6">
        <v>2499999.9577478063</v>
      </c>
      <c r="D7" s="6">
        <f>C7*B7</f>
        <v>222499.99623955475</v>
      </c>
      <c r="E7" s="5">
        <f t="shared" si="0"/>
        <v>0.49999999154956115</v>
      </c>
      <c r="F7" s="2"/>
      <c r="G7" s="2"/>
      <c r="H7" s="2"/>
      <c r="I7" s="2"/>
    </row>
    <row r="8" spans="1:9" x14ac:dyDescent="0.25">
      <c r="A8" s="4" t="s">
        <v>8</v>
      </c>
      <c r="B8" s="5">
        <v>0.13</v>
      </c>
      <c r="C8" s="6">
        <v>1250000.0348504307</v>
      </c>
      <c r="D8" s="6">
        <f>C8*B8</f>
        <v>162500.00453055601</v>
      </c>
      <c r="E8" s="5">
        <f t="shared" si="0"/>
        <v>0.25000000697008606</v>
      </c>
      <c r="F8" s="2"/>
      <c r="G8" s="2"/>
      <c r="H8" s="2"/>
      <c r="I8" s="2"/>
    </row>
    <row r="9" spans="1:9" x14ac:dyDescent="0.25">
      <c r="A9" s="4" t="s">
        <v>12</v>
      </c>
      <c r="B9" s="5">
        <v>4.5999999999999999E-2</v>
      </c>
      <c r="C9" s="6">
        <v>500000.00740176329</v>
      </c>
      <c r="D9" s="6">
        <f>C9*B9</f>
        <v>23000.00034048111</v>
      </c>
      <c r="E9" s="5">
        <f t="shared" si="0"/>
        <v>0.10000000148035264</v>
      </c>
      <c r="F9" s="2"/>
      <c r="G9" s="2"/>
      <c r="H9" s="2"/>
      <c r="I9" s="2"/>
    </row>
    <row r="10" spans="1:9" ht="15.75" thickBot="1" x14ac:dyDescent="0.3">
      <c r="A10" s="11" t="s">
        <v>7</v>
      </c>
      <c r="B10" s="7"/>
      <c r="C10" s="8">
        <f>SUM(C5:C9)</f>
        <v>5000000.0000000009</v>
      </c>
      <c r="D10" s="8">
        <f>SUM(D5:D9)</f>
        <v>462281.25111059187</v>
      </c>
      <c r="E10" s="7">
        <f t="shared" si="0"/>
        <v>1</v>
      </c>
      <c r="F10" s="2"/>
      <c r="G10" s="2"/>
      <c r="H10" s="2"/>
      <c r="I10" s="2"/>
    </row>
    <row r="11" spans="1:9" ht="15.75" thickBot="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ht="15.75" thickBot="1" x14ac:dyDescent="0.3">
      <c r="A12" s="2"/>
      <c r="B12" s="2"/>
      <c r="C12" s="9" t="s">
        <v>10</v>
      </c>
      <c r="D12" s="14">
        <f>D10/$B$1</f>
        <v>9.2456250222118369E-2</v>
      </c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 t="s">
        <v>9</v>
      </c>
      <c r="D14" s="3">
        <f>E5+E6</f>
        <v>0.15</v>
      </c>
      <c r="E14" s="2"/>
      <c r="F14" s="2"/>
      <c r="G14" s="2"/>
      <c r="H14" s="2"/>
      <c r="I14" s="2"/>
    </row>
  </sheetData>
  <scenarios current="1" show="1">
    <scenario name="Start with 1" locked="1" count="5" user="John Walkenbach" comment="Solver Model">
      <inputCells r="C5" val="1250000.58663099"/>
      <inputCells r="C6" val="0"/>
      <inputCells r="C7" val="1250000.2020156"/>
      <inputCells r="C8" val="1249999.00934281"/>
      <inputCells r="C9" val="1250000.2020156"/>
    </scenario>
    <scenario name="Start with 1 million" locked="1" count="5" user="John Walkenbach" comment="Solver Model">
      <inputCells r="C5" val="562500"/>
      <inputCells r="C6" val="187500"/>
      <inputCells r="C7" val="2499999.93996257"/>
      <inputCells r="C8" val="1250000.04253218"/>
      <inputCells r="C9" val="500000.017505252"/>
    </scenario>
    <scenario name="Start with 5 million" locked="1" count="5" user="John Walkenbach" comment="Solver Model">
      <inputCells r="C5" val="562499.999999958"/>
      <inputCells r="C6" val="187499.999999986"/>
      <inputCells r="C7" val="2500000.50923496"/>
      <inputCells r="C8" val="1249999.46571611"/>
      <inputCells r="C9" val="500000.025048623"/>
    </scenario>
    <scenario name="Start with 500K" locked="1" count="5" user="John Walkenbach" comment="Solver Model">
      <inputCells r="C5" val="562500.039488669"/>
      <inputCells r="C6" val="187500.01316289"/>
      <inputCells r="C7" val="2500000.28416026"/>
      <inputCells r="C8" val="1250000.11553789"/>
      <inputCells r="C9" val="500000.047672347"/>
    </scenario>
    <scenario name="Start with 100" locked="1" count="5" user="John Walkenbach" comment="Solver Model">
      <inputCells r="C5" val="1250028.84615404"/>
      <inputCells r="C6" val="0"/>
      <inputCells r="C7" val="1249990.38461532"/>
      <inputCells r="C8" val="1249990.38461532"/>
      <inputCells r="C9" val="1249990.38461532"/>
    </scenario>
    <scenario name="Start with 2 million" locked="1" count="5" user="John Walkenbach" comment="Solver Model">
      <inputCells r="C5" val="562499.983236174"/>
      <inputCells r="C6" val="187499.994412058"/>
      <inputCells r="C7" val="2500000.02952998"/>
      <inputCells r="C8" val="1249999.99549791"/>
      <inputCells r="C9" val="499999.997323729"/>
    </scenario>
  </scenario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portfolio.xlsx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1995-05-26T16:49:56Z</dcterms:created>
  <dcterms:modified xsi:type="dcterms:W3CDTF">2019-02-15T11:36:23Z</dcterms:modified>
  <cp:category>Excel 2010 Bible</cp:category>
</cp:coreProperties>
</file>