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Лектор\lot\teacher\excel\"/>
    </mc:Choice>
  </mc:AlternateContent>
  <bookViews>
    <workbookView xWindow="0" yWindow="0" windowWidth="18990" windowHeight="9195" activeTab="4"/>
  </bookViews>
  <sheets>
    <sheet name="Базовый" sheetId="1" r:id="rId1"/>
    <sheet name="Продвинутый" sheetId="3" r:id="rId2"/>
    <sheet name="Эксперт" sheetId="2" r:id="rId3"/>
    <sheet name="Лист4" sheetId="4" r:id="rId4"/>
    <sheet name="Лист5" sheetId="5" r:id="rId5"/>
    <sheet name="Лист6" sheetId="6" r:id="rId6"/>
  </sheets>
  <definedNames>
    <definedName name="_xlnm._FilterDatabase" localSheetId="4" hidden="1">Лист5!$L$4:$L$13</definedName>
    <definedName name="_xlnm._FilterDatabase" localSheetId="5" hidden="1">Лист6!$F$5:$F$16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4" i="5"/>
  <c r="D5" i="4" l="1"/>
  <c r="D6" i="4"/>
  <c r="D7" i="4"/>
  <c r="D8" i="4"/>
  <c r="D9" i="4"/>
  <c r="D10" i="4"/>
  <c r="D11" i="4"/>
  <c r="D12" i="4"/>
  <c r="D13" i="4"/>
  <c r="D4" i="4"/>
  <c r="W8" i="6" l="1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7" i="6"/>
  <c r="L7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8" i="6"/>
  <c r="F17" i="6"/>
  <c r="F16" i="6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R4" i="4"/>
  <c r="Q4" i="4"/>
  <c r="N9" i="4"/>
  <c r="N8" i="4"/>
  <c r="N7" i="4"/>
  <c r="N6" i="4"/>
  <c r="N5" i="4"/>
  <c r="N4" i="4"/>
  <c r="I4" i="4"/>
  <c r="I5" i="4"/>
  <c r="I6" i="4"/>
  <c r="I7" i="4"/>
  <c r="I8" i="4"/>
  <c r="I9" i="4"/>
  <c r="I10" i="4"/>
  <c r="I11" i="4"/>
  <c r="I12" i="4"/>
  <c r="I13" i="4"/>
  <c r="T28" i="6" l="1"/>
  <c r="L28" i="6"/>
</calcChain>
</file>

<file path=xl/sharedStrings.xml><?xml version="1.0" encoding="utf-8"?>
<sst xmlns="http://schemas.openxmlformats.org/spreadsheetml/2006/main" count="258" uniqueCount="151">
  <si>
    <t>1.Знакомство с Microsoft Excel</t>
  </si>
  <si>
    <t>1.1. Интерфейс (лента, вкладки, группы, значки)</t>
  </si>
  <si>
    <t>1.2. Создание книги. Вкладка Файл. Сохранение новой книги. Открытие уже существующей книги</t>
  </si>
  <si>
    <t>2.Приемы работы в Excel</t>
  </si>
  <si>
    <t>2.1. Основные операции с листами: Переименование, Вставка, Перемещение, Удаление</t>
  </si>
  <si>
    <t>2.2. Основные элементы рабочего листа. Основные операции с ячейками, строками и столбцами</t>
  </si>
  <si>
    <t>2.3. Ввод, редактирование и форматирование данных в ячейках данных</t>
  </si>
  <si>
    <t>2.4. Типы данных. Установка форматов ячеек</t>
  </si>
  <si>
    <t>2.5. Автозаполнение ячеек. Использование маркера заполнения. Списки. Прогрессии</t>
  </si>
  <si>
    <t>3.Оформление таблиц</t>
  </si>
  <si>
    <t>3.1. Оформление ячеек: границы, заливка, выравнивание данных, Удаление содержимого или форматирования из ячейки</t>
  </si>
  <si>
    <t>3.2. Работа с примечаниями: Добавление примечаний к ячейкам. Изменение, копирование, просмотр и отображение примечаний</t>
  </si>
  <si>
    <t>3.3. Печать таблиц: Полезные настройки окна программы. Подготовка к печати и печать таблиц</t>
  </si>
  <si>
    <t>4.Поиск, замена, сортировка и фильтры</t>
  </si>
  <si>
    <t>4.1. Сортировка данных (обычная, многоуровневая, по формату)</t>
  </si>
  <si>
    <t>4.2. Фильтры</t>
  </si>
  <si>
    <t>5.Вычисления в Microsoft Excel</t>
  </si>
  <si>
    <t>5.1. Создание формул: Простейшие формулы. Основные операторы Excel, Копирование формул</t>
  </si>
  <si>
    <t>5.2. Относительные и абсолютные ссылки</t>
  </si>
  <si>
    <t>5.3. Создание связей внутри книги и между книгами</t>
  </si>
  <si>
    <t>5.4. Мастер функций:</t>
  </si>
  <si>
    <t>СУММ, МИН, МАКС, СРЗНАЧ</t>
  </si>
  <si>
    <t>5.5. Обзор наиболее распространённых ошибок в формулах: причины возникновения и действия по исправлению</t>
  </si>
  <si>
    <t>6.Построение диаграмм</t>
  </si>
  <si>
    <t>6.1. Построение диаграммы</t>
  </si>
  <si>
    <t>6.2. Настройка диаграммы</t>
  </si>
  <si>
    <t>Модуль 1. Вычисления в Microsoft Excel</t>
  </si>
  <si>
    <t>1.1. Использование именованных ячеек в формулах:</t>
  </si>
  <si>
    <t>Создание имен. Редактирование имен. Вставка имен в формулу</t>
  </si>
  <si>
    <t>1.2. Работа с функциями:</t>
  </si>
  <si>
    <t>1.2.1. Математические функции</t>
  </si>
  <si>
    <t>1.2.1.1. Связанные с округлением: ОКРУГЛ; ОКРУГЛВВЕРХ; ОКРУГЛВНИЗ; ЦЕЛОЕ</t>
  </si>
  <si>
    <t>1.2.1.2. Суммирование и условное суммирование: СУММЕСЛИ; СУММЕСЛИМН</t>
  </si>
  <si>
    <t>1.2.2. Логические: ИСТИНА; ЛОЖЬ; И; ИЛИ; НЕ; ЕСЛИ; ЕСЛИОШИБКА</t>
  </si>
  <si>
    <t>1.2.3. Статистические: СРЗНАЧ; СРЗНАЧА; СРЗНАЧЕСЛИ; СРЗНАЧЕСЛИМН; СЧЁТ; СЧЁТЕСЛИ; СЧЁТЕСЛИМН; СЧЁТЗ</t>
  </si>
  <si>
    <t>1.2.4. Ссылки и массивы: ВПР; ГПР</t>
  </si>
  <si>
    <t>Модуль 2. Условное форматирование</t>
  </si>
  <si>
    <t>2.1. Применение встроенных правил: гистограмма, цветовые шкалы, наборы значков</t>
  </si>
  <si>
    <t>2.2. Создание правил форматирования с применением формул</t>
  </si>
  <si>
    <t>2.3. Редактирование правил</t>
  </si>
  <si>
    <t>Модуль 3. Инструменты проверки и подготовки данных</t>
  </si>
  <si>
    <t>3.1. Проверка данных при вводе</t>
  </si>
  <si>
    <t>3.2. Найти и выделить</t>
  </si>
  <si>
    <t>3.3. Специальная вставка</t>
  </si>
  <si>
    <t>Модуль 4. Работа с большими табличными массивами</t>
  </si>
  <si>
    <t>4.1. Удаление дубликатов</t>
  </si>
  <si>
    <t>4.2. Сортировка данных</t>
  </si>
  <si>
    <t>4.3. Поиск и фильтрация данных</t>
  </si>
  <si>
    <t>4.4. Промежуточные итоги </t>
  </si>
  <si>
    <t>4.5. Консолидация данных</t>
  </si>
  <si>
    <t>Модуль 5. Анализ данных с помощью сводных таблиц</t>
  </si>
  <si>
    <t>5.1. Создание и преобразование сводных таблиц</t>
  </si>
  <si>
    <t>5.2. Настройка полей</t>
  </si>
  <si>
    <t>5.3. Добавление вычисляемых полей</t>
  </si>
  <si>
    <t>5.4. Группировка полей</t>
  </si>
  <si>
    <t>5.5. Сводные диаграммы</t>
  </si>
  <si>
    <t>5.6. Обновление сводных таблиц и диаграмм</t>
  </si>
  <si>
    <t>Модуль 6. Безопасность</t>
  </si>
  <si>
    <t>6.1. Общий доступ к книге</t>
  </si>
  <si>
    <t>6.2. Защита ячеек, листов и рабочих книг</t>
  </si>
  <si>
    <t>ПРОГРАММА КУРСА</t>
  </si>
  <si>
    <r>
      <t>Урок 1. Применение категории встроенных функций «Ссылки и Массивы» и формул массивов</t>
    </r>
    <r>
      <rPr>
        <b/>
        <sz val="13"/>
        <color rgb="FF0072BC"/>
        <rFont val="Arial"/>
        <family val="2"/>
        <charset val="204"/>
      </rPr>
      <t> - 13 видео</t>
    </r>
  </si>
  <si>
    <r>
      <t>Видео 1.</t>
    </r>
    <r>
      <rPr>
        <sz val="12"/>
        <color rgb="FF505050"/>
        <rFont val="Arial"/>
        <family val="2"/>
        <charset val="204"/>
      </rPr>
      <t> Формулы массива</t>
    </r>
  </si>
  <si>
    <r>
      <t>Видео 2.</t>
    </r>
    <r>
      <rPr>
        <sz val="12"/>
        <color rgb="FF505050"/>
        <rFont val="Arial"/>
        <family val="2"/>
        <charset val="204"/>
      </rPr>
      <t> Функции в формулах массивов</t>
    </r>
  </si>
  <si>
    <r>
      <t>Видео 3.</t>
    </r>
    <r>
      <rPr>
        <sz val="12"/>
        <color rgb="FF505050"/>
        <rFont val="Arial"/>
        <family val="2"/>
        <charset val="204"/>
      </rPr>
      <t> Двусторонний поиск</t>
    </r>
  </si>
  <si>
    <r>
      <t>Видео 4.</t>
    </r>
    <r>
      <rPr>
        <sz val="12"/>
        <color rgb="FF505050"/>
        <rFont val="Arial"/>
        <family val="2"/>
        <charset val="204"/>
      </rPr>
      <t> Поиск по нескольким критериям</t>
    </r>
  </si>
  <si>
    <r>
      <t>Видео 5.</t>
    </r>
    <r>
      <rPr>
        <sz val="12"/>
        <color rgb="FF505050"/>
        <rFont val="Arial"/>
        <family val="2"/>
        <charset val="204"/>
      </rPr>
      <t> Двусторонний многокритериальный поиск</t>
    </r>
  </si>
  <si>
    <r>
      <t>Видео 6.</t>
    </r>
    <r>
      <rPr>
        <sz val="12"/>
        <color rgb="FF505050"/>
        <rFont val="Arial"/>
        <family val="2"/>
        <charset val="204"/>
      </rPr>
      <t> Использование функций СТРОКА, СТОЛБЕЦ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</si>
  <si>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</si>
  <si>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</si>
  <si>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9.</t>
    </r>
    <r>
      <rPr>
        <sz val="12"/>
        <color rgb="FF505050"/>
        <rFont val="Arial"/>
        <family val="2"/>
        <charset val="204"/>
      </rPr>
      <t> Применение функции ДВССЫЛ в решении задач</t>
    </r>
  </si>
  <si>
    <r>
      <t>Видео 10.</t>
    </r>
    <r>
      <rPr>
        <sz val="12"/>
        <color rgb="FF505050"/>
        <rFont val="Arial"/>
        <family val="2"/>
        <charset val="204"/>
      </rPr>
      <t> Создание зависимых списков с постоянным источником</t>
    </r>
  </si>
  <si>
    <r>
      <t>Видео 11. </t>
    </r>
    <r>
      <rPr>
        <sz val="12"/>
        <color rgb="FF505050"/>
        <rFont val="Arial"/>
        <family val="2"/>
        <charset val="204"/>
      </rPr>
      <t>Работа с функцией СМЕЩ</t>
    </r>
  </si>
  <si>
    <r>
      <t>Видео 12.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Применение функций ДВССЫЛ и СМЕЩ</t>
    </r>
  </si>
  <si>
    <r>
      <t>Видео 13.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Применение функций ДВССЫЛ и СМЕЩ</t>
    </r>
  </si>
  <si>
    <r>
      <t>Урок 2. Создание пользовательских форматов</t>
    </r>
    <r>
      <rPr>
        <b/>
        <sz val="13"/>
        <color rgb="FF0072BC"/>
        <rFont val="Arial"/>
        <family val="2"/>
        <charset val="204"/>
      </rPr>
      <t> - 5 видео</t>
    </r>
  </si>
  <si>
    <r>
      <t>Видео 1.</t>
    </r>
    <r>
      <rPr>
        <sz val="12"/>
        <color rgb="FF505050"/>
        <rFont val="Arial"/>
        <family val="2"/>
        <charset val="204"/>
      </rPr>
      <t> Числовые форматы</t>
    </r>
  </si>
  <si>
    <r>
      <t>Видео 2.</t>
    </r>
    <r>
      <rPr>
        <sz val="12"/>
        <color rgb="FF505050"/>
        <rFont val="Arial"/>
        <family val="2"/>
        <charset val="204"/>
      </rPr>
      <t> Форматы даты и времени</t>
    </r>
  </si>
  <si>
    <r>
      <t>Видео 3.</t>
    </r>
    <r>
      <rPr>
        <sz val="12"/>
        <color rgb="FF505050"/>
        <rFont val="Arial"/>
        <family val="2"/>
        <charset val="204"/>
      </rPr>
      <t> Группы пользовательских форматов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</si>
  <si>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</si>
  <si>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Видео 5.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</si>
  <si>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Урок 3. Диаграммы</t>
    </r>
    <r>
      <rPr>
        <b/>
        <sz val="13"/>
        <color rgb="FF0072BC"/>
        <rFont val="Arial"/>
        <family val="2"/>
        <charset val="204"/>
      </rPr>
      <t> - 17 видео</t>
    </r>
  </si>
  <si>
    <r>
      <t>Видео 1.</t>
    </r>
    <r>
      <rPr>
        <sz val="12"/>
        <color rgb="FF505050"/>
        <rFont val="Arial"/>
        <family val="2"/>
        <charset val="204"/>
      </rPr>
      <t> Спарклайны</t>
    </r>
  </si>
  <si>
    <r>
      <t>Видео 2.</t>
    </r>
    <r>
      <rPr>
        <sz val="12"/>
        <color rgb="FF505050"/>
        <rFont val="Arial"/>
        <family val="2"/>
        <charset val="204"/>
      </rPr>
      <t> Комбинированные диаграммы</t>
    </r>
  </si>
  <si>
    <r>
      <t>Видео 3.</t>
    </r>
    <r>
      <rPr>
        <sz val="12"/>
        <color rgb="FF505050"/>
        <rFont val="Arial"/>
        <family val="2"/>
        <charset val="204"/>
      </rPr>
      <t> Гистограмма с отображением итогов</t>
    </r>
  </si>
  <si>
    <r>
      <t>Видео 4.</t>
    </r>
    <r>
      <rPr>
        <sz val="12"/>
        <color rgb="FF505050"/>
        <rFont val="Arial"/>
        <family val="2"/>
        <charset val="204"/>
      </rPr>
      <t> Проектная диаграмма «Ганта»</t>
    </r>
  </si>
  <si>
    <r>
      <t>Видео 5.</t>
    </r>
    <r>
      <rPr>
        <sz val="12"/>
        <color rgb="FF505050"/>
        <rFont val="Arial"/>
        <family val="2"/>
        <charset val="204"/>
      </rPr>
      <t> Диаграмма сравнений «Торнадо»</t>
    </r>
  </si>
  <si>
    <r>
      <t>Видео 6.</t>
    </r>
    <r>
      <rPr>
        <sz val="12"/>
        <color rgb="FF505050"/>
        <rFont val="Arial"/>
        <family val="2"/>
        <charset val="204"/>
      </rPr>
      <t> Каскадная диаграмма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</si>
  <si>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</si>
  <si>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</si>
  <si>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9.</t>
    </r>
    <r>
      <rPr>
        <sz val="12"/>
        <color rgb="FF505050"/>
        <rFont val="Arial"/>
        <family val="2"/>
        <charset val="204"/>
      </rPr>
      <t> Иерархическая диаграмма</t>
    </r>
  </si>
  <si>
    <r>
      <t>Видео 10. </t>
    </r>
    <r>
      <rPr>
        <sz val="12"/>
        <color rgb="FF505050"/>
        <rFont val="Arial"/>
        <family val="2"/>
        <charset val="204"/>
      </rPr>
      <t>Диаграмма «Парето»</t>
    </r>
  </si>
  <si>
    <r>
      <t>Видео 11.</t>
    </r>
    <r>
      <rPr>
        <sz val="12"/>
        <color rgb="FF505050"/>
        <rFont val="Arial"/>
        <family val="2"/>
        <charset val="204"/>
      </rPr>
      <t> Диаграмма «Ящик с усами»</t>
    </r>
  </si>
  <si>
    <r>
      <t>Видео 12.</t>
    </r>
    <r>
      <rPr>
        <sz val="12"/>
        <color rgb="FF505050"/>
        <rFont val="Arial"/>
        <family val="2"/>
        <charset val="204"/>
      </rPr>
      <t> Частотная диаграмма</t>
    </r>
  </si>
  <si>
    <r>
      <t>Видео 13.</t>
    </r>
    <r>
      <rPr>
        <sz val="12"/>
        <color rgb="FF505050"/>
        <rFont val="Arial"/>
        <family val="2"/>
        <charset val="204"/>
      </rPr>
      <t> Создание калибровочной диаграммы «Термометр»</t>
    </r>
  </si>
  <si>
    <r>
      <t>Видео 14.</t>
    </r>
    <r>
      <rPr>
        <sz val="12"/>
        <color rgb="FF505050"/>
        <rFont val="Arial"/>
        <family val="2"/>
        <charset val="204"/>
      </rPr>
      <t> Диаграмма с включением/выключением рядов данных</t>
    </r>
  </si>
  <si>
    <r>
      <t>Видео 15.</t>
    </r>
    <r>
      <rPr>
        <sz val="12"/>
        <color rgb="FF505050"/>
        <rFont val="Arial"/>
        <family val="2"/>
        <charset val="204"/>
      </rPr>
      <t> Диаграмма с выбором значений</t>
    </r>
  </si>
  <si>
    <r>
      <t>Видео 16.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</si>
  <si>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Видео 17.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</si>
  <si>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Урок 4. Прогнозирование данных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</si>
  <si>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Скользящее среднее</t>
    </r>
  </si>
  <si>
    <r>
      <t>Видео 2. </t>
    </r>
    <r>
      <rPr>
        <sz val="12"/>
        <color rgb="FF505050"/>
        <rFont val="Arial"/>
        <family val="2"/>
        <charset val="204"/>
      </rPr>
      <t>Регрессионный анализ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</si>
  <si>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Линейный тренд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</si>
  <si>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Линейный тренд</t>
    </r>
  </si>
  <si>
    <r>
      <t>Урок 5. Вариативный анализ и оптимизация</t>
    </r>
    <r>
      <rPr>
        <b/>
        <sz val="13"/>
        <color rgb="FF0072BC"/>
        <rFont val="Arial"/>
        <family val="2"/>
        <charset val="204"/>
      </rPr>
      <t> - 8 видео</t>
    </r>
  </si>
  <si>
    <r>
      <t>Видео 1.</t>
    </r>
    <r>
      <rPr>
        <sz val="12"/>
        <color rgb="FF505050"/>
        <rFont val="Arial"/>
        <family val="2"/>
        <charset val="204"/>
      </rPr>
      <t> Таблица данных</t>
    </r>
  </si>
  <si>
    <r>
      <t>Видео 2.</t>
    </r>
    <r>
      <rPr>
        <sz val="12"/>
        <color rgb="FF505050"/>
        <rFont val="Arial"/>
        <family val="2"/>
        <charset val="204"/>
      </rPr>
      <t> Сценарии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</si>
  <si>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</si>
  <si>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</si>
  <si>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5.</t>
    </r>
    <r>
      <rPr>
        <sz val="12"/>
        <color rgb="FF505050"/>
        <rFont val="Arial"/>
        <family val="2"/>
        <charset val="204"/>
      </rPr>
      <t> Подбор параметра</t>
    </r>
  </si>
  <si>
    <r>
      <t>Видео 6.</t>
    </r>
    <r>
      <rPr>
        <sz val="12"/>
        <color rgb="FF505050"/>
        <rFont val="Arial"/>
        <family val="2"/>
        <charset val="204"/>
      </rPr>
      <t> Поиск решения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</si>
  <si>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Поиск решения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</si>
  <si>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Поиск решения</t>
    </r>
  </si>
  <si>
    <r>
      <t>Урок 6. Внешние данные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</si>
  <si>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Импорт внешних данных из файлов Access, Excel</t>
    </r>
  </si>
  <si>
    <r>
      <t>Видео 2.</t>
    </r>
    <r>
      <rPr>
        <sz val="12"/>
        <color rgb="FF505050"/>
        <rFont val="Arial"/>
        <family val="2"/>
        <charset val="204"/>
      </rPr>
      <t> Импорт внешних данных с вебсайтов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</si>
  <si>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Внешние данные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</si>
  <si>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Внешние данные</t>
    </r>
  </si>
  <si>
    <t xml:space="preserve">Ярославль </t>
  </si>
  <si>
    <t xml:space="preserve">Уфа </t>
  </si>
  <si>
    <t xml:space="preserve">Томск </t>
  </si>
  <si>
    <t>Самара</t>
  </si>
  <si>
    <t>Новосибирск</t>
  </si>
  <si>
    <t>Москва</t>
  </si>
  <si>
    <t>Минск</t>
  </si>
  <si>
    <t>Киев</t>
  </si>
  <si>
    <t>Волгоград</t>
  </si>
  <si>
    <t>Владивосток</t>
  </si>
  <si>
    <t>Гистограммы</t>
  </si>
  <si>
    <t>Цветовые шкалы</t>
  </si>
  <si>
    <t>Наборы значков</t>
  </si>
  <si>
    <t>Телевизор</t>
  </si>
  <si>
    <t>Холодильник</t>
  </si>
  <si>
    <t>Пылесос</t>
  </si>
  <si>
    <t>Чайник</t>
  </si>
  <si>
    <t>Миксер</t>
  </si>
  <si>
    <t>Соковыжималка</t>
  </si>
  <si>
    <t>Правила выделения</t>
  </si>
  <si>
    <t>Парные</t>
  </si>
  <si>
    <t>Понедельник</t>
  </si>
  <si>
    <t>Вторник</t>
  </si>
  <si>
    <t>Среда</t>
  </si>
  <si>
    <t>Пятница</t>
  </si>
  <si>
    <t>Суббота</t>
  </si>
  <si>
    <t>Воскресение</t>
  </si>
  <si>
    <t>Четверг</t>
  </si>
  <si>
    <t>ввв</t>
  </si>
  <si>
    <t>Иванов</t>
  </si>
  <si>
    <t>Петров</t>
  </si>
  <si>
    <t>Эфективный продавец</t>
  </si>
  <si>
    <t>Сидоров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</si>
</sst>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rgb="FF505050"/>
      <name val="Arial"/>
      <family val="2"/>
      <charset val="204"/>
    </font>
    <font>
      <sz val="13"/>
      <color rgb="FF505050"/>
      <name val="Arial"/>
      <family val="2"/>
      <charset val="204"/>
    </font>
    <font>
      <b/>
      <sz val="13"/>
      <color rgb="FFEE1D24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8"/>
      <color rgb="FF505050"/>
      <name val="Arial"/>
      <family val="2"/>
      <charset val="204"/>
    </font>
    <font>
      <sz val="12"/>
      <color rgb="FF505050"/>
      <name val="Arial"/>
      <family val="2"/>
      <charset val="204"/>
    </font>
    <font>
      <b/>
      <sz val="13"/>
      <color rgb="FF3E6617"/>
      <name val="Arial"/>
      <family val="2"/>
      <charset val="204"/>
    </font>
    <font>
      <b/>
      <sz val="13"/>
      <color rgb="FF0072BC"/>
      <name val="Arial"/>
      <family val="2"/>
      <charset val="204"/>
    </font>
    <font>
      <sz val="12"/>
      <color rgb="FF0072BC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0054A5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0" fillId="0" borderId="1" xfId="0" applyBorder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3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</cellXfs>
  <cellStyles count="1">
    <cellStyle name="Обычный" xfId="0" builtinId="0"/>
  </cellStyles>
  <dxfs count="21">
    <dxf>
      <fill>
        <patternFill>
          <bgColor rgb="FF00B0F0"/>
        </patternFill>
      </fill>
    </dxf>
    <dxf>
      <font>
        <color theme="7" tint="0.7999816888943144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theme="7" tint="0.7999816888943144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7" tint="0.7999816888943144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7" tint="0.7999816888943144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7" tint="0.7999816888943144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7" tint="0.79998168889431442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47"/>
  <sheetViews>
    <sheetView topLeftCell="B16" workbookViewId="0">
      <selection activeCell="Q42" sqref="Q42"/>
    </sheetView>
  </sheetViews>
  <sheetFormatPr defaultRowHeight="15" x14ac:dyDescent="0.25"/>
  <cols>
    <col min="11" max="11" width="22.28515625" customWidth="1"/>
    <col min="12" max="13" width="0" hidden="1" customWidth="1"/>
    <col min="14" max="15" width="8.85546875" hidden="1" customWidth="1"/>
  </cols>
  <sheetData>
    <row r="5" spans="3:3" ht="16.5" x14ac:dyDescent="0.25">
      <c r="C5" s="1" t="s">
        <v>0</v>
      </c>
    </row>
    <row r="8" spans="3:3" x14ac:dyDescent="0.25">
      <c r="C8" s="2" t="s">
        <v>1</v>
      </c>
    </row>
    <row r="9" spans="3:3" x14ac:dyDescent="0.25">
      <c r="C9" s="2" t="s">
        <v>2</v>
      </c>
    </row>
    <row r="11" spans="3:3" ht="16.5" x14ac:dyDescent="0.25">
      <c r="C11" s="1" t="s">
        <v>3</v>
      </c>
    </row>
    <row r="14" spans="3:3" x14ac:dyDescent="0.25">
      <c r="C14" s="2" t="s">
        <v>4</v>
      </c>
    </row>
    <row r="15" spans="3:3" x14ac:dyDescent="0.25">
      <c r="C15" s="2" t="s">
        <v>5</v>
      </c>
    </row>
    <row r="16" spans="3:3" x14ac:dyDescent="0.25">
      <c r="C16" s="2" t="s">
        <v>6</v>
      </c>
    </row>
    <row r="17" spans="3:3" x14ac:dyDescent="0.25">
      <c r="C17" s="2" t="s">
        <v>7</v>
      </c>
    </row>
    <row r="18" spans="3:3" x14ac:dyDescent="0.25">
      <c r="C18" s="2" t="s">
        <v>8</v>
      </c>
    </row>
    <row r="20" spans="3:3" ht="16.5" x14ac:dyDescent="0.25">
      <c r="C20" s="1" t="s">
        <v>9</v>
      </c>
    </row>
    <row r="23" spans="3:3" x14ac:dyDescent="0.25">
      <c r="C23" s="2" t="s">
        <v>10</v>
      </c>
    </row>
    <row r="24" spans="3:3" x14ac:dyDescent="0.25">
      <c r="C24" s="2" t="s">
        <v>11</v>
      </c>
    </row>
    <row r="25" spans="3:3" x14ac:dyDescent="0.25">
      <c r="C25" s="2" t="s">
        <v>12</v>
      </c>
    </row>
    <row r="27" spans="3:3" ht="16.5" x14ac:dyDescent="0.25">
      <c r="C27" s="1" t="s">
        <v>13</v>
      </c>
    </row>
    <row r="30" spans="3:3" x14ac:dyDescent="0.25">
      <c r="C30" s="2" t="s">
        <v>14</v>
      </c>
    </row>
    <row r="31" spans="3:3" x14ac:dyDescent="0.25">
      <c r="C31" s="2" t="s">
        <v>15</v>
      </c>
    </row>
    <row r="33" spans="3:3" ht="16.5" x14ac:dyDescent="0.25">
      <c r="C33" s="1" t="s">
        <v>16</v>
      </c>
    </row>
    <row r="36" spans="3:3" x14ac:dyDescent="0.25">
      <c r="C36" s="2" t="s">
        <v>17</v>
      </c>
    </row>
    <row r="37" spans="3:3" x14ac:dyDescent="0.25">
      <c r="C37" s="2" t="s">
        <v>18</v>
      </c>
    </row>
    <row r="38" spans="3:3" x14ac:dyDescent="0.25">
      <c r="C38" s="2" t="s">
        <v>19</v>
      </c>
    </row>
    <row r="39" spans="3:3" x14ac:dyDescent="0.25">
      <c r="C39" s="2" t="s">
        <v>20</v>
      </c>
    </row>
    <row r="40" spans="3:3" x14ac:dyDescent="0.25">
      <c r="C40" s="2" t="s">
        <v>21</v>
      </c>
    </row>
    <row r="41" spans="3:3" x14ac:dyDescent="0.25">
      <c r="C41" s="2" t="s">
        <v>22</v>
      </c>
    </row>
    <row r="43" spans="3:3" ht="16.5" x14ac:dyDescent="0.25">
      <c r="C43" s="1" t="s">
        <v>23</v>
      </c>
    </row>
    <row r="46" spans="3:3" x14ac:dyDescent="0.25">
      <c r="C46" s="2" t="s">
        <v>24</v>
      </c>
    </row>
    <row r="47" spans="3:3" x14ac:dyDescent="0.25">
      <c r="C47" s="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54"/>
  <sheetViews>
    <sheetView topLeftCell="A4" workbookViewId="0">
      <selection activeCell="T15" sqref="T15"/>
    </sheetView>
  </sheetViews>
  <sheetFormatPr defaultRowHeight="15" x14ac:dyDescent="0.25"/>
  <sheetData>
    <row r="4" spans="2:2" ht="16.5" x14ac:dyDescent="0.25">
      <c r="B4" s="3" t="s">
        <v>26</v>
      </c>
    </row>
    <row r="7" spans="2:2" ht="16.5" x14ac:dyDescent="0.25">
      <c r="B7" s="4" t="s">
        <v>27</v>
      </c>
    </row>
    <row r="8" spans="2:2" ht="16.5" x14ac:dyDescent="0.25">
      <c r="B8" s="4" t="s">
        <v>28</v>
      </c>
    </row>
    <row r="9" spans="2:2" ht="16.5" x14ac:dyDescent="0.25">
      <c r="B9" s="4" t="s">
        <v>29</v>
      </c>
    </row>
    <row r="10" spans="2:2" ht="16.5" x14ac:dyDescent="0.25">
      <c r="B10" s="4" t="s">
        <v>30</v>
      </c>
    </row>
    <row r="11" spans="2:2" ht="16.5" x14ac:dyDescent="0.25">
      <c r="B11" s="4" t="s">
        <v>31</v>
      </c>
    </row>
    <row r="12" spans="2:2" ht="16.5" x14ac:dyDescent="0.25">
      <c r="B12" s="4" t="s">
        <v>32</v>
      </c>
    </row>
    <row r="13" spans="2:2" ht="16.5" x14ac:dyDescent="0.25">
      <c r="B13" s="4" t="s">
        <v>33</v>
      </c>
    </row>
    <row r="14" spans="2:2" ht="16.5" x14ac:dyDescent="0.25">
      <c r="B14" s="4" t="s">
        <v>34</v>
      </c>
    </row>
    <row r="15" spans="2:2" ht="16.5" x14ac:dyDescent="0.25">
      <c r="B15" s="4" t="s">
        <v>35</v>
      </c>
    </row>
    <row r="17" spans="2:2" ht="16.5" x14ac:dyDescent="0.25">
      <c r="B17" s="3" t="s">
        <v>36</v>
      </c>
    </row>
    <row r="20" spans="2:2" ht="16.5" x14ac:dyDescent="0.25">
      <c r="B20" s="4" t="s">
        <v>37</v>
      </c>
    </row>
    <row r="21" spans="2:2" ht="16.5" x14ac:dyDescent="0.25">
      <c r="B21" s="4" t="s">
        <v>38</v>
      </c>
    </row>
    <row r="22" spans="2:2" ht="16.5" x14ac:dyDescent="0.25">
      <c r="B22" s="4" t="s">
        <v>39</v>
      </c>
    </row>
    <row r="24" spans="2:2" ht="16.5" x14ac:dyDescent="0.25">
      <c r="B24" s="3" t="s">
        <v>40</v>
      </c>
    </row>
    <row r="27" spans="2:2" ht="16.5" x14ac:dyDescent="0.25">
      <c r="B27" s="4" t="s">
        <v>41</v>
      </c>
    </row>
    <row r="28" spans="2:2" ht="16.5" x14ac:dyDescent="0.25">
      <c r="B28" s="4" t="s">
        <v>42</v>
      </c>
    </row>
    <row r="29" spans="2:2" ht="16.5" x14ac:dyDescent="0.25">
      <c r="B29" s="4" t="s">
        <v>43</v>
      </c>
    </row>
    <row r="31" spans="2:2" ht="16.5" x14ac:dyDescent="0.25">
      <c r="B31" s="3" t="s">
        <v>44</v>
      </c>
    </row>
    <row r="34" spans="2:2" ht="16.5" x14ac:dyDescent="0.25">
      <c r="B34" s="4" t="s">
        <v>45</v>
      </c>
    </row>
    <row r="35" spans="2:2" ht="16.5" x14ac:dyDescent="0.25">
      <c r="B35" s="4" t="s">
        <v>46</v>
      </c>
    </row>
    <row r="36" spans="2:2" ht="16.5" x14ac:dyDescent="0.25">
      <c r="B36" s="4" t="s">
        <v>47</v>
      </c>
    </row>
    <row r="37" spans="2:2" ht="16.5" x14ac:dyDescent="0.25">
      <c r="B37" s="4" t="s">
        <v>48</v>
      </c>
    </row>
    <row r="38" spans="2:2" ht="16.5" x14ac:dyDescent="0.25">
      <c r="B38" s="4" t="s">
        <v>49</v>
      </c>
    </row>
    <row r="40" spans="2:2" ht="16.5" x14ac:dyDescent="0.25">
      <c r="B40" s="3" t="s">
        <v>50</v>
      </c>
    </row>
    <row r="43" spans="2:2" ht="16.5" x14ac:dyDescent="0.25">
      <c r="B43" s="4" t="s">
        <v>51</v>
      </c>
    </row>
    <row r="44" spans="2:2" ht="16.5" x14ac:dyDescent="0.25">
      <c r="B44" s="4" t="s">
        <v>52</v>
      </c>
    </row>
    <row r="45" spans="2:2" ht="16.5" x14ac:dyDescent="0.25">
      <c r="B45" s="4" t="s">
        <v>53</v>
      </c>
    </row>
    <row r="46" spans="2:2" ht="16.5" x14ac:dyDescent="0.25">
      <c r="B46" s="4" t="s">
        <v>54</v>
      </c>
    </row>
    <row r="47" spans="2:2" ht="16.5" x14ac:dyDescent="0.25">
      <c r="B47" s="4" t="s">
        <v>55</v>
      </c>
    </row>
    <row r="48" spans="2:2" ht="16.5" x14ac:dyDescent="0.25">
      <c r="B48" s="4" t="s">
        <v>56</v>
      </c>
    </row>
    <row r="50" spans="2:2" ht="16.5" x14ac:dyDescent="0.25">
      <c r="B50" s="3" t="s">
        <v>57</v>
      </c>
    </row>
    <row r="53" spans="2:2" ht="16.5" x14ac:dyDescent="0.25">
      <c r="B53" s="4" t="s">
        <v>58</v>
      </c>
    </row>
    <row r="54" spans="2:2" ht="16.5" x14ac:dyDescent="0.25">
      <c r="B54" s="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6"/>
  <sheetViews>
    <sheetView workbookViewId="0">
      <selection activeCell="Q11" sqref="Q11"/>
    </sheetView>
  </sheetViews>
  <sheetFormatPr defaultRowHeight="15" x14ac:dyDescent="0.25"/>
  <sheetData>
    <row r="2" spans="2:2" ht="23.25" x14ac:dyDescent="0.35">
      <c r="B2" s="5" t="s">
        <v>60</v>
      </c>
    </row>
    <row r="3" spans="2:2" ht="16.5" x14ac:dyDescent="0.25">
      <c r="B3" s="6" t="s">
        <v>61</v>
      </c>
    </row>
    <row r="6" spans="2:2" ht="15.75" x14ac:dyDescent="0.25">
      <c r="B6" s="7" t="s">
        <v>62</v>
      </c>
    </row>
    <row r="7" spans="2:2" ht="15.75" x14ac:dyDescent="0.25">
      <c r="B7" s="7" t="s">
        <v>63</v>
      </c>
    </row>
    <row r="8" spans="2:2" ht="15.75" x14ac:dyDescent="0.25">
      <c r="B8" s="7" t="s">
        <v>64</v>
      </c>
    </row>
    <row r="9" spans="2:2" ht="15.75" x14ac:dyDescent="0.25">
      <c r="B9" s="7" t="s">
        <v>65</v>
      </c>
    </row>
    <row r="10" spans="2:2" ht="15.75" x14ac:dyDescent="0.25">
      <c r="B10" s="7" t="s">
        <v>66</v>
      </c>
    </row>
    <row r="11" spans="2:2" ht="15.75" x14ac:dyDescent="0.25">
      <c r="B11" s="7" t="s">
        <v>67</v>
      </c>
    </row>
    <row r="12" spans="2:2" ht="15.75" x14ac:dyDescent="0.25">
      <c r="B12" s="7" t="s">
        <v>68</v>
      </c>
    </row>
    <row r="13" spans="2:2" ht="15.75" x14ac:dyDescent="0.25">
      <c r="B13" s="7" t="s">
        <v>69</v>
      </c>
    </row>
    <row r="14" spans="2:2" ht="15.75" x14ac:dyDescent="0.25">
      <c r="B14" s="7" t="s">
        <v>70</v>
      </c>
    </row>
    <row r="15" spans="2:2" ht="15.75" x14ac:dyDescent="0.25">
      <c r="B15" s="7" t="s">
        <v>71</v>
      </c>
    </row>
    <row r="16" spans="2:2" ht="15.75" x14ac:dyDescent="0.25">
      <c r="B16" s="7" t="s">
        <v>72</v>
      </c>
    </row>
    <row r="17" spans="2:2" ht="15.75" x14ac:dyDescent="0.25">
      <c r="B17" s="7" t="s">
        <v>73</v>
      </c>
    </row>
    <row r="18" spans="2:2" ht="15.75" x14ac:dyDescent="0.25">
      <c r="B18" s="7" t="s">
        <v>74</v>
      </c>
    </row>
    <row r="20" spans="2:2" ht="16.5" x14ac:dyDescent="0.25">
      <c r="B20" s="6" t="s">
        <v>75</v>
      </c>
    </row>
    <row r="23" spans="2:2" ht="15.75" x14ac:dyDescent="0.25">
      <c r="B23" s="7" t="s">
        <v>76</v>
      </c>
    </row>
    <row r="24" spans="2:2" ht="15.75" x14ac:dyDescent="0.25">
      <c r="B24" s="7" t="s">
        <v>77</v>
      </c>
    </row>
    <row r="25" spans="2:2" ht="15.75" x14ac:dyDescent="0.25">
      <c r="B25" s="7" t="s">
        <v>78</v>
      </c>
    </row>
    <row r="26" spans="2:2" ht="15.75" x14ac:dyDescent="0.25">
      <c r="B26" s="8" t="s">
        <v>79</v>
      </c>
    </row>
    <row r="27" spans="2:2" ht="15.75" x14ac:dyDescent="0.25">
      <c r="B27" s="7" t="s">
        <v>80</v>
      </c>
    </row>
    <row r="29" spans="2:2" ht="16.5" x14ac:dyDescent="0.25">
      <c r="B29" s="6" t="s">
        <v>81</v>
      </c>
    </row>
    <row r="32" spans="2:2" ht="15.75" x14ac:dyDescent="0.25">
      <c r="B32" s="7" t="s">
        <v>82</v>
      </c>
    </row>
    <row r="33" spans="2:2" ht="15.75" x14ac:dyDescent="0.25">
      <c r="B33" s="7" t="s">
        <v>83</v>
      </c>
    </row>
    <row r="34" spans="2:2" ht="15.75" x14ac:dyDescent="0.25">
      <c r="B34" s="7" t="s">
        <v>84</v>
      </c>
    </row>
    <row r="35" spans="2:2" ht="15.75" x14ac:dyDescent="0.25">
      <c r="B35" s="7" t="s">
        <v>85</v>
      </c>
    </row>
    <row r="36" spans="2:2" ht="15.75" x14ac:dyDescent="0.25">
      <c r="B36" s="7" t="s">
        <v>86</v>
      </c>
    </row>
    <row r="37" spans="2:2" ht="15.75" x14ac:dyDescent="0.25">
      <c r="B37" s="7" t="s">
        <v>87</v>
      </c>
    </row>
    <row r="38" spans="2:2" ht="15.75" x14ac:dyDescent="0.25">
      <c r="B38" s="7" t="s">
        <v>88</v>
      </c>
    </row>
    <row r="39" spans="2:2" ht="15.75" x14ac:dyDescent="0.25">
      <c r="B39" s="7" t="s">
        <v>89</v>
      </c>
    </row>
    <row r="40" spans="2:2" ht="15.75" x14ac:dyDescent="0.25">
      <c r="B40" s="7" t="s">
        <v>90</v>
      </c>
    </row>
    <row r="41" spans="2:2" ht="15.75" x14ac:dyDescent="0.25">
      <c r="B41" s="7" t="s">
        <v>91</v>
      </c>
    </row>
    <row r="42" spans="2:2" ht="15.75" x14ac:dyDescent="0.25">
      <c r="B42" s="7" t="s">
        <v>92</v>
      </c>
    </row>
    <row r="43" spans="2:2" ht="15.75" x14ac:dyDescent="0.25">
      <c r="B43" s="7" t="s">
        <v>93</v>
      </c>
    </row>
    <row r="44" spans="2:2" ht="15.75" x14ac:dyDescent="0.25">
      <c r="B44" s="7" t="s">
        <v>94</v>
      </c>
    </row>
    <row r="45" spans="2:2" ht="15.75" x14ac:dyDescent="0.25">
      <c r="B45" s="7" t="s">
        <v>95</v>
      </c>
    </row>
    <row r="46" spans="2:2" ht="15.75" x14ac:dyDescent="0.25">
      <c r="B46" s="7" t="s">
        <v>96</v>
      </c>
    </row>
    <row r="47" spans="2:2" ht="15.75" x14ac:dyDescent="0.25">
      <c r="B47" s="7" t="s">
        <v>97</v>
      </c>
    </row>
    <row r="48" spans="2:2" ht="15.75" x14ac:dyDescent="0.25">
      <c r="B48" s="7" t="s">
        <v>98</v>
      </c>
    </row>
    <row r="50" spans="2:2" ht="16.5" x14ac:dyDescent="0.25">
      <c r="B50" s="6" t="s">
        <v>99</v>
      </c>
    </row>
    <row r="53" spans="2:2" ht="15.75" x14ac:dyDescent="0.25">
      <c r="B53" s="7" t="s">
        <v>100</v>
      </c>
    </row>
    <row r="54" spans="2:2" ht="15.75" x14ac:dyDescent="0.25">
      <c r="B54" s="7" t="s">
        <v>101</v>
      </c>
    </row>
    <row r="55" spans="2:2" ht="15.75" x14ac:dyDescent="0.25">
      <c r="B55" s="7" t="s">
        <v>102</v>
      </c>
    </row>
    <row r="56" spans="2:2" ht="15.75" x14ac:dyDescent="0.25">
      <c r="B56" s="7" t="s">
        <v>103</v>
      </c>
    </row>
    <row r="58" spans="2:2" ht="16.5" x14ac:dyDescent="0.25">
      <c r="B58" s="6" t="s">
        <v>104</v>
      </c>
    </row>
    <row r="61" spans="2:2" ht="15.75" x14ac:dyDescent="0.25">
      <c r="B61" s="7" t="s">
        <v>105</v>
      </c>
    </row>
    <row r="62" spans="2:2" ht="15.75" x14ac:dyDescent="0.25">
      <c r="B62" s="7" t="s">
        <v>106</v>
      </c>
    </row>
    <row r="63" spans="2:2" ht="15.75" x14ac:dyDescent="0.25">
      <c r="B63" s="7" t="s">
        <v>107</v>
      </c>
    </row>
    <row r="64" spans="2:2" ht="15.75" x14ac:dyDescent="0.25">
      <c r="B64" s="7" t="s">
        <v>108</v>
      </c>
    </row>
    <row r="65" spans="2:2" ht="15.75" x14ac:dyDescent="0.25">
      <c r="B65" s="7" t="s">
        <v>109</v>
      </c>
    </row>
    <row r="66" spans="2:2" ht="15.75" x14ac:dyDescent="0.25">
      <c r="B66" s="7" t="s">
        <v>110</v>
      </c>
    </row>
    <row r="67" spans="2:2" ht="15.75" x14ac:dyDescent="0.25">
      <c r="B67" s="7" t="s">
        <v>111</v>
      </c>
    </row>
    <row r="68" spans="2:2" ht="15.75" x14ac:dyDescent="0.25">
      <c r="B68" s="7" t="s">
        <v>112</v>
      </c>
    </row>
    <row r="70" spans="2:2" ht="16.5" x14ac:dyDescent="0.25">
      <c r="B70" s="6" t="s">
        <v>113</v>
      </c>
    </row>
    <row r="73" spans="2:2" ht="15.75" x14ac:dyDescent="0.25">
      <c r="B73" s="7" t="s">
        <v>114</v>
      </c>
    </row>
    <row r="74" spans="2:2" ht="15.75" x14ac:dyDescent="0.25">
      <c r="B74" s="7" t="s">
        <v>115</v>
      </c>
    </row>
    <row r="75" spans="2:2" ht="15.75" x14ac:dyDescent="0.25">
      <c r="B75" s="7" t="s">
        <v>116</v>
      </c>
    </row>
    <row r="76" spans="2:2" ht="15.75" x14ac:dyDescent="0.25">
      <c r="B76" s="7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9"/>
  <sheetViews>
    <sheetView workbookViewId="0">
      <selection activeCell="D7" sqref="D7"/>
    </sheetView>
  </sheetViews>
  <sheetFormatPr defaultRowHeight="15" x14ac:dyDescent="0.25"/>
  <cols>
    <col min="3" max="3" width="16.7109375" customWidth="1"/>
    <col min="4" max="4" width="9.28515625" customWidth="1"/>
    <col min="5" max="5" width="11.5703125" customWidth="1"/>
    <col min="8" max="8" width="12.42578125" bestFit="1" customWidth="1"/>
    <col min="10" max="10" width="13" customWidth="1"/>
    <col min="13" max="13" width="12.42578125" bestFit="1" customWidth="1"/>
    <col min="17" max="17" width="11.7109375" customWidth="1"/>
    <col min="18" max="18" width="16.42578125" customWidth="1"/>
  </cols>
  <sheetData>
    <row r="3" spans="3:18" ht="18.75" x14ac:dyDescent="0.3">
      <c r="C3" s="14" t="s">
        <v>128</v>
      </c>
      <c r="D3" s="14"/>
      <c r="E3" s="14"/>
      <c r="H3" s="14" t="s">
        <v>129</v>
      </c>
      <c r="I3" s="14"/>
      <c r="J3" s="14"/>
      <c r="M3" s="14" t="s">
        <v>130</v>
      </c>
      <c r="N3" s="14"/>
      <c r="O3" s="14"/>
      <c r="Q3" s="14" t="s">
        <v>137</v>
      </c>
      <c r="R3" s="14"/>
    </row>
    <row r="4" spans="3:18" x14ac:dyDescent="0.25">
      <c r="C4" s="9" t="s">
        <v>118</v>
      </c>
      <c r="D4" s="9">
        <f ca="1">RANDBETWEEN(10000,50000)</f>
        <v>37647</v>
      </c>
      <c r="E4" s="9">
        <v>16297</v>
      </c>
      <c r="H4" s="9" t="s">
        <v>118</v>
      </c>
      <c r="I4" s="9">
        <f ca="1">INT(RANDBETWEEN(10000,25000))</f>
        <v>23406</v>
      </c>
      <c r="J4" s="9">
        <v>16297</v>
      </c>
      <c r="M4" s="9" t="s">
        <v>131</v>
      </c>
      <c r="N4" s="9">
        <f ca="1">INT(RANDBETWEEN(10000,25000))</f>
        <v>19177</v>
      </c>
      <c r="O4" s="9">
        <v>16297</v>
      </c>
      <c r="Q4" s="9">
        <f ca="1">INT(RANDBETWEEN(2,20))</f>
        <v>12</v>
      </c>
      <c r="R4" s="9">
        <f ca="1">INT(RANDBETWEEN(2,20))</f>
        <v>2</v>
      </c>
    </row>
    <row r="5" spans="3:18" x14ac:dyDescent="0.25">
      <c r="C5" s="9" t="s">
        <v>119</v>
      </c>
      <c r="D5" s="9">
        <f t="shared" ref="D5:D13" ca="1" si="0">RANDBETWEEN(10000,50000)</f>
        <v>40282</v>
      </c>
      <c r="E5" s="9">
        <v>20756</v>
      </c>
      <c r="H5" s="9" t="s">
        <v>119</v>
      </c>
      <c r="I5" s="9">
        <f t="shared" ref="I5:I13" ca="1" si="1">INT(RANDBETWEEN(10000,25000))</f>
        <v>22789</v>
      </c>
      <c r="J5" s="9">
        <v>20756</v>
      </c>
      <c r="M5" s="9" t="s">
        <v>132</v>
      </c>
      <c r="N5" s="9">
        <f t="shared" ref="N5:N9" ca="1" si="2">INT(RANDBETWEEN(10000,25000))</f>
        <v>10193</v>
      </c>
      <c r="O5" s="9">
        <v>20756</v>
      </c>
      <c r="Q5" s="9">
        <f t="shared" ref="Q5:R13" ca="1" si="3">INT(RANDBETWEEN(2,20))</f>
        <v>7</v>
      </c>
      <c r="R5" s="9">
        <f t="shared" ca="1" si="3"/>
        <v>14</v>
      </c>
    </row>
    <row r="6" spans="3:18" x14ac:dyDescent="0.25">
      <c r="C6" s="9" t="s">
        <v>120</v>
      </c>
      <c r="D6" s="9">
        <f t="shared" ca="1" si="0"/>
        <v>38625</v>
      </c>
      <c r="E6" s="9">
        <v>19263</v>
      </c>
      <c r="H6" s="9" t="s">
        <v>120</v>
      </c>
      <c r="I6" s="9">
        <f t="shared" ca="1" si="1"/>
        <v>23432</v>
      </c>
      <c r="J6" s="9">
        <v>19263</v>
      </c>
      <c r="M6" s="9" t="s">
        <v>133</v>
      </c>
      <c r="N6" s="9">
        <f t="shared" ca="1" si="2"/>
        <v>12330</v>
      </c>
      <c r="O6" s="9">
        <v>19263</v>
      </c>
      <c r="Q6" s="9">
        <f t="shared" ca="1" si="3"/>
        <v>15</v>
      </c>
      <c r="R6" s="9">
        <f t="shared" ca="1" si="3"/>
        <v>5</v>
      </c>
    </row>
    <row r="7" spans="3:18" x14ac:dyDescent="0.25">
      <c r="C7" s="9" t="s">
        <v>121</v>
      </c>
      <c r="D7" s="9">
        <f t="shared" ca="1" si="0"/>
        <v>29844</v>
      </c>
      <c r="E7" s="9">
        <v>12306</v>
      </c>
      <c r="H7" s="9" t="s">
        <v>121</v>
      </c>
      <c r="I7" s="9">
        <f t="shared" ca="1" si="1"/>
        <v>22065</v>
      </c>
      <c r="J7" s="9">
        <v>12306</v>
      </c>
      <c r="M7" s="9" t="s">
        <v>134</v>
      </c>
      <c r="N7" s="9">
        <f t="shared" ca="1" si="2"/>
        <v>20724</v>
      </c>
      <c r="O7" s="9">
        <v>12306</v>
      </c>
      <c r="Q7" s="9">
        <f t="shared" ca="1" si="3"/>
        <v>4</v>
      </c>
      <c r="R7" s="9">
        <f t="shared" ca="1" si="3"/>
        <v>14</v>
      </c>
    </row>
    <row r="8" spans="3:18" x14ac:dyDescent="0.25">
      <c r="C8" s="9" t="s">
        <v>122</v>
      </c>
      <c r="D8" s="9">
        <f t="shared" ca="1" si="0"/>
        <v>28324</v>
      </c>
      <c r="E8" s="9">
        <v>11131</v>
      </c>
      <c r="H8" s="9" t="s">
        <v>122</v>
      </c>
      <c r="I8" s="9">
        <f t="shared" ca="1" si="1"/>
        <v>14901</v>
      </c>
      <c r="J8" s="9">
        <v>11131</v>
      </c>
      <c r="M8" s="9" t="s">
        <v>135</v>
      </c>
      <c r="N8" s="9">
        <f t="shared" ca="1" si="2"/>
        <v>15303</v>
      </c>
      <c r="O8" s="9">
        <v>11131</v>
      </c>
      <c r="Q8" s="9">
        <f t="shared" ca="1" si="3"/>
        <v>16</v>
      </c>
      <c r="R8" s="9">
        <f t="shared" ca="1" si="3"/>
        <v>19</v>
      </c>
    </row>
    <row r="9" spans="3:18" x14ac:dyDescent="0.25">
      <c r="C9" s="9" t="s">
        <v>123</v>
      </c>
      <c r="D9" s="9">
        <f t="shared" ca="1" si="0"/>
        <v>24878</v>
      </c>
      <c r="E9" s="9">
        <v>24518</v>
      </c>
      <c r="H9" s="9" t="s">
        <v>123</v>
      </c>
      <c r="I9" s="9">
        <f t="shared" ca="1" si="1"/>
        <v>10923</v>
      </c>
      <c r="J9" s="9">
        <v>24518</v>
      </c>
      <c r="M9" s="9" t="s">
        <v>136</v>
      </c>
      <c r="N9" s="9">
        <f t="shared" ca="1" si="2"/>
        <v>19641</v>
      </c>
      <c r="O9" s="9">
        <v>24518</v>
      </c>
      <c r="Q9" s="9">
        <f t="shared" ca="1" si="3"/>
        <v>6</v>
      </c>
      <c r="R9" s="9">
        <f t="shared" ca="1" si="3"/>
        <v>16</v>
      </c>
    </row>
    <row r="10" spans="3:18" x14ac:dyDescent="0.25">
      <c r="C10" s="9" t="s">
        <v>124</v>
      </c>
      <c r="D10" s="9">
        <f t="shared" ca="1" si="0"/>
        <v>27849</v>
      </c>
      <c r="E10" s="9">
        <v>10295</v>
      </c>
      <c r="H10" s="9" t="s">
        <v>124</v>
      </c>
      <c r="I10" s="9">
        <f t="shared" ca="1" si="1"/>
        <v>20063</v>
      </c>
      <c r="J10" s="9">
        <v>10295</v>
      </c>
      <c r="Q10" s="9">
        <f t="shared" ca="1" si="3"/>
        <v>19</v>
      </c>
      <c r="R10" s="9">
        <f t="shared" ca="1" si="3"/>
        <v>4</v>
      </c>
    </row>
    <row r="11" spans="3:18" x14ac:dyDescent="0.25">
      <c r="C11" s="9" t="s">
        <v>125</v>
      </c>
      <c r="D11" s="9">
        <f t="shared" ca="1" si="0"/>
        <v>16981</v>
      </c>
      <c r="E11" s="9">
        <v>14905</v>
      </c>
      <c r="H11" s="9" t="s">
        <v>125</v>
      </c>
      <c r="I11" s="9">
        <f t="shared" ca="1" si="1"/>
        <v>14343</v>
      </c>
      <c r="J11" s="9">
        <v>14905</v>
      </c>
      <c r="Q11" s="9">
        <f t="shared" ca="1" si="3"/>
        <v>5</v>
      </c>
      <c r="R11" s="9">
        <f t="shared" ca="1" si="3"/>
        <v>6</v>
      </c>
    </row>
    <row r="12" spans="3:18" x14ac:dyDescent="0.25">
      <c r="C12" s="9" t="s">
        <v>126</v>
      </c>
      <c r="D12" s="9">
        <f t="shared" ca="1" si="0"/>
        <v>24677</v>
      </c>
      <c r="E12" s="9">
        <v>19042</v>
      </c>
      <c r="H12" s="9" t="s">
        <v>126</v>
      </c>
      <c r="I12" s="9">
        <f t="shared" ca="1" si="1"/>
        <v>18115</v>
      </c>
      <c r="J12" s="9">
        <v>19042</v>
      </c>
      <c r="Q12" s="9">
        <f t="shared" ca="1" si="3"/>
        <v>11</v>
      </c>
      <c r="R12" s="9">
        <f t="shared" ca="1" si="3"/>
        <v>15</v>
      </c>
    </row>
    <row r="13" spans="3:18" x14ac:dyDescent="0.25">
      <c r="C13" s="9" t="s">
        <v>127</v>
      </c>
      <c r="D13" s="9">
        <f t="shared" ca="1" si="0"/>
        <v>19106</v>
      </c>
      <c r="E13" s="9">
        <v>23378</v>
      </c>
      <c r="H13" s="9" t="s">
        <v>127</v>
      </c>
      <c r="I13" s="9">
        <f t="shared" ca="1" si="1"/>
        <v>13969</v>
      </c>
      <c r="J13" s="9">
        <v>23378</v>
      </c>
      <c r="Q13" s="9">
        <f t="shared" ca="1" si="3"/>
        <v>7</v>
      </c>
      <c r="R13" s="9">
        <f t="shared" ca="1" si="3"/>
        <v>3</v>
      </c>
    </row>
    <row r="19" spans="3:5" ht="18.75" x14ac:dyDescent="0.3">
      <c r="C19" s="14" t="s">
        <v>138</v>
      </c>
      <c r="D19" s="14"/>
      <c r="E19" s="14"/>
    </row>
    <row r="20" spans="3:5" x14ac:dyDescent="0.25">
      <c r="C20">
        <v>6</v>
      </c>
    </row>
    <row r="21" spans="3:5" x14ac:dyDescent="0.25">
      <c r="C21">
        <v>17</v>
      </c>
    </row>
    <row r="22" spans="3:5" x14ac:dyDescent="0.25">
      <c r="C22">
        <v>12</v>
      </c>
    </row>
    <row r="23" spans="3:5" x14ac:dyDescent="0.25">
      <c r="C23">
        <v>4</v>
      </c>
    </row>
    <row r="24" spans="3:5" x14ac:dyDescent="0.25">
      <c r="C24">
        <v>4</v>
      </c>
    </row>
    <row r="25" spans="3:5" x14ac:dyDescent="0.25">
      <c r="C25">
        <v>6</v>
      </c>
    </row>
    <row r="26" spans="3:5" x14ac:dyDescent="0.25">
      <c r="C26">
        <v>5</v>
      </c>
    </row>
    <row r="27" spans="3:5" x14ac:dyDescent="0.25">
      <c r="C27">
        <v>9</v>
      </c>
    </row>
    <row r="28" spans="3:5" x14ac:dyDescent="0.25">
      <c r="C28">
        <v>13</v>
      </c>
    </row>
    <row r="29" spans="3:5" x14ac:dyDescent="0.25">
      <c r="C29">
        <v>14</v>
      </c>
    </row>
  </sheetData>
  <mergeCells count="5">
    <mergeCell ref="C3:E3"/>
    <mergeCell ref="H3:J3"/>
    <mergeCell ref="M3:O3"/>
    <mergeCell ref="Q3:R3"/>
    <mergeCell ref="C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4:L66"/>
  <sheetViews>
    <sheetView tabSelected="1" topLeftCell="A19" workbookViewId="0">
      <selection activeCell="B4" sqref="B4"/>
    </sheetView>
  </sheetViews>
  <sheetFormatPr defaultRowHeight="15" x14ac:dyDescent="0.25"/>
  <cols>
    <col min="2" max="2" width="12.5703125" bestFit="1" customWidth="1"/>
  </cols>
  <sheetData>
    <row r="4" spans="2:12" x14ac:dyDescent="0.25">
      <c r="B4" t="s">
        <v>139</v>
      </c>
      <c r="C4">
        <f ca="1">RANDBETWEEN(100,500)</f>
        <v>466</v>
      </c>
      <c r="L4">
        <v>16297</v>
      </c>
    </row>
    <row r="5" spans="2:12" x14ac:dyDescent="0.25">
      <c r="B5" t="s">
        <v>140</v>
      </c>
      <c r="C5">
        <f t="shared" ref="C5:C66" ca="1" si="0">RANDBETWEEN(100,500)</f>
        <v>492</v>
      </c>
      <c r="L5">
        <v>20756</v>
      </c>
    </row>
    <row r="6" spans="2:12" x14ac:dyDescent="0.25">
      <c r="B6" t="s">
        <v>141</v>
      </c>
      <c r="C6">
        <f t="shared" ca="1" si="0"/>
        <v>284</v>
      </c>
      <c r="L6">
        <v>19263</v>
      </c>
    </row>
    <row r="7" spans="2:12" x14ac:dyDescent="0.25">
      <c r="B7" t="s">
        <v>145</v>
      </c>
      <c r="C7">
        <f t="shared" ca="1" si="0"/>
        <v>396</v>
      </c>
      <c r="L7">
        <v>12306</v>
      </c>
    </row>
    <row r="8" spans="2:12" x14ac:dyDescent="0.25">
      <c r="B8" t="s">
        <v>142</v>
      </c>
      <c r="C8">
        <f t="shared" ca="1" si="0"/>
        <v>274</v>
      </c>
      <c r="L8">
        <v>11131</v>
      </c>
    </row>
    <row r="9" spans="2:12" x14ac:dyDescent="0.25">
      <c r="B9" t="s">
        <v>143</v>
      </c>
      <c r="C9">
        <f t="shared" ca="1" si="0"/>
        <v>195</v>
      </c>
      <c r="L9">
        <v>24518</v>
      </c>
    </row>
    <row r="10" spans="2:12" x14ac:dyDescent="0.25">
      <c r="B10" t="s">
        <v>144</v>
      </c>
      <c r="C10">
        <f t="shared" ca="1" si="0"/>
        <v>373</v>
      </c>
      <c r="L10">
        <v>10295</v>
      </c>
    </row>
    <row r="11" spans="2:12" x14ac:dyDescent="0.25">
      <c r="B11" t="s">
        <v>139</v>
      </c>
      <c r="C11">
        <f t="shared" ca="1" si="0"/>
        <v>219</v>
      </c>
      <c r="L11">
        <v>14905</v>
      </c>
    </row>
    <row r="12" spans="2:12" x14ac:dyDescent="0.25">
      <c r="B12" t="s">
        <v>140</v>
      </c>
      <c r="C12">
        <f t="shared" ca="1" si="0"/>
        <v>305</v>
      </c>
      <c r="L12">
        <v>19042</v>
      </c>
    </row>
    <row r="13" spans="2:12" x14ac:dyDescent="0.25">
      <c r="B13" t="s">
        <v>141</v>
      </c>
      <c r="C13">
        <f t="shared" ca="1" si="0"/>
        <v>186</v>
      </c>
      <c r="L13">
        <v>23378</v>
      </c>
    </row>
    <row r="14" spans="2:12" x14ac:dyDescent="0.25">
      <c r="B14" t="s">
        <v>145</v>
      </c>
      <c r="C14">
        <f t="shared" ca="1" si="0"/>
        <v>210</v>
      </c>
    </row>
    <row r="15" spans="2:12" x14ac:dyDescent="0.25">
      <c r="B15" t="s">
        <v>142</v>
      </c>
      <c r="C15">
        <f t="shared" ca="1" si="0"/>
        <v>476</v>
      </c>
    </row>
    <row r="16" spans="2:12" x14ac:dyDescent="0.25">
      <c r="B16" t="s">
        <v>143</v>
      </c>
      <c r="C16">
        <f t="shared" ca="1" si="0"/>
        <v>453</v>
      </c>
    </row>
    <row r="17" spans="2:3" x14ac:dyDescent="0.25">
      <c r="B17" t="s">
        <v>144</v>
      </c>
      <c r="C17">
        <f t="shared" ca="1" si="0"/>
        <v>250</v>
      </c>
    </row>
    <row r="18" spans="2:3" x14ac:dyDescent="0.25">
      <c r="B18" t="s">
        <v>139</v>
      </c>
      <c r="C18">
        <f t="shared" ca="1" si="0"/>
        <v>299</v>
      </c>
    </row>
    <row r="19" spans="2:3" x14ac:dyDescent="0.25">
      <c r="B19" t="s">
        <v>140</v>
      </c>
      <c r="C19">
        <f t="shared" ca="1" si="0"/>
        <v>214</v>
      </c>
    </row>
    <row r="20" spans="2:3" x14ac:dyDescent="0.25">
      <c r="B20" t="s">
        <v>141</v>
      </c>
      <c r="C20">
        <f t="shared" ca="1" si="0"/>
        <v>268</v>
      </c>
    </row>
    <row r="21" spans="2:3" x14ac:dyDescent="0.25">
      <c r="B21" t="s">
        <v>145</v>
      </c>
      <c r="C21">
        <f t="shared" ca="1" si="0"/>
        <v>176</v>
      </c>
    </row>
    <row r="22" spans="2:3" x14ac:dyDescent="0.25">
      <c r="B22" t="s">
        <v>142</v>
      </c>
      <c r="C22">
        <f t="shared" ca="1" si="0"/>
        <v>263</v>
      </c>
    </row>
    <row r="23" spans="2:3" x14ac:dyDescent="0.25">
      <c r="B23" t="s">
        <v>143</v>
      </c>
      <c r="C23">
        <f t="shared" ca="1" si="0"/>
        <v>404</v>
      </c>
    </row>
    <row r="24" spans="2:3" x14ac:dyDescent="0.25">
      <c r="B24" t="s">
        <v>144</v>
      </c>
      <c r="C24">
        <f t="shared" ca="1" si="0"/>
        <v>419</v>
      </c>
    </row>
    <row r="25" spans="2:3" x14ac:dyDescent="0.25">
      <c r="B25" t="s">
        <v>139</v>
      </c>
      <c r="C25">
        <f t="shared" ca="1" si="0"/>
        <v>471</v>
      </c>
    </row>
    <row r="26" spans="2:3" x14ac:dyDescent="0.25">
      <c r="B26" t="s">
        <v>140</v>
      </c>
      <c r="C26">
        <f t="shared" ca="1" si="0"/>
        <v>364</v>
      </c>
    </row>
    <row r="27" spans="2:3" x14ac:dyDescent="0.25">
      <c r="B27" t="s">
        <v>141</v>
      </c>
      <c r="C27">
        <f t="shared" ca="1" si="0"/>
        <v>180</v>
      </c>
    </row>
    <row r="28" spans="2:3" x14ac:dyDescent="0.25">
      <c r="B28" t="s">
        <v>145</v>
      </c>
      <c r="C28">
        <f t="shared" ca="1" si="0"/>
        <v>268</v>
      </c>
    </row>
    <row r="29" spans="2:3" x14ac:dyDescent="0.25">
      <c r="B29" t="s">
        <v>142</v>
      </c>
      <c r="C29">
        <f t="shared" ca="1" si="0"/>
        <v>320</v>
      </c>
    </row>
    <row r="30" spans="2:3" x14ac:dyDescent="0.25">
      <c r="B30" t="s">
        <v>143</v>
      </c>
      <c r="C30">
        <f t="shared" ca="1" si="0"/>
        <v>235</v>
      </c>
    </row>
    <row r="31" spans="2:3" x14ac:dyDescent="0.25">
      <c r="B31" t="s">
        <v>144</v>
      </c>
      <c r="C31">
        <f t="shared" ca="1" si="0"/>
        <v>362</v>
      </c>
    </row>
    <row r="32" spans="2:3" x14ac:dyDescent="0.25">
      <c r="B32" t="s">
        <v>139</v>
      </c>
      <c r="C32">
        <f t="shared" ca="1" si="0"/>
        <v>360</v>
      </c>
    </row>
    <row r="33" spans="2:3" x14ac:dyDescent="0.25">
      <c r="B33" t="s">
        <v>140</v>
      </c>
      <c r="C33">
        <f t="shared" ca="1" si="0"/>
        <v>439</v>
      </c>
    </row>
    <row r="34" spans="2:3" x14ac:dyDescent="0.25">
      <c r="B34" t="s">
        <v>141</v>
      </c>
      <c r="C34">
        <f t="shared" ca="1" si="0"/>
        <v>468</v>
      </c>
    </row>
    <row r="35" spans="2:3" x14ac:dyDescent="0.25">
      <c r="B35" t="s">
        <v>145</v>
      </c>
      <c r="C35">
        <f t="shared" ca="1" si="0"/>
        <v>207</v>
      </c>
    </row>
    <row r="36" spans="2:3" x14ac:dyDescent="0.25">
      <c r="B36" t="s">
        <v>142</v>
      </c>
      <c r="C36">
        <f t="shared" ca="1" si="0"/>
        <v>252</v>
      </c>
    </row>
    <row r="37" spans="2:3" x14ac:dyDescent="0.25">
      <c r="B37" t="s">
        <v>143</v>
      </c>
      <c r="C37">
        <f t="shared" ca="1" si="0"/>
        <v>421</v>
      </c>
    </row>
    <row r="38" spans="2:3" x14ac:dyDescent="0.25">
      <c r="B38" t="s">
        <v>144</v>
      </c>
      <c r="C38">
        <f t="shared" ca="1" si="0"/>
        <v>137</v>
      </c>
    </row>
    <row r="39" spans="2:3" x14ac:dyDescent="0.25">
      <c r="B39" t="s">
        <v>139</v>
      </c>
      <c r="C39">
        <f t="shared" ca="1" si="0"/>
        <v>279</v>
      </c>
    </row>
    <row r="40" spans="2:3" x14ac:dyDescent="0.25">
      <c r="B40" t="s">
        <v>140</v>
      </c>
      <c r="C40">
        <f t="shared" ca="1" si="0"/>
        <v>268</v>
      </c>
    </row>
    <row r="41" spans="2:3" x14ac:dyDescent="0.25">
      <c r="B41" t="s">
        <v>141</v>
      </c>
      <c r="C41">
        <f t="shared" ca="1" si="0"/>
        <v>360</v>
      </c>
    </row>
    <row r="42" spans="2:3" x14ac:dyDescent="0.25">
      <c r="B42" t="s">
        <v>145</v>
      </c>
      <c r="C42">
        <f t="shared" ca="1" si="0"/>
        <v>222</v>
      </c>
    </row>
    <row r="43" spans="2:3" x14ac:dyDescent="0.25">
      <c r="B43" t="s">
        <v>142</v>
      </c>
      <c r="C43">
        <f t="shared" ca="1" si="0"/>
        <v>474</v>
      </c>
    </row>
    <row r="44" spans="2:3" x14ac:dyDescent="0.25">
      <c r="B44" t="s">
        <v>143</v>
      </c>
      <c r="C44">
        <f t="shared" ca="1" si="0"/>
        <v>320</v>
      </c>
    </row>
    <row r="45" spans="2:3" x14ac:dyDescent="0.25">
      <c r="B45" t="s">
        <v>144</v>
      </c>
      <c r="C45">
        <f t="shared" ca="1" si="0"/>
        <v>480</v>
      </c>
    </row>
    <row r="46" spans="2:3" x14ac:dyDescent="0.25">
      <c r="B46" t="s">
        <v>139</v>
      </c>
      <c r="C46">
        <f t="shared" ca="1" si="0"/>
        <v>336</v>
      </c>
    </row>
    <row r="47" spans="2:3" x14ac:dyDescent="0.25">
      <c r="B47" t="s">
        <v>140</v>
      </c>
      <c r="C47">
        <f t="shared" ca="1" si="0"/>
        <v>397</v>
      </c>
    </row>
    <row r="48" spans="2:3" x14ac:dyDescent="0.25">
      <c r="B48" t="s">
        <v>141</v>
      </c>
      <c r="C48">
        <f t="shared" ca="1" si="0"/>
        <v>156</v>
      </c>
    </row>
    <row r="49" spans="2:3" x14ac:dyDescent="0.25">
      <c r="B49" t="s">
        <v>145</v>
      </c>
      <c r="C49">
        <f t="shared" ca="1" si="0"/>
        <v>417</v>
      </c>
    </row>
    <row r="50" spans="2:3" x14ac:dyDescent="0.25">
      <c r="B50" t="s">
        <v>142</v>
      </c>
      <c r="C50">
        <f t="shared" ca="1" si="0"/>
        <v>173</v>
      </c>
    </row>
    <row r="51" spans="2:3" x14ac:dyDescent="0.25">
      <c r="B51" t="s">
        <v>143</v>
      </c>
      <c r="C51">
        <f t="shared" ca="1" si="0"/>
        <v>182</v>
      </c>
    </row>
    <row r="52" spans="2:3" x14ac:dyDescent="0.25">
      <c r="B52" t="s">
        <v>144</v>
      </c>
      <c r="C52">
        <f t="shared" ca="1" si="0"/>
        <v>382</v>
      </c>
    </row>
    <row r="53" spans="2:3" x14ac:dyDescent="0.25">
      <c r="B53" t="s">
        <v>139</v>
      </c>
      <c r="C53">
        <f t="shared" ca="1" si="0"/>
        <v>267</v>
      </c>
    </row>
    <row r="54" spans="2:3" x14ac:dyDescent="0.25">
      <c r="B54" t="s">
        <v>140</v>
      </c>
      <c r="C54">
        <f t="shared" ca="1" si="0"/>
        <v>468</v>
      </c>
    </row>
    <row r="55" spans="2:3" x14ac:dyDescent="0.25">
      <c r="B55" t="s">
        <v>141</v>
      </c>
      <c r="C55">
        <f t="shared" ca="1" si="0"/>
        <v>316</v>
      </c>
    </row>
    <row r="56" spans="2:3" x14ac:dyDescent="0.25">
      <c r="B56" t="s">
        <v>145</v>
      </c>
      <c r="C56">
        <f t="shared" ca="1" si="0"/>
        <v>337</v>
      </c>
    </row>
    <row r="57" spans="2:3" x14ac:dyDescent="0.25">
      <c r="B57" t="s">
        <v>142</v>
      </c>
      <c r="C57">
        <f t="shared" ca="1" si="0"/>
        <v>287</v>
      </c>
    </row>
    <row r="58" spans="2:3" x14ac:dyDescent="0.25">
      <c r="B58" t="s">
        <v>143</v>
      </c>
      <c r="C58">
        <f t="shared" ca="1" si="0"/>
        <v>395</v>
      </c>
    </row>
    <row r="59" spans="2:3" x14ac:dyDescent="0.25">
      <c r="B59" t="s">
        <v>144</v>
      </c>
      <c r="C59">
        <f t="shared" ca="1" si="0"/>
        <v>328</v>
      </c>
    </row>
    <row r="60" spans="2:3" x14ac:dyDescent="0.25">
      <c r="B60" t="s">
        <v>139</v>
      </c>
      <c r="C60">
        <f t="shared" ca="1" si="0"/>
        <v>259</v>
      </c>
    </row>
    <row r="61" spans="2:3" x14ac:dyDescent="0.25">
      <c r="B61" t="s">
        <v>140</v>
      </c>
      <c r="C61">
        <f t="shared" ca="1" si="0"/>
        <v>251</v>
      </c>
    </row>
    <row r="62" spans="2:3" x14ac:dyDescent="0.25">
      <c r="B62" t="s">
        <v>141</v>
      </c>
      <c r="C62">
        <f t="shared" ca="1" si="0"/>
        <v>209</v>
      </c>
    </row>
    <row r="63" spans="2:3" x14ac:dyDescent="0.25">
      <c r="B63" t="s">
        <v>145</v>
      </c>
      <c r="C63">
        <f t="shared" ca="1" si="0"/>
        <v>388</v>
      </c>
    </row>
    <row r="64" spans="2:3" x14ac:dyDescent="0.25">
      <c r="B64" t="s">
        <v>142</v>
      </c>
      <c r="C64">
        <f t="shared" ca="1" si="0"/>
        <v>360</v>
      </c>
    </row>
    <row r="65" spans="2:3" x14ac:dyDescent="0.25">
      <c r="B65" t="s">
        <v>143</v>
      </c>
      <c r="C65">
        <f t="shared" ca="1" si="0"/>
        <v>115</v>
      </c>
    </row>
    <row r="66" spans="2:3" x14ac:dyDescent="0.25">
      <c r="B66" t="s">
        <v>144</v>
      </c>
      <c r="C66">
        <f t="shared" ca="1" si="0"/>
        <v>308</v>
      </c>
    </row>
  </sheetData>
  <autoFilter ref="L4:L13"/>
  <conditionalFormatting sqref="B4:B66">
    <cfRule type="expression" dxfId="4" priority="2">
      <formula>AND(B4="Среда",C4&lt;250)</formula>
    </cfRule>
  </conditionalFormatting>
  <conditionalFormatting sqref="B4:C665">
    <cfRule type="expression" dxfId="3" priority="1">
      <formula>AND(B4="Среда",C4&gt;350)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28"/>
  <sheetViews>
    <sheetView topLeftCell="K1" workbookViewId="0">
      <selection activeCell="U30" sqref="U30"/>
    </sheetView>
  </sheetViews>
  <sheetFormatPr defaultRowHeight="15" x14ac:dyDescent="0.25"/>
  <cols>
    <col min="12" max="12" width="9.85546875" bestFit="1" customWidth="1"/>
    <col min="19" max="19" width="11.7109375" customWidth="1"/>
    <col min="20" max="20" width="10.42578125" style="12" customWidth="1"/>
    <col min="23" max="23" width="12.28515625" customWidth="1"/>
  </cols>
  <sheetData>
    <row r="5" spans="6:23" x14ac:dyDescent="0.25">
      <c r="F5" t="s">
        <v>146</v>
      </c>
    </row>
    <row r="6" spans="6:23" x14ac:dyDescent="0.25">
      <c r="F6">
        <v>16297</v>
      </c>
    </row>
    <row r="7" spans="6:23" ht="18.75" x14ac:dyDescent="0.3">
      <c r="F7">
        <v>20756</v>
      </c>
      <c r="L7" t="str">
        <f ca="1">INDEX($I$8:$I$10,RANDBETWEEN(1,3))</f>
        <v>Сидоров</v>
      </c>
      <c r="R7" s="15" t="s">
        <v>149</v>
      </c>
      <c r="S7" s="15"/>
      <c r="T7" s="15"/>
      <c r="V7" t="s">
        <v>147</v>
      </c>
      <c r="W7" s="11">
        <f ca="1">RAND()*10000</f>
        <v>9888.3913026426526</v>
      </c>
    </row>
    <row r="8" spans="6:23" x14ac:dyDescent="0.25">
      <c r="F8">
        <v>19263</v>
      </c>
      <c r="I8" t="s">
        <v>147</v>
      </c>
      <c r="K8">
        <v>1</v>
      </c>
      <c r="L8" t="str">
        <f ca="1">INDEX($I$8:$I$10,RANDBETWEEN(1,3))</f>
        <v>Иванов</v>
      </c>
      <c r="R8" s="10">
        <v>43873</v>
      </c>
      <c r="S8" s="11">
        <f ca="1">RAND()*10000</f>
        <v>942.1359320314582</v>
      </c>
      <c r="T8" s="12" t="s">
        <v>147</v>
      </c>
      <c r="V8" t="s">
        <v>148</v>
      </c>
      <c r="W8" s="11">
        <f t="shared" ref="W8:W27" ca="1" si="0">RAND()*10000</f>
        <v>2197.0196510013316</v>
      </c>
    </row>
    <row r="9" spans="6:23" x14ac:dyDescent="0.25">
      <c r="F9">
        <v>12306</v>
      </c>
      <c r="I9" t="s">
        <v>148</v>
      </c>
      <c r="K9">
        <v>2</v>
      </c>
      <c r="L9" t="str">
        <f t="shared" ref="L9:L27" ca="1" si="1">INDEX($I$8:$I$10,RANDBETWEEN(1,3))</f>
        <v>Иванов</v>
      </c>
      <c r="R9" s="10">
        <v>43874</v>
      </c>
      <c r="S9" s="11">
        <f t="shared" ref="S9:S27" ca="1" si="2">RAND()*10000</f>
        <v>3897.2298900851674</v>
      </c>
      <c r="T9" s="12" t="s">
        <v>148</v>
      </c>
      <c r="V9" t="s">
        <v>148</v>
      </c>
      <c r="W9" s="11">
        <f t="shared" ca="1" si="0"/>
        <v>2868.0125765501539</v>
      </c>
    </row>
    <row r="10" spans="6:23" x14ac:dyDescent="0.25">
      <c r="F10">
        <v>11131</v>
      </c>
      <c r="I10" t="s">
        <v>150</v>
      </c>
      <c r="K10">
        <v>3</v>
      </c>
      <c r="L10" t="str">
        <f t="shared" ca="1" si="1"/>
        <v>Сидоров</v>
      </c>
      <c r="R10" s="10">
        <v>43875</v>
      </c>
      <c r="S10" s="11">
        <f t="shared" ca="1" si="2"/>
        <v>5951.0912419595334</v>
      </c>
      <c r="T10" s="12" t="s">
        <v>147</v>
      </c>
      <c r="V10" t="s">
        <v>147</v>
      </c>
      <c r="W10" s="11">
        <f t="shared" ca="1" si="0"/>
        <v>7883.3509331110763</v>
      </c>
    </row>
    <row r="11" spans="6:23" x14ac:dyDescent="0.25">
      <c r="F11">
        <v>24518</v>
      </c>
      <c r="K11">
        <v>4</v>
      </c>
      <c r="L11" t="str">
        <f t="shared" ca="1" si="1"/>
        <v>Сидоров</v>
      </c>
      <c r="R11" s="10">
        <v>43876</v>
      </c>
      <c r="S11" s="11">
        <f t="shared" ca="1" si="2"/>
        <v>4778.705768105915</v>
      </c>
      <c r="T11" s="12" t="s">
        <v>148</v>
      </c>
      <c r="V11" t="s">
        <v>150</v>
      </c>
      <c r="W11" s="11">
        <f t="shared" ca="1" si="0"/>
        <v>3547.6092266970095</v>
      </c>
    </row>
    <row r="12" spans="6:23" x14ac:dyDescent="0.25">
      <c r="F12">
        <v>10295</v>
      </c>
      <c r="K12">
        <v>5</v>
      </c>
      <c r="L12" t="str">
        <f t="shared" ca="1" si="1"/>
        <v>Иванов</v>
      </c>
      <c r="R12" s="10">
        <v>43877</v>
      </c>
      <c r="S12" s="11">
        <f t="shared" ca="1" si="2"/>
        <v>6190.5250779100606</v>
      </c>
      <c r="T12" s="12" t="s">
        <v>148</v>
      </c>
      <c r="V12" t="s">
        <v>150</v>
      </c>
      <c r="W12" s="11">
        <f t="shared" ca="1" si="0"/>
        <v>9281.4060540347455</v>
      </c>
    </row>
    <row r="13" spans="6:23" x14ac:dyDescent="0.25">
      <c r="F13">
        <v>14905</v>
      </c>
      <c r="K13">
        <v>6</v>
      </c>
      <c r="L13" t="str">
        <f t="shared" ca="1" si="1"/>
        <v>Петров</v>
      </c>
      <c r="R13" s="10">
        <v>43878</v>
      </c>
      <c r="S13" s="11">
        <f t="shared" ca="1" si="2"/>
        <v>9901.9468272931481</v>
      </c>
      <c r="T13" s="12" t="s">
        <v>148</v>
      </c>
      <c r="V13" t="s">
        <v>147</v>
      </c>
      <c r="W13" s="11">
        <f t="shared" ca="1" si="0"/>
        <v>7618.7661106723726</v>
      </c>
    </row>
    <row r="14" spans="6:23" x14ac:dyDescent="0.25">
      <c r="F14">
        <v>19042</v>
      </c>
      <c r="K14">
        <v>7</v>
      </c>
      <c r="L14" t="str">
        <f t="shared" ca="1" si="1"/>
        <v>Сидоров</v>
      </c>
      <c r="R14" s="10">
        <v>43879</v>
      </c>
      <c r="S14" s="11">
        <f t="shared" ca="1" si="2"/>
        <v>2955.5991321276219</v>
      </c>
      <c r="T14" s="12" t="s">
        <v>147</v>
      </c>
      <c r="V14" t="s">
        <v>148</v>
      </c>
      <c r="W14" s="11">
        <f t="shared" ca="1" si="0"/>
        <v>1015.6059366353976</v>
      </c>
    </row>
    <row r="15" spans="6:23" x14ac:dyDescent="0.25">
      <c r="F15">
        <v>23378</v>
      </c>
      <c r="K15">
        <v>8</v>
      </c>
      <c r="L15" t="str">
        <f t="shared" ca="1" si="1"/>
        <v>Петров</v>
      </c>
      <c r="R15" s="10">
        <v>43880</v>
      </c>
      <c r="S15" s="11">
        <f t="shared" ca="1" si="2"/>
        <v>3674.0729164568788</v>
      </c>
      <c r="T15" s="12" t="s">
        <v>148</v>
      </c>
      <c r="V15" t="s">
        <v>150</v>
      </c>
      <c r="W15" s="11">
        <f t="shared" ca="1" si="0"/>
        <v>8849.2240988976482</v>
      </c>
    </row>
    <row r="16" spans="6:23" x14ac:dyDescent="0.25">
      <c r="F16">
        <f>SUMIF(F6:F15,"&gt;17000",F6:F15)</f>
        <v>106957</v>
      </c>
      <c r="K16">
        <v>9</v>
      </c>
      <c r="L16" t="str">
        <f t="shared" ca="1" si="1"/>
        <v>Петров</v>
      </c>
      <c r="R16" s="10">
        <v>43881</v>
      </c>
      <c r="S16" s="11">
        <f t="shared" ca="1" si="2"/>
        <v>9151.8952686864068</v>
      </c>
      <c r="T16" s="12" t="s">
        <v>148</v>
      </c>
      <c r="V16" t="s">
        <v>150</v>
      </c>
      <c r="W16" s="11">
        <f t="shared" ca="1" si="0"/>
        <v>1606.8676650495361</v>
      </c>
    </row>
    <row r="17" spans="6:23" x14ac:dyDescent="0.25">
      <c r="F17">
        <f>COUNTIF(F6:F15,"&gt;17000")</f>
        <v>5</v>
      </c>
      <c r="K17">
        <v>10</v>
      </c>
      <c r="L17" t="str">
        <f t="shared" ca="1" si="1"/>
        <v>Сидоров</v>
      </c>
      <c r="R17" s="10">
        <v>43882</v>
      </c>
      <c r="S17" s="11">
        <f t="shared" ca="1" si="2"/>
        <v>2365.6218444358692</v>
      </c>
      <c r="T17" s="12" t="s">
        <v>147</v>
      </c>
      <c r="V17" t="s">
        <v>148</v>
      </c>
      <c r="W17" s="11">
        <f t="shared" ca="1" si="0"/>
        <v>6868.3985518960953</v>
      </c>
    </row>
    <row r="18" spans="6:23" x14ac:dyDescent="0.25">
      <c r="K18">
        <v>11</v>
      </c>
      <c r="L18" t="str">
        <f t="shared" ca="1" si="1"/>
        <v>Петров</v>
      </c>
      <c r="R18" s="10">
        <v>43883</v>
      </c>
      <c r="S18" s="11">
        <f t="shared" ca="1" si="2"/>
        <v>2578.5037469608528</v>
      </c>
      <c r="T18" s="12" t="s">
        <v>147</v>
      </c>
      <c r="V18" t="s">
        <v>150</v>
      </c>
      <c r="W18" s="11">
        <f t="shared" ca="1" si="0"/>
        <v>9167.8823680317892</v>
      </c>
    </row>
    <row r="19" spans="6:23" x14ac:dyDescent="0.25">
      <c r="K19">
        <v>12</v>
      </c>
      <c r="L19" t="str">
        <f t="shared" ca="1" si="1"/>
        <v>Петров</v>
      </c>
      <c r="R19" s="10">
        <v>43884</v>
      </c>
      <c r="S19" s="11">
        <f t="shared" ca="1" si="2"/>
        <v>2395.9812473436282</v>
      </c>
      <c r="T19" s="12" t="s">
        <v>147</v>
      </c>
      <c r="V19" t="s">
        <v>147</v>
      </c>
      <c r="W19" s="11">
        <f t="shared" ca="1" si="0"/>
        <v>936.57267502722516</v>
      </c>
    </row>
    <row r="20" spans="6:23" x14ac:dyDescent="0.25">
      <c r="K20">
        <v>13</v>
      </c>
      <c r="L20" t="str">
        <f t="shared" ca="1" si="1"/>
        <v>Иванов</v>
      </c>
      <c r="R20" s="10">
        <v>43885</v>
      </c>
      <c r="S20" s="11">
        <f t="shared" ca="1" si="2"/>
        <v>1696.4290471544564</v>
      </c>
      <c r="T20" s="12" t="s">
        <v>147</v>
      </c>
      <c r="V20" t="s">
        <v>150</v>
      </c>
      <c r="W20" s="11">
        <f t="shared" ca="1" si="0"/>
        <v>4023.7919515078693</v>
      </c>
    </row>
    <row r="21" spans="6:23" x14ac:dyDescent="0.25">
      <c r="K21">
        <v>14</v>
      </c>
      <c r="L21" t="str">
        <f t="shared" ca="1" si="1"/>
        <v>Иванов</v>
      </c>
      <c r="R21" s="10">
        <v>43886</v>
      </c>
      <c r="S21" s="11">
        <f t="shared" ca="1" si="2"/>
        <v>5043.5911721365001</v>
      </c>
      <c r="T21" s="12" t="s">
        <v>148</v>
      </c>
      <c r="V21" t="s">
        <v>148</v>
      </c>
      <c r="W21" s="11">
        <f t="shared" ca="1" si="0"/>
        <v>2697.4592031078028</v>
      </c>
    </row>
    <row r="22" spans="6:23" x14ac:dyDescent="0.25">
      <c r="K22">
        <v>15</v>
      </c>
      <c r="L22" t="str">
        <f t="shared" ca="1" si="1"/>
        <v>Сидоров</v>
      </c>
      <c r="R22" s="10">
        <v>43887</v>
      </c>
      <c r="S22" s="11">
        <f t="shared" ca="1" si="2"/>
        <v>386.4761760143731</v>
      </c>
      <c r="T22" s="12" t="s">
        <v>148</v>
      </c>
      <c r="V22" t="s">
        <v>147</v>
      </c>
      <c r="W22" s="11">
        <f t="shared" ca="1" si="0"/>
        <v>6128.027040697234</v>
      </c>
    </row>
    <row r="23" spans="6:23" x14ac:dyDescent="0.25">
      <c r="K23">
        <v>16</v>
      </c>
      <c r="L23" t="str">
        <f t="shared" ca="1" si="1"/>
        <v>Иванов</v>
      </c>
      <c r="R23" s="10">
        <v>43888</v>
      </c>
      <c r="S23" s="11">
        <f t="shared" ca="1" si="2"/>
        <v>1035.6332833868853</v>
      </c>
      <c r="T23" s="12" t="s">
        <v>147</v>
      </c>
      <c r="V23" t="s">
        <v>148</v>
      </c>
      <c r="W23" s="11">
        <f t="shared" ca="1" si="0"/>
        <v>1824.7646137385243</v>
      </c>
    </row>
    <row r="24" spans="6:23" x14ac:dyDescent="0.25">
      <c r="K24">
        <v>17</v>
      </c>
      <c r="L24" t="str">
        <f t="shared" ca="1" si="1"/>
        <v>Иванов</v>
      </c>
      <c r="R24" s="10">
        <v>43889</v>
      </c>
      <c r="S24" s="11">
        <f t="shared" ca="1" si="2"/>
        <v>7896.0405824317522</v>
      </c>
      <c r="T24" s="12" t="s">
        <v>147</v>
      </c>
      <c r="V24" t="s">
        <v>150</v>
      </c>
      <c r="W24" s="11">
        <f t="shared" ca="1" si="0"/>
        <v>2601.2267643316791</v>
      </c>
    </row>
    <row r="25" spans="6:23" x14ac:dyDescent="0.25">
      <c r="K25">
        <v>18</v>
      </c>
      <c r="L25" t="str">
        <f t="shared" ca="1" si="1"/>
        <v>Иванов</v>
      </c>
      <c r="R25" s="10">
        <v>43890</v>
      </c>
      <c r="S25" s="11">
        <f t="shared" ca="1" si="2"/>
        <v>2106.8332461496198</v>
      </c>
      <c r="T25" s="12" t="s">
        <v>148</v>
      </c>
      <c r="V25" t="s">
        <v>147</v>
      </c>
      <c r="W25" s="11">
        <f t="shared" ca="1" si="0"/>
        <v>5962.4097094321205</v>
      </c>
    </row>
    <row r="26" spans="6:23" x14ac:dyDescent="0.25">
      <c r="K26">
        <v>19</v>
      </c>
      <c r="L26" t="str">
        <f t="shared" ca="1" si="1"/>
        <v>Иванов</v>
      </c>
      <c r="R26" s="10">
        <v>43891</v>
      </c>
      <c r="S26" s="11">
        <f t="shared" ca="1" si="2"/>
        <v>8904.8274726481995</v>
      </c>
      <c r="T26" s="12" t="s">
        <v>148</v>
      </c>
      <c r="V26" t="s">
        <v>150</v>
      </c>
      <c r="W26" s="11">
        <f t="shared" ca="1" si="0"/>
        <v>7960.1058989054627</v>
      </c>
    </row>
    <row r="27" spans="6:23" x14ac:dyDescent="0.25">
      <c r="K27">
        <v>20</v>
      </c>
      <c r="L27" t="str">
        <f t="shared" ca="1" si="1"/>
        <v>Сидоров</v>
      </c>
      <c r="R27" s="10">
        <v>43892</v>
      </c>
      <c r="S27" s="11">
        <f t="shared" ca="1" si="2"/>
        <v>6109.1579697143206</v>
      </c>
      <c r="T27" s="12" t="s">
        <v>147</v>
      </c>
      <c r="V27" t="s">
        <v>147</v>
      </c>
      <c r="W27" s="11">
        <f t="shared" ca="1" si="0"/>
        <v>2912.350057943821</v>
      </c>
    </row>
    <row r="28" spans="6:23" ht="28.5" x14ac:dyDescent="0.45">
      <c r="L28" t="b">
        <f ca="1">AND(COUNTIF(L7:L27,"Петров")=COUNTIF(L7:L27,"Иванов"),COUNTIF(L7:L27,"Петров")=COUNTIF(L7:L27,"Сидоров"))</f>
        <v>0</v>
      </c>
      <c r="T28" s="13" t="str">
        <f ca="1">IF(SUMIF(T8:T27,"Иванов",S8:S27)&gt;SUMIF(T8:T27,"Петров",S8:S27),"Иванов","Петров")</f>
        <v>Петров</v>
      </c>
    </row>
  </sheetData>
  <autoFilter ref="F5:F16"/>
  <mergeCells count="1">
    <mergeCell ref="R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Базовый</vt:lpstr>
      <vt:lpstr>Продвинутый</vt:lpstr>
      <vt:lpstr>Эксперт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Лектор</cp:lastModifiedBy>
  <dcterms:created xsi:type="dcterms:W3CDTF">2020-02-19T09:04:47Z</dcterms:created>
  <dcterms:modified xsi:type="dcterms:W3CDTF">2020-02-21T11:20:26Z</dcterms:modified>
</cp:coreProperties>
</file>