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ield Tabulations" sheetId="1" r:id="rId4"/>
    <sheet state="visible" name="Quaternionic Result" sheetId="2" r:id="rId5"/>
    <sheet state="visible" name="Sheet10" sheetId="3" r:id="rId6"/>
    <sheet state="visible" name="TT" sheetId="4" r:id="rId7"/>
  </sheets>
  <definedNames/>
  <calcPr/>
</workbook>
</file>

<file path=xl/sharedStrings.xml><?xml version="1.0" encoding="utf-8"?>
<sst xmlns="http://schemas.openxmlformats.org/spreadsheetml/2006/main" count="1066" uniqueCount="194">
  <si>
    <t>R^2</t>
  </si>
  <si>
    <t>Bounded R^2</t>
  </si>
  <si>
    <t>Variable Name</t>
  </si>
  <si>
    <t>Mean</t>
  </si>
  <si>
    <t>Mode</t>
  </si>
  <si>
    <t>Sigma</t>
  </si>
  <si>
    <t>Race #</t>
  </si>
  <si>
    <t>Definition</t>
  </si>
  <si>
    <t>s/(s+t)</t>
  </si>
  <si>
    <t>u/(u+v)</t>
  </si>
  <si>
    <t>s/(s+v)</t>
  </si>
  <si>
    <t>u/(u+t)</t>
  </si>
  <si>
    <t>s/(s+u)</t>
  </si>
  <si>
    <t>t/(t+v)</t>
  </si>
  <si>
    <t>(s+u)/(s+t+u+v)</t>
  </si>
  <si>
    <t>(s+v)/(s+t+u+v)</t>
  </si>
  <si>
    <t>(s+t)/(s+t+u+v)</t>
  </si>
  <si>
    <t>ϓ</t>
  </si>
  <si>
    <t>𝚲</t>
  </si>
  <si>
    <t>𝚽</t>
  </si>
  <si>
    <t>𝝉</t>
  </si>
  <si>
    <t>𝚿</t>
  </si>
  <si>
    <t>Race Name</t>
  </si>
  <si>
    <t>Percentage Name</t>
  </si>
  <si>
    <t>Red North</t>
  </si>
  <si>
    <t>Red South</t>
  </si>
  <si>
    <t>Red West</t>
  </si>
  <si>
    <t>Red East</t>
  </si>
  <si>
    <t>Red Diagonal</t>
  </si>
  <si>
    <t>Blue Diagonal</t>
  </si>
  <si>
    <t>Diagonal Agg</t>
  </si>
  <si>
    <t>West Aggregate</t>
  </si>
  <si>
    <t>North Aggregate</t>
  </si>
  <si>
    <t>Race List</t>
  </si>
  <si>
    <t>Party/Race Name</t>
  </si>
  <si>
    <t>Candidates</t>
  </si>
  <si>
    <t>Race Operator</t>
  </si>
  <si>
    <t>P#</t>
  </si>
  <si>
    <t>Precinct</t>
  </si>
  <si>
    <t>Registered</t>
  </si>
  <si>
    <t>S</t>
  </si>
  <si>
    <t>T</t>
  </si>
  <si>
    <t>U</t>
  </si>
  <si>
    <t>V</t>
  </si>
  <si>
    <t>X</t>
  </si>
  <si>
    <t>Y</t>
  </si>
  <si>
    <t>G</t>
  </si>
  <si>
    <t>H</t>
  </si>
  <si>
    <t>M</t>
  </si>
  <si>
    <t>N</t>
  </si>
  <si>
    <t>A</t>
  </si>
  <si>
    <t>L</t>
  </si>
  <si>
    <t>O</t>
  </si>
  <si>
    <t>z q</t>
  </si>
  <si>
    <t>z i</t>
  </si>
  <si>
    <t>zj</t>
  </si>
  <si>
    <t>z k</t>
  </si>
  <si>
    <t>x q</t>
  </si>
  <si>
    <t>x i</t>
  </si>
  <si>
    <t>x j</t>
  </si>
  <si>
    <t>x k</t>
  </si>
  <si>
    <t>y q</t>
  </si>
  <si>
    <t>y i</t>
  </si>
  <si>
    <t>y j</t>
  </si>
  <si>
    <t>y k</t>
  </si>
  <si>
    <t>AG</t>
  </si>
  <si>
    <t>Sigal vs Ford</t>
  </si>
  <si>
    <t>SoS</t>
  </si>
  <si>
    <t>Marchant vs Cisco</t>
  </si>
  <si>
    <t>SoT</t>
  </si>
  <si>
    <t>Fiore vs Conine</t>
  </si>
  <si>
    <t>County List</t>
  </si>
  <si>
    <t>Name</t>
  </si>
  <si>
    <t>Enable (Boolean)</t>
  </si>
  <si>
    <t>Clark</t>
  </si>
  <si>
    <t>null</t>
  </si>
  <si>
    <t>Empty</t>
  </si>
  <si>
    <t>Minimum s</t>
  </si>
  <si>
    <t>Minimum t</t>
  </si>
  <si>
    <t>Minimum u</t>
  </si>
  <si>
    <t>Minimum v</t>
  </si>
  <si>
    <t>STUV</t>
  </si>
  <si>
    <t>Assign s</t>
  </si>
  <si>
    <t>Assign t</t>
  </si>
  <si>
    <t>Assign u</t>
  </si>
  <si>
    <t>Assign v</t>
  </si>
  <si>
    <t>A [2,2]</t>
  </si>
  <si>
    <t>A [2,3]</t>
  </si>
  <si>
    <t>B [2,1]</t>
  </si>
  <si>
    <t>B [2,2]</t>
  </si>
  <si>
    <t>B [2,3]</t>
  </si>
  <si>
    <t>Rectilinear</t>
  </si>
  <si>
    <t>Minimum</t>
  </si>
  <si>
    <t>Maximum</t>
  </si>
  <si>
    <t>c[0,1]</t>
  </si>
  <si>
    <t>c[1,1]</t>
  </si>
  <si>
    <t>c[1,2]</t>
  </si>
  <si>
    <t>c[2,1]</t>
  </si>
  <si>
    <t>c[2,2]</t>
  </si>
  <si>
    <t>c[2,3]</t>
  </si>
  <si>
    <t>c[2,4]</t>
  </si>
  <si>
    <t>c[1,1] x</t>
  </si>
  <si>
    <t>y c[1,2]</t>
  </si>
  <si>
    <t>Expected</t>
  </si>
  <si>
    <t>Actual</t>
  </si>
  <si>
    <t>R^2 =</t>
  </si>
  <si>
    <t>None</t>
  </si>
  <si>
    <t>Right</t>
  </si>
  <si>
    <t>Left</t>
  </si>
  <si>
    <t>x^2 q</t>
  </si>
  <si>
    <t>x^2 i</t>
  </si>
  <si>
    <t>x^2 j</t>
  </si>
  <si>
    <t>x^2 k</t>
  </si>
  <si>
    <t>xy q</t>
  </si>
  <si>
    <t>xy i</t>
  </si>
  <si>
    <t>xy j</t>
  </si>
  <si>
    <t>xy k</t>
  </si>
  <si>
    <t>yx q</t>
  </si>
  <si>
    <t>yx  i</t>
  </si>
  <si>
    <t>yx j</t>
  </si>
  <si>
    <t>yx k</t>
  </si>
  <si>
    <t>y^2 q</t>
  </si>
  <si>
    <t>y^2 i</t>
  </si>
  <si>
    <t>y^2 j</t>
  </si>
  <si>
    <t>y^2 k</t>
  </si>
  <si>
    <t>z bar q</t>
  </si>
  <si>
    <t>z bar i</t>
  </si>
  <si>
    <t>z bar j</t>
  </si>
  <si>
    <t>z bar k</t>
  </si>
  <si>
    <t>RSS</t>
  </si>
  <si>
    <t>TSS</t>
  </si>
  <si>
    <t>A [1,1]</t>
  </si>
  <si>
    <t>A [1,2]</t>
  </si>
  <si>
    <t>A [1,3]</t>
  </si>
  <si>
    <t>B [1,1]</t>
  </si>
  <si>
    <t>B [1,2]</t>
  </si>
  <si>
    <t>B [1,3]</t>
  </si>
  <si>
    <t>A [2,1]</t>
  </si>
  <si>
    <t>A [3,1]</t>
  </si>
  <si>
    <t>A [3,2]</t>
  </si>
  <si>
    <t>A [3,3]</t>
  </si>
  <si>
    <t>B [3,1]</t>
  </si>
  <si>
    <t>B [3,2]</t>
  </si>
  <si>
    <t>B [3,3]</t>
  </si>
  <si>
    <t>A [4,1]</t>
  </si>
  <si>
    <t>A [4,2]</t>
  </si>
  <si>
    <t>A [4,3]</t>
  </si>
  <si>
    <t>B [4,1]</t>
  </si>
  <si>
    <t>B [4,2]</t>
  </si>
  <si>
    <t>B [4,3]</t>
  </si>
  <si>
    <t>A [5,1]</t>
  </si>
  <si>
    <t>A [5,2]</t>
  </si>
  <si>
    <t>A [5,3]</t>
  </si>
  <si>
    <t>B [5,1]</t>
  </si>
  <si>
    <t>B [5,2]</t>
  </si>
  <si>
    <t>B [5,3]</t>
  </si>
  <si>
    <t>A [6,1]</t>
  </si>
  <si>
    <t>A [6,2]</t>
  </si>
  <si>
    <t>A [6,3]</t>
  </si>
  <si>
    <t>B [6,1]</t>
  </si>
  <si>
    <t>B [6,2]</t>
  </si>
  <si>
    <t>B [6,3]</t>
  </si>
  <si>
    <t>A [7,1]</t>
  </si>
  <si>
    <t>A [7,2]</t>
  </si>
  <si>
    <t>A [7,3]</t>
  </si>
  <si>
    <t>B [7,1]</t>
  </si>
  <si>
    <t>B [7,2]</t>
  </si>
  <si>
    <t>B [7,3]</t>
  </si>
  <si>
    <t>A [8,1]</t>
  </si>
  <si>
    <t>A [8,2]</t>
  </si>
  <si>
    <t>A [8,3]</t>
  </si>
  <si>
    <t>B [8,1]</t>
  </si>
  <si>
    <t>B [8,2]</t>
  </si>
  <si>
    <t>B [8,3]</t>
  </si>
  <si>
    <t>A [9,1]</t>
  </si>
  <si>
    <t>A [9,2]</t>
  </si>
  <si>
    <t>A [9,3]</t>
  </si>
  <si>
    <t>B [9,1]</t>
  </si>
  <si>
    <t>B [9,2]</t>
  </si>
  <si>
    <t>B [9,3]</t>
  </si>
  <si>
    <t>Early</t>
  </si>
  <si>
    <t>Mail</t>
  </si>
  <si>
    <t>Election Day</t>
  </si>
  <si>
    <t>Race#</t>
  </si>
  <si>
    <t>Race</t>
  </si>
  <si>
    <t>County</t>
  </si>
  <si>
    <t>Candidate</t>
  </si>
  <si>
    <t>Sigal</t>
  </si>
  <si>
    <t>Ford</t>
  </si>
  <si>
    <t>Marchant</t>
  </si>
  <si>
    <t>Cisco</t>
  </si>
  <si>
    <t>Fiore</t>
  </si>
  <si>
    <t>Conine</t>
  </si>
  <si>
    <t>Race Index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</si>
</sst>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"/>
  </numFmts>
  <fonts count="24">
    <font>
      <sz val="11.0"/>
      <color theme="1"/>
      <name val="Calibri"/>
      <scheme val="minor"/>
    </font>
    <font>
      <sz val="11.0"/>
      <color theme="1"/>
      <name val="Garamond"/>
    </font>
    <font>
      <sz val="10.0"/>
      <color rgb="FFFFFFFF"/>
      <name val="Garamond"/>
    </font>
    <font>
      <sz val="11.0"/>
      <color rgb="FFFFFFFF"/>
      <name val="Garamond"/>
    </font>
    <font>
      <sz val="11.0"/>
      <color theme="0"/>
      <name val="Garamond"/>
    </font>
    <font>
      <sz val="8.0"/>
      <color theme="1"/>
      <name val="Garamond"/>
    </font>
    <font>
      <sz val="11.0"/>
      <color rgb="FF00FF00"/>
      <name val="Calibri"/>
    </font>
    <font>
      <sz val="10.0"/>
      <color theme="1"/>
      <name val="Garamond"/>
    </font>
    <font>
      <sz val="10.0"/>
      <color rgb="FF00FF00"/>
      <name val="Garamond"/>
    </font>
    <font>
      <sz val="11.0"/>
      <color rgb="FFFFFFFF"/>
      <name val="Calibri"/>
    </font>
    <font>
      <sz val="11.0"/>
      <color theme="0"/>
      <name val="Calibri"/>
    </font>
    <font>
      <sz val="9.0"/>
      <color theme="1"/>
      <name val="Garamond"/>
    </font>
    <font>
      <sz val="9.0"/>
      <color rgb="FF00FF00"/>
      <name val="Garamond"/>
    </font>
    <font>
      <sz val="9.0"/>
      <color rgb="FFFFFFFF"/>
      <name val="Garamond"/>
    </font>
    <font>
      <sz val="11.0"/>
      <color rgb="FF000000"/>
      <name val="Calibri"/>
    </font>
    <font>
      <color rgb="FFFFFFFF"/>
      <name val="Garamond"/>
    </font>
    <font>
      <sz val="11.0"/>
      <color theme="1"/>
      <name val="Calibri"/>
    </font>
    <font>
      <sz val="11.0"/>
      <color rgb="FF000000"/>
      <name val="Garamond"/>
    </font>
    <font>
      <sz val="8.0"/>
      <color rgb="FFFFFFFF"/>
      <name val="Calibri"/>
    </font>
    <font>
      <sz val="8.0"/>
      <color theme="0"/>
      <name val="Calibri"/>
    </font>
    <font>
      <color rgb="FF00FF00"/>
      <name val="Garamond"/>
    </font>
    <font>
      <color theme="1"/>
      <name val="Garamond"/>
    </font>
    <font>
      <color rgb="FF980000"/>
      <name val="Garamond"/>
    </font>
    <font>
      <color theme="1"/>
      <name val="Calibri"/>
      <scheme val="minor"/>
    </font>
  </fonts>
  <fills count="35">
    <fill>
      <patternFill patternType="none"/>
    </fill>
    <fill>
      <patternFill patternType="lightGray"/>
    </fill>
    <fill>
      <patternFill patternType="solid">
        <fgColor theme="6"/>
        <bgColor theme="6"/>
      </patternFill>
    </fill>
    <fill>
      <patternFill patternType="solid">
        <fgColor rgb="FFFF00FF"/>
        <bgColor rgb="FFFF00FF"/>
      </patternFill>
    </fill>
    <fill>
      <patternFill patternType="solid">
        <fgColor rgb="FF833C0B"/>
        <bgColor rgb="FF833C0B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FA0000"/>
        <bgColor rgb="FFFA0000"/>
      </patternFill>
    </fill>
    <fill>
      <patternFill patternType="solid">
        <fgColor rgb="FFC53975"/>
        <bgColor rgb="FFC53975"/>
      </patternFill>
    </fill>
    <fill>
      <patternFill patternType="solid">
        <fgColor rgb="FFA936BC"/>
        <bgColor rgb="FFA936BC"/>
      </patternFill>
    </fill>
    <fill>
      <patternFill patternType="solid">
        <fgColor rgb="FF6C3DCB"/>
        <bgColor rgb="FF6C3DCB"/>
      </patternFill>
    </fill>
    <fill>
      <patternFill patternType="solid">
        <fgColor rgb="FF3D3DCF"/>
        <bgColor rgb="FF3D3DCF"/>
      </patternFill>
    </fill>
    <fill>
      <patternFill patternType="solid">
        <fgColor rgb="FF3BA1C5"/>
        <bgColor rgb="FF3BA1C5"/>
      </patternFill>
    </fill>
    <fill>
      <patternFill patternType="solid">
        <fgColor rgb="FF37BB92"/>
        <bgColor rgb="FF37BB92"/>
      </patternFill>
    </fill>
    <fill>
      <patternFill patternType="solid">
        <fgColor rgb="FF38B42E"/>
        <bgColor rgb="FF38B42E"/>
      </patternFill>
    </fill>
    <fill>
      <patternFill patternType="solid">
        <fgColor rgb="FFC79437"/>
        <bgColor rgb="FFC79437"/>
      </patternFill>
    </fill>
    <fill>
      <patternFill patternType="solid">
        <fgColor rgb="FF0000FF"/>
        <bgColor rgb="FF0000FF"/>
      </patternFill>
    </fill>
    <fill>
      <patternFill patternType="solid">
        <fgColor rgb="FFFF0000"/>
        <bgColor rgb="FFFF0000"/>
      </patternFill>
    </fill>
    <fill>
      <patternFill patternType="solid">
        <fgColor rgb="FF274E13"/>
        <bgColor rgb="FF274E13"/>
      </patternFill>
    </fill>
    <fill>
      <patternFill patternType="solid">
        <fgColor rgb="FF7030A0"/>
        <bgColor rgb="FF7030A0"/>
      </patternFill>
    </fill>
    <fill>
      <patternFill patternType="solid">
        <fgColor rgb="FFBF9000"/>
        <bgColor rgb="FFBF9000"/>
      </patternFill>
    </fill>
    <fill>
      <patternFill patternType="solid">
        <fgColor rgb="FFEA9999"/>
        <bgColor rgb="FFEA9999"/>
      </patternFill>
    </fill>
    <fill>
      <patternFill patternType="solid">
        <fgColor rgb="FFFF0066"/>
        <bgColor rgb="FFFF0066"/>
      </patternFill>
    </fill>
    <fill>
      <patternFill patternType="solid">
        <fgColor rgb="FFC9DAF8"/>
        <bgColor rgb="FFC9DAF8"/>
      </patternFill>
    </fill>
    <fill>
      <patternFill patternType="solid">
        <fgColor rgb="FF0099CC"/>
        <bgColor rgb="FF0099CC"/>
      </patternFill>
    </fill>
    <fill>
      <patternFill patternType="solid">
        <fgColor rgb="FF00FFFF"/>
        <bgColor rgb="FF00FFFF"/>
      </patternFill>
    </fill>
    <fill>
      <patternFill patternType="solid">
        <fgColor rgb="FF385623"/>
        <bgColor rgb="FF385623"/>
      </patternFill>
    </fill>
    <fill>
      <patternFill patternType="solid">
        <fgColor rgb="FFA8D08D"/>
        <bgColor rgb="FFA8D08D"/>
      </patternFill>
    </fill>
    <fill>
      <patternFill patternType="solid">
        <fgColor rgb="FF0C0C0C"/>
        <bgColor rgb="FF0C0C0C"/>
      </patternFill>
    </fill>
    <fill>
      <patternFill patternType="solid">
        <fgColor rgb="FF783F04"/>
        <bgColor rgb="FF783F04"/>
      </patternFill>
    </fill>
    <fill>
      <patternFill patternType="solid">
        <fgColor rgb="FF999999"/>
        <bgColor rgb="FF999999"/>
      </patternFill>
    </fill>
    <fill>
      <patternFill patternType="solid">
        <fgColor rgb="FFD9D2E9"/>
        <bgColor rgb="FFD9D2E9"/>
      </patternFill>
    </fill>
    <fill>
      <patternFill patternType="solid">
        <fgColor rgb="FFF9CB9C"/>
        <bgColor rgb="FFF9CB9C"/>
      </patternFill>
    </fill>
    <fill>
      <patternFill patternType="solid">
        <fgColor rgb="FF073763"/>
        <bgColor rgb="FF073763"/>
      </patternFill>
    </fill>
    <fill>
      <patternFill patternType="solid">
        <fgColor rgb="FFFFD965"/>
        <bgColor rgb="FFFFD965"/>
      </patternFill>
    </fill>
  </fills>
  <borders count="2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left style="thin">
        <color rgb="FF00FFFF"/>
      </left>
      <right style="thin">
        <color rgb="FF00FFFF"/>
      </right>
      <top style="thin">
        <color rgb="FF00FFFF"/>
      </top>
    </border>
    <border>
      <left style="thin">
        <color rgb="FF00FFFF"/>
      </left>
      <top style="thin">
        <color rgb="FF00FFFF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double">
        <color rgb="FF00FF00"/>
      </left>
      <right style="double">
        <color rgb="FF00FF00"/>
      </right>
      <top style="double">
        <color rgb="FF00FF00"/>
      </top>
      <bottom style="double">
        <color rgb="FF00FF00"/>
      </bottom>
    </border>
    <border>
      <left style="double">
        <color rgb="FF00FF00"/>
      </left>
      <top style="double">
        <color rgb="FF00FF00"/>
      </top>
      <bottom style="double">
        <color rgb="FF00FF00"/>
      </bottom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</border>
    <border>
      <left style="thin">
        <color rgb="FF00FFFF"/>
      </left>
      <top style="thin">
        <color rgb="FF00FFFF"/>
      </top>
      <bottom style="thin">
        <color rgb="FF00FFFF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left style="double">
        <color rgb="FF0099CC"/>
      </left>
      <top style="double">
        <color rgb="FF0099CC"/>
      </top>
      <bottom style="double">
        <color rgb="FF0099CC"/>
      </bottom>
    </border>
    <border>
      <left style="double">
        <color rgb="FF00FFFF"/>
      </left>
      <right style="double">
        <color rgb="FF00FFFF"/>
      </right>
      <top style="double">
        <color rgb="FF00FFFF"/>
      </top>
      <bottom style="double">
        <color rgb="FF00FFFF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double">
        <color rgb="FF0099CC"/>
      </left>
      <right style="double">
        <color rgb="FF0099CC"/>
      </right>
      <top style="double">
        <color rgb="FF0099CC"/>
      </top>
      <bottom style="double">
        <color rgb="FF0099CC"/>
      </bottom>
    </border>
    <border>
      <left style="double">
        <color rgb="FF000000"/>
      </left>
      <right style="double">
        <color rgb="FF000000"/>
      </right>
      <top/>
      <bottom style="double">
        <color rgb="FF000000"/>
      </bottom>
    </border>
    <border>
      <left style="thin">
        <color rgb="FF000000"/>
      </left>
      <right style="thin">
        <color rgb="FF000000"/>
      </right>
      <top/>
    </border>
    <border>
      <left style="double">
        <color rgb="FF00FFFF"/>
      </left>
      <top style="double">
        <color rgb="FF00FFFF"/>
      </top>
      <bottom style="double">
        <color rgb="FF00FFFF"/>
      </bottom>
    </border>
  </borders>
  <cellStyleXfs count="1">
    <xf borderId="0" fillId="0" fontId="0" numFmtId="0" applyAlignment="1" applyFont="1"/>
  </cellStyleXfs>
  <cellXfs count="17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1" fillId="3" fontId="2" numFmtId="0" xfId="0" applyAlignment="1" applyBorder="1" applyFill="1" applyFont="1">
      <alignment horizontal="center" readingOrder="0" vertical="center"/>
    </xf>
    <xf borderId="1" fillId="3" fontId="3" numFmtId="0" xfId="0" applyAlignment="1" applyBorder="1" applyFont="1">
      <alignment horizontal="center" readingOrder="0" vertical="center"/>
    </xf>
    <xf borderId="2" fillId="4" fontId="4" numFmtId="0" xfId="0" applyAlignment="1" applyBorder="1" applyFill="1" applyFont="1">
      <alignment horizontal="center" vertical="center"/>
    </xf>
    <xf borderId="1" fillId="2" fontId="5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readingOrder="0" vertical="center"/>
    </xf>
    <xf borderId="3" fillId="5" fontId="6" numFmtId="0" xfId="0" applyAlignment="1" applyBorder="1" applyFill="1" applyFont="1">
      <alignment horizontal="center" readingOrder="0" vertical="center"/>
    </xf>
    <xf borderId="4" fillId="5" fontId="6" numFmtId="0" xfId="0" applyAlignment="1" applyBorder="1" applyFont="1">
      <alignment horizontal="center" readingOrder="0" vertical="center"/>
    </xf>
    <xf borderId="5" fillId="6" fontId="7" numFmtId="0" xfId="0" applyAlignment="1" applyBorder="1" applyFill="1" applyFont="1">
      <alignment horizontal="center" readingOrder="0" vertical="center"/>
    </xf>
    <xf borderId="6" fillId="7" fontId="2" numFmtId="10" xfId="0" applyAlignment="1" applyBorder="1" applyFill="1" applyFont="1" applyNumberFormat="1">
      <alignment horizontal="center" vertical="bottom"/>
    </xf>
    <xf borderId="6" fillId="8" fontId="2" numFmtId="10" xfId="0" applyAlignment="1" applyBorder="1" applyFill="1" applyFont="1" applyNumberFormat="1">
      <alignment horizontal="center" vertical="bottom"/>
    </xf>
    <xf borderId="6" fillId="9" fontId="2" numFmtId="10" xfId="0" applyAlignment="1" applyBorder="1" applyFill="1" applyFont="1" applyNumberFormat="1">
      <alignment horizontal="center" vertical="bottom"/>
    </xf>
    <xf borderId="6" fillId="10" fontId="2" numFmtId="10" xfId="0" applyAlignment="1" applyBorder="1" applyFill="1" applyFont="1" applyNumberFormat="1">
      <alignment horizontal="center" vertical="bottom"/>
    </xf>
    <xf borderId="6" fillId="11" fontId="2" numFmtId="10" xfId="0" applyAlignment="1" applyBorder="1" applyFill="1" applyFont="1" applyNumberFormat="1">
      <alignment horizontal="center" vertical="bottom"/>
    </xf>
    <xf borderId="6" fillId="12" fontId="2" numFmtId="10" xfId="0" applyAlignment="1" applyBorder="1" applyFill="1" applyFont="1" applyNumberFormat="1">
      <alignment horizontal="center" vertical="bottom"/>
    </xf>
    <xf borderId="6" fillId="13" fontId="2" numFmtId="10" xfId="0" applyAlignment="1" applyBorder="1" applyFill="1" applyFont="1" applyNumberFormat="1">
      <alignment horizontal="center" vertical="bottom"/>
    </xf>
    <xf borderId="6" fillId="14" fontId="2" numFmtId="10" xfId="0" applyAlignment="1" applyBorder="1" applyFill="1" applyFont="1" applyNumberFormat="1">
      <alignment horizontal="center" vertical="bottom"/>
    </xf>
    <xf borderId="7" fillId="15" fontId="2" numFmtId="10" xfId="0" applyAlignment="1" applyBorder="1" applyFill="1" applyFont="1" applyNumberFormat="1">
      <alignment horizontal="center" vertical="bottom"/>
    </xf>
    <xf borderId="8" fillId="5" fontId="8" numFmtId="10" xfId="0" applyAlignment="1" applyBorder="1" applyFont="1" applyNumberFormat="1">
      <alignment horizontal="center" vertical="bottom"/>
    </xf>
    <xf borderId="9" fillId="5" fontId="8" numFmtId="10" xfId="0" applyAlignment="1" applyBorder="1" applyFont="1" applyNumberFormat="1">
      <alignment horizontal="center" vertical="bottom"/>
    </xf>
    <xf borderId="1" fillId="16" fontId="2" numFmtId="10" xfId="0" applyAlignment="1" applyBorder="1" applyFill="1" applyFont="1" applyNumberFormat="1">
      <alignment horizontal="center" vertical="bottom"/>
    </xf>
    <xf borderId="1" fillId="17" fontId="2" numFmtId="10" xfId="0" applyAlignment="1" applyBorder="1" applyFill="1" applyFont="1" applyNumberFormat="1">
      <alignment horizontal="center" vertical="bottom"/>
    </xf>
    <xf borderId="1" fillId="18" fontId="2" numFmtId="10" xfId="0" applyAlignment="1" applyBorder="1" applyFill="1" applyFont="1" applyNumberFormat="1">
      <alignment horizontal="center" vertical="bottom"/>
    </xf>
    <xf borderId="1" fillId="3" fontId="2" numFmtId="0" xfId="0" applyAlignment="1" applyBorder="1" applyFont="1">
      <alignment horizontal="center" vertical="center"/>
    </xf>
    <xf borderId="1" fillId="3" fontId="3" numFmtId="0" xfId="0" applyAlignment="1" applyBorder="1" applyFont="1">
      <alignment horizontal="center" vertical="center"/>
    </xf>
    <xf borderId="1" fillId="19" fontId="9" numFmtId="0" xfId="0" applyAlignment="1" applyBorder="1" applyFill="1" applyFont="1">
      <alignment horizontal="center" readingOrder="0" vertical="center"/>
    </xf>
    <xf borderId="5" fillId="19" fontId="9" numFmtId="0" xfId="0" applyAlignment="1" applyBorder="1" applyFont="1">
      <alignment horizontal="center" readingOrder="0" vertical="center"/>
    </xf>
    <xf borderId="2" fillId="4" fontId="1" numFmtId="0" xfId="0" applyAlignment="1" applyBorder="1" applyFont="1">
      <alignment horizontal="center" vertical="center"/>
    </xf>
    <xf borderId="1" fillId="20" fontId="10" numFmtId="0" xfId="0" applyAlignment="1" applyBorder="1" applyFill="1" applyFont="1">
      <alignment horizontal="center" vertical="center"/>
    </xf>
    <xf borderId="5" fillId="20" fontId="10" numFmtId="0" xfId="0" applyAlignment="1" applyBorder="1" applyFont="1">
      <alignment horizontal="center" vertical="center"/>
    </xf>
    <xf borderId="10" fillId="2" fontId="5" numFmtId="0" xfId="0" applyAlignment="1" applyBorder="1" applyFont="1">
      <alignment horizontal="center" vertical="center"/>
    </xf>
    <xf borderId="10" fillId="6" fontId="7" numFmtId="0" xfId="0" applyAlignment="1" applyBorder="1" applyFont="1">
      <alignment horizontal="center" readingOrder="0" vertical="center"/>
    </xf>
    <xf borderId="11" fillId="2" fontId="7" numFmtId="0" xfId="0" applyAlignment="1" applyBorder="1" applyFont="1">
      <alignment horizontal="center" readingOrder="0" vertical="center"/>
    </xf>
    <xf borderId="11" fillId="2" fontId="11" numFmtId="0" xfId="0" applyAlignment="1" applyBorder="1" applyFont="1">
      <alignment horizontal="center" readingOrder="0" vertical="center"/>
    </xf>
    <xf borderId="12" fillId="2" fontId="11" numFmtId="0" xfId="0" applyAlignment="1" applyBorder="1" applyFont="1">
      <alignment horizontal="center" readingOrder="0" vertical="center"/>
    </xf>
    <xf borderId="8" fillId="5" fontId="12" numFmtId="0" xfId="0" applyAlignment="1" applyBorder="1" applyFont="1">
      <alignment horizontal="center" readingOrder="0" vertical="center"/>
    </xf>
    <xf borderId="9" fillId="5" fontId="12" numFmtId="0" xfId="0" applyAlignment="1" applyBorder="1" applyFont="1">
      <alignment horizontal="center" readingOrder="0" vertical="center"/>
    </xf>
    <xf borderId="1" fillId="16" fontId="13" numFmtId="0" xfId="0" applyAlignment="1" applyBorder="1" applyFont="1">
      <alignment horizontal="center" readingOrder="0" vertical="center"/>
    </xf>
    <xf borderId="1" fillId="17" fontId="13" numFmtId="0" xfId="0" applyAlignment="1" applyBorder="1" applyFont="1">
      <alignment horizontal="center" readingOrder="0" vertical="center"/>
    </xf>
    <xf borderId="1" fillId="18" fontId="13" numFmtId="0" xfId="0" applyAlignment="1" applyBorder="1" applyFont="1">
      <alignment horizontal="center" readingOrder="0" vertical="center"/>
    </xf>
    <xf borderId="13" fillId="21" fontId="14" numFmtId="0" xfId="0" applyAlignment="1" applyBorder="1" applyFill="1" applyFont="1">
      <alignment horizontal="center" readingOrder="0" vertical="center"/>
    </xf>
    <xf borderId="13" fillId="22" fontId="10" numFmtId="0" xfId="0" applyAlignment="1" applyBorder="1" applyFill="1" applyFont="1">
      <alignment horizontal="center" readingOrder="0" vertical="center"/>
    </xf>
    <xf borderId="13" fillId="17" fontId="10" numFmtId="0" xfId="0" applyAlignment="1" applyBorder="1" applyFont="1">
      <alignment horizontal="center" readingOrder="0" vertical="center"/>
    </xf>
    <xf borderId="13" fillId="23" fontId="14" numFmtId="0" xfId="0" applyAlignment="1" applyBorder="1" applyFill="1" applyFont="1">
      <alignment horizontal="center" readingOrder="0" vertical="center"/>
    </xf>
    <xf borderId="13" fillId="24" fontId="10" numFmtId="0" xfId="0" applyAlignment="1" applyBorder="1" applyFill="1" applyFont="1">
      <alignment horizontal="center" readingOrder="0" vertical="center"/>
    </xf>
    <xf borderId="14" fillId="16" fontId="10" numFmtId="0" xfId="0" applyAlignment="1" applyBorder="1" applyFont="1">
      <alignment horizontal="center" readingOrder="0" vertical="center"/>
    </xf>
    <xf borderId="10" fillId="6" fontId="11" numFmtId="0" xfId="0" applyAlignment="1" applyBorder="1" applyFont="1">
      <alignment horizontal="center" readingOrder="0" vertical="center"/>
    </xf>
    <xf borderId="15" fillId="7" fontId="15" numFmtId="0" xfId="0" applyAlignment="1" applyBorder="1" applyFont="1">
      <alignment horizontal="center" readingOrder="0" vertical="bottom"/>
    </xf>
    <xf borderId="2" fillId="8" fontId="15" numFmtId="0" xfId="0" applyAlignment="1" applyBorder="1" applyFont="1">
      <alignment horizontal="center" readingOrder="0" vertical="bottom"/>
    </xf>
    <xf borderId="2" fillId="9" fontId="15" numFmtId="0" xfId="0" applyAlignment="1" applyBorder="1" applyFont="1">
      <alignment horizontal="center" readingOrder="0" vertical="bottom"/>
    </xf>
    <xf borderId="2" fillId="10" fontId="15" numFmtId="0" xfId="0" applyAlignment="1" applyBorder="1" applyFont="1">
      <alignment horizontal="center" readingOrder="0" vertical="bottom"/>
    </xf>
    <xf borderId="2" fillId="11" fontId="15" numFmtId="0" xfId="0" applyAlignment="1" applyBorder="1" applyFont="1">
      <alignment horizontal="center" readingOrder="0" vertical="bottom"/>
    </xf>
    <xf borderId="2" fillId="12" fontId="15" numFmtId="0" xfId="0" applyAlignment="1" applyBorder="1" applyFont="1">
      <alignment horizontal="center" readingOrder="0" vertical="bottom"/>
    </xf>
    <xf borderId="2" fillId="13" fontId="15" numFmtId="0" xfId="0" applyAlignment="1" applyBorder="1" applyFont="1">
      <alignment horizontal="center" readingOrder="0" vertical="bottom"/>
    </xf>
    <xf borderId="2" fillId="14" fontId="13" numFmtId="0" xfId="0" applyAlignment="1" applyBorder="1" applyFont="1">
      <alignment horizontal="center" readingOrder="0" vertical="bottom"/>
    </xf>
    <xf borderId="16" fillId="15" fontId="13" numFmtId="0" xfId="0" applyAlignment="1" applyBorder="1" applyFont="1">
      <alignment horizontal="center" readingOrder="0" vertical="bottom"/>
    </xf>
    <xf borderId="1" fillId="6" fontId="16" numFmtId="0" xfId="0" applyAlignment="1" applyBorder="1" applyFont="1">
      <alignment horizontal="center" readingOrder="0" vertical="center"/>
    </xf>
    <xf borderId="1" fillId="22" fontId="4" numFmtId="0" xfId="0" applyAlignment="1" applyBorder="1" applyFont="1">
      <alignment horizontal="center" vertical="center"/>
    </xf>
    <xf borderId="17" fillId="25" fontId="17" numFmtId="0" xfId="0" applyAlignment="1" applyBorder="1" applyFill="1" applyFont="1">
      <alignment horizontal="center" vertical="center"/>
    </xf>
    <xf borderId="1" fillId="26" fontId="18" numFmtId="0" xfId="0" applyAlignment="1" applyBorder="1" applyFill="1" applyFont="1">
      <alignment horizontal="center" readingOrder="0" vertical="center"/>
    </xf>
    <xf borderId="1" fillId="26" fontId="19" numFmtId="0" xfId="0" applyAlignment="1" applyBorder="1" applyFont="1">
      <alignment horizontal="center" readingOrder="0" vertical="center"/>
    </xf>
    <xf borderId="1" fillId="21" fontId="14" numFmtId="0" xfId="0" applyAlignment="1" applyBorder="1" applyFont="1">
      <alignment horizontal="center" readingOrder="0" vertical="center"/>
    </xf>
    <xf borderId="1" fillId="22" fontId="9" numFmtId="0" xfId="0" applyAlignment="1" applyBorder="1" applyFont="1">
      <alignment horizontal="center" readingOrder="0" vertical="center"/>
    </xf>
    <xf borderId="1" fillId="17" fontId="10" numFmtId="0" xfId="0" applyAlignment="1" applyBorder="1" applyFont="1">
      <alignment horizontal="center" readingOrder="0" vertical="center"/>
    </xf>
    <xf borderId="1" fillId="23" fontId="14" numFmtId="0" xfId="0" applyAlignment="1" applyBorder="1" applyFont="1">
      <alignment horizontal="center" vertical="center"/>
    </xf>
    <xf borderId="1" fillId="24" fontId="9" numFmtId="0" xfId="0" applyAlignment="1" applyBorder="1" applyFont="1">
      <alignment horizontal="center" readingOrder="0" vertical="center"/>
    </xf>
    <xf borderId="5" fillId="16" fontId="10" numFmtId="0" xfId="0" applyAlignment="1" applyBorder="1" applyFont="1">
      <alignment horizontal="center" vertical="center"/>
    </xf>
    <xf borderId="18" fillId="5" fontId="6" numFmtId="0" xfId="0" applyAlignment="1" applyBorder="1" applyFont="1">
      <alignment horizontal="center" readingOrder="0" vertical="center"/>
    </xf>
    <xf borderId="15" fillId="7" fontId="15" numFmtId="0" xfId="0" applyAlignment="1" applyBorder="1" applyFont="1">
      <alignment horizontal="center" vertical="bottom"/>
    </xf>
    <xf borderId="2" fillId="8" fontId="15" numFmtId="0" xfId="0" applyAlignment="1" applyBorder="1" applyFont="1">
      <alignment horizontal="center" vertical="bottom"/>
    </xf>
    <xf borderId="2" fillId="9" fontId="15" numFmtId="0" xfId="0" applyAlignment="1" applyBorder="1" applyFont="1">
      <alignment horizontal="center" vertical="bottom"/>
    </xf>
    <xf borderId="2" fillId="10" fontId="15" numFmtId="0" xfId="0" applyAlignment="1" applyBorder="1" applyFont="1">
      <alignment horizontal="center" vertical="bottom"/>
    </xf>
    <xf borderId="2" fillId="11" fontId="15" numFmtId="0" xfId="0" applyAlignment="1" applyBorder="1" applyFont="1">
      <alignment horizontal="center" vertical="bottom"/>
    </xf>
    <xf borderId="2" fillId="12" fontId="15" numFmtId="0" xfId="0" applyAlignment="1" applyBorder="1" applyFont="1">
      <alignment horizontal="center" vertical="bottom"/>
    </xf>
    <xf borderId="2" fillId="13" fontId="15" numFmtId="0" xfId="0" applyAlignment="1" applyBorder="1" applyFont="1">
      <alignment horizontal="center" vertical="bottom"/>
    </xf>
    <xf borderId="2" fillId="14" fontId="15" numFmtId="0" xfId="0" applyAlignment="1" applyBorder="1" applyFont="1">
      <alignment horizontal="center" vertical="bottom"/>
    </xf>
    <xf borderId="16" fillId="15" fontId="15" numFmtId="0" xfId="0" applyAlignment="1" applyBorder="1" applyFont="1">
      <alignment horizontal="center" vertical="bottom"/>
    </xf>
    <xf borderId="1" fillId="22" fontId="4" numFmtId="0" xfId="0" applyAlignment="1" applyBorder="1" applyFont="1">
      <alignment horizontal="center" readingOrder="0" vertical="center"/>
    </xf>
    <xf borderId="1" fillId="22" fontId="3" numFmtId="0" xfId="0" applyAlignment="1" applyBorder="1" applyFont="1">
      <alignment horizontal="center" readingOrder="0" vertical="center"/>
    </xf>
    <xf borderId="17" fillId="25" fontId="17" numFmtId="0" xfId="0" applyAlignment="1" applyBorder="1" applyFont="1">
      <alignment horizontal="center" readingOrder="0" vertical="center"/>
    </xf>
    <xf borderId="1" fillId="21" fontId="14" numFmtId="0" xfId="0" applyAlignment="1" applyBorder="1" applyFont="1">
      <alignment horizontal="center" readingOrder="0" vertical="center"/>
    </xf>
    <xf borderId="1" fillId="22" fontId="10" numFmtId="0" xfId="0" applyAlignment="1" applyBorder="1" applyFont="1">
      <alignment horizontal="center" readingOrder="0" vertical="center"/>
    </xf>
    <xf borderId="1" fillId="17" fontId="10" numFmtId="0" xfId="0" applyAlignment="1" applyBorder="1" applyFont="1">
      <alignment horizontal="center" readingOrder="0" vertical="center"/>
    </xf>
    <xf borderId="1" fillId="23" fontId="14" numFmtId="0" xfId="0" applyAlignment="1" applyBorder="1" applyFont="1">
      <alignment horizontal="center" readingOrder="0" vertical="center"/>
    </xf>
    <xf borderId="1" fillId="24" fontId="10" numFmtId="0" xfId="0" applyAlignment="1" applyBorder="1" applyFont="1">
      <alignment horizontal="center" readingOrder="0" vertical="center"/>
    </xf>
    <xf borderId="5" fillId="16" fontId="10" numFmtId="0" xfId="0" applyAlignment="1" applyBorder="1" applyFont="1">
      <alignment horizontal="center" readingOrder="0" vertical="center"/>
    </xf>
    <xf borderId="18" fillId="5" fontId="10" numFmtId="0" xfId="0" applyAlignment="1" applyBorder="1" applyFont="1">
      <alignment horizontal="center" readingOrder="0" vertical="center"/>
    </xf>
    <xf borderId="8" fillId="5" fontId="20" numFmtId="0" xfId="0" applyAlignment="1" applyBorder="1" applyFont="1">
      <alignment horizontal="center" vertical="bottom"/>
    </xf>
    <xf borderId="9" fillId="5" fontId="20" numFmtId="0" xfId="0" applyAlignment="1" applyBorder="1" applyFont="1">
      <alignment horizontal="center" vertical="bottom"/>
    </xf>
    <xf borderId="1" fillId="16" fontId="15" numFmtId="0" xfId="0" applyAlignment="1" applyBorder="1" applyFont="1">
      <alignment horizontal="center" vertical="bottom"/>
    </xf>
    <xf borderId="1" fillId="17" fontId="15" numFmtId="0" xfId="0" applyAlignment="1" applyBorder="1" applyFont="1">
      <alignment horizontal="center" vertical="bottom"/>
    </xf>
    <xf borderId="1" fillId="18" fontId="15" numFmtId="0" xfId="0" applyAlignment="1" applyBorder="1" applyFont="1">
      <alignment horizontal="center" vertical="bottom"/>
    </xf>
    <xf borderId="15" fillId="4" fontId="1" numFmtId="0" xfId="0" applyAlignment="1" applyBorder="1" applyFont="1">
      <alignment horizontal="center" vertical="center"/>
    </xf>
    <xf borderId="19" fillId="4" fontId="1" numFmtId="0" xfId="0" applyAlignment="1" applyBorder="1" applyFont="1">
      <alignment horizontal="center" vertical="center"/>
    </xf>
    <xf borderId="1" fillId="27" fontId="1" numFmtId="0" xfId="0" applyAlignment="1" applyBorder="1" applyFill="1" applyFont="1">
      <alignment horizontal="center" vertical="center"/>
    </xf>
    <xf borderId="20" fillId="22" fontId="4" numFmtId="0" xfId="0" applyAlignment="1" applyBorder="1" applyFont="1">
      <alignment horizontal="center" vertical="center"/>
    </xf>
    <xf borderId="21" fillId="2" fontId="1" numFmtId="0" xfId="0" applyAlignment="1" applyBorder="1" applyFont="1">
      <alignment horizontal="center" vertical="center"/>
    </xf>
    <xf borderId="22" fillId="27" fontId="1" numFmtId="0" xfId="0" applyAlignment="1" applyBorder="1" applyFont="1">
      <alignment horizontal="center" readingOrder="0" vertical="center"/>
    </xf>
    <xf borderId="23" fillId="28" fontId="3" numFmtId="0" xfId="0" applyAlignment="1" applyBorder="1" applyFill="1" applyFont="1">
      <alignment horizontal="center" readingOrder="0" vertical="center"/>
    </xf>
    <xf borderId="24" fillId="4" fontId="1" numFmtId="0" xfId="0" applyAlignment="1" applyBorder="1" applyFont="1">
      <alignment horizontal="center" vertical="center"/>
    </xf>
    <xf borderId="17" fillId="28" fontId="3" numFmtId="0" xfId="0" applyAlignment="1" applyBorder="1" applyFont="1">
      <alignment horizontal="center" readingOrder="0" vertical="center"/>
    </xf>
    <xf borderId="25" fillId="27" fontId="1" numFmtId="0" xfId="0" applyAlignment="1" applyBorder="1" applyFont="1">
      <alignment horizontal="center" vertical="center"/>
    </xf>
    <xf borderId="5" fillId="29" fontId="9" numFmtId="0" xfId="0" applyAlignment="1" applyBorder="1" applyFill="1" applyFont="1">
      <alignment horizontal="center" readingOrder="0" vertical="center"/>
    </xf>
    <xf borderId="18" fillId="5" fontId="9" numFmtId="0" xfId="0" applyAlignment="1" applyBorder="1" applyFont="1">
      <alignment horizontal="center" readingOrder="0" vertical="center"/>
    </xf>
    <xf borderId="26" fillId="5" fontId="9" numFmtId="0" xfId="0" applyAlignment="1" applyBorder="1" applyFont="1">
      <alignment horizontal="center" readingOrder="0" vertical="center"/>
    </xf>
    <xf borderId="5" fillId="3" fontId="9" numFmtId="0" xfId="0" applyAlignment="1" applyBorder="1" applyFont="1">
      <alignment horizontal="center" readingOrder="0" vertical="center"/>
    </xf>
    <xf borderId="18" fillId="5" fontId="3" numFmtId="0" xfId="0" applyAlignment="1" applyBorder="1" applyFont="1">
      <alignment horizontal="center" readingOrder="0" vertical="center"/>
    </xf>
    <xf borderId="26" fillId="5" fontId="3" numFmtId="0" xfId="0" applyAlignment="1" applyBorder="1" applyFont="1">
      <alignment horizontal="center" readingOrder="0" vertical="center"/>
    </xf>
    <xf borderId="13" fillId="27" fontId="1" numFmtId="0" xfId="0" applyAlignment="1" applyBorder="1" applyFont="1">
      <alignment horizontal="center" vertical="center"/>
    </xf>
    <xf borderId="1" fillId="30" fontId="16" numFmtId="0" xfId="0" applyAlignment="1" applyBorder="1" applyFill="1" applyFont="1">
      <alignment horizontal="center" readingOrder="0" vertical="center"/>
    </xf>
    <xf borderId="13" fillId="27" fontId="1" numFmtId="0" xfId="0" applyAlignment="1" applyBorder="1" applyFont="1">
      <alignment horizontal="center" readingOrder="0" vertical="center"/>
    </xf>
    <xf borderId="18" fillId="5" fontId="3" numFmtId="9" xfId="0" applyAlignment="1" applyBorder="1" applyFont="1" applyNumberFormat="1">
      <alignment horizontal="center" readingOrder="0" vertical="center"/>
    </xf>
    <xf borderId="18" fillId="5" fontId="3" numFmtId="10" xfId="0" applyAlignment="1" applyBorder="1" applyFont="1" applyNumberFormat="1">
      <alignment horizontal="center" readingOrder="0" vertical="center"/>
    </xf>
    <xf borderId="2" fillId="15" fontId="15" numFmtId="0" xfId="0" applyAlignment="1" applyBorder="1" applyFont="1">
      <alignment horizontal="center" vertical="bottom"/>
    </xf>
    <xf borderId="0" fillId="6" fontId="16" numFmtId="0" xfId="0" applyAlignment="1" applyFont="1">
      <alignment horizontal="center" readingOrder="0" vertical="center"/>
    </xf>
    <xf borderId="0" fillId="27" fontId="1" numFmtId="0" xfId="0" applyAlignment="1" applyFont="1">
      <alignment horizontal="center" vertical="center"/>
    </xf>
    <xf borderId="0" fillId="4" fontId="1" numFmtId="0" xfId="0" applyAlignment="1" applyFont="1">
      <alignment horizontal="center" vertical="center"/>
    </xf>
    <xf borderId="0" fillId="26" fontId="19" numFmtId="0" xfId="0" applyAlignment="1" applyFont="1">
      <alignment horizontal="center" readingOrder="0" vertical="center"/>
    </xf>
    <xf borderId="1" fillId="16" fontId="2" numFmtId="10" xfId="0" applyAlignment="1" applyBorder="1" applyFont="1" applyNumberFormat="1">
      <alignment horizontal="center" readingOrder="0" vertical="bottom"/>
    </xf>
    <xf borderId="1" fillId="17" fontId="2" numFmtId="0" xfId="0" applyAlignment="1" applyBorder="1" applyFont="1">
      <alignment horizontal="center" readingOrder="0" vertical="bottom"/>
    </xf>
    <xf borderId="1" fillId="18" fontId="2" numFmtId="0" xfId="0" applyAlignment="1" applyBorder="1" applyFont="1">
      <alignment horizontal="center" readingOrder="0" vertical="bottom"/>
    </xf>
    <xf borderId="0" fillId="6" fontId="21" numFmtId="0" xfId="0" applyAlignment="1" applyFont="1">
      <alignment horizontal="center" readingOrder="0"/>
    </xf>
    <xf borderId="0" fillId="25" fontId="21" numFmtId="0" xfId="0" applyAlignment="1" applyFont="1">
      <alignment horizontal="center" readingOrder="0"/>
    </xf>
    <xf borderId="0" fillId="31" fontId="21" numFmtId="0" xfId="0" applyAlignment="1" applyFill="1" applyFont="1">
      <alignment horizontal="center" readingOrder="0"/>
    </xf>
    <xf borderId="0" fillId="32" fontId="21" numFmtId="0" xfId="0" applyAlignment="1" applyFill="1" applyFont="1">
      <alignment horizontal="center" readingOrder="0"/>
    </xf>
    <xf borderId="0" fillId="17" fontId="15" numFmtId="0" xfId="0" applyAlignment="1" applyFont="1">
      <alignment horizontal="center" readingOrder="0"/>
    </xf>
    <xf borderId="0" fillId="16" fontId="15" numFmtId="0" xfId="0" applyAlignment="1" applyFont="1">
      <alignment horizontal="center" readingOrder="0"/>
    </xf>
    <xf borderId="0" fillId="6" fontId="22" numFmtId="0" xfId="0" applyAlignment="1" applyFont="1">
      <alignment horizontal="center" readingOrder="0"/>
    </xf>
    <xf borderId="1" fillId="16" fontId="2" numFmtId="164" xfId="0" applyAlignment="1" applyBorder="1" applyFont="1" applyNumberFormat="1">
      <alignment horizontal="center" vertical="bottom"/>
    </xf>
    <xf borderId="1" fillId="17" fontId="13" numFmtId="0" xfId="0" applyAlignment="1" applyBorder="1" applyFont="1">
      <alignment horizontal="center" vertical="center"/>
    </xf>
    <xf borderId="1" fillId="18" fontId="13" numFmtId="0" xfId="0" applyAlignment="1" applyBorder="1" applyFont="1">
      <alignment horizontal="center" vertical="center"/>
    </xf>
    <xf borderId="0" fillId="6" fontId="21" numFmtId="0" xfId="0" applyAlignment="1" applyFont="1">
      <alignment horizontal="center"/>
    </xf>
    <xf borderId="0" fillId="25" fontId="21" numFmtId="0" xfId="0" applyAlignment="1" applyFont="1">
      <alignment horizontal="center"/>
    </xf>
    <xf borderId="0" fillId="31" fontId="21" numFmtId="0" xfId="0" applyAlignment="1" applyFont="1">
      <alignment horizontal="center"/>
    </xf>
    <xf borderId="0" fillId="32" fontId="21" numFmtId="0" xfId="0" applyAlignment="1" applyFont="1">
      <alignment horizontal="center"/>
    </xf>
    <xf borderId="0" fillId="3" fontId="15" numFmtId="0" xfId="0" applyAlignment="1" applyFont="1">
      <alignment horizontal="center" readingOrder="0"/>
    </xf>
    <xf borderId="1" fillId="16" fontId="13" numFmtId="164" xfId="0" applyAlignment="1" applyBorder="1" applyFont="1" applyNumberFormat="1">
      <alignment horizontal="center" readingOrder="0" vertical="center"/>
    </xf>
    <xf borderId="0" fillId="31" fontId="21" numFmtId="0" xfId="0" applyAlignment="1" applyFont="1">
      <alignment horizontal="center" readingOrder="0"/>
    </xf>
    <xf borderId="0" fillId="32" fontId="21" numFmtId="0" xfId="0" applyAlignment="1" applyFont="1">
      <alignment horizontal="center" readingOrder="0"/>
    </xf>
    <xf borderId="0" fillId="17" fontId="15" numFmtId="0" xfId="0" applyAlignment="1" applyFont="1">
      <alignment horizontal="center"/>
    </xf>
    <xf borderId="0" fillId="3" fontId="15" numFmtId="0" xfId="0" applyAlignment="1" applyFont="1">
      <alignment horizontal="center"/>
    </xf>
    <xf borderId="0" fillId="33" fontId="15" numFmtId="0" xfId="0" applyAlignment="1" applyFill="1" applyFont="1">
      <alignment horizontal="center"/>
    </xf>
    <xf borderId="0" fillId="16" fontId="15" numFmtId="0" xfId="0" applyAlignment="1" applyFont="1">
      <alignment horizontal="center"/>
    </xf>
    <xf borderId="0" fillId="17" fontId="15" numFmtId="164" xfId="0" applyAlignment="1" applyFont="1" applyNumberFormat="1">
      <alignment horizontal="center"/>
    </xf>
    <xf borderId="0" fillId="6" fontId="22" numFmtId="0" xfId="0" applyAlignment="1" applyFont="1">
      <alignment horizontal="center"/>
    </xf>
    <xf borderId="0" fillId="0" fontId="23" numFmtId="0" xfId="0" applyAlignment="1" applyFont="1">
      <alignment readingOrder="0"/>
    </xf>
    <xf borderId="0" fillId="0" fontId="23" numFmtId="0" xfId="0" applyFont="1"/>
    <xf borderId="8" fillId="5" fontId="6" numFmtId="0" xfId="0" applyAlignment="1" applyBorder="1" applyFont="1">
      <alignment horizontal="center" vertical="center"/>
    </xf>
    <xf borderId="13" fillId="19" fontId="10" numFmtId="0" xfId="0" applyAlignment="1" applyBorder="1" applyFont="1">
      <alignment horizontal="center" vertical="center"/>
    </xf>
    <xf borderId="14" fillId="19" fontId="10" numFmtId="0" xfId="0" applyAlignment="1" applyBorder="1" applyFont="1">
      <alignment horizontal="center" vertical="center"/>
    </xf>
    <xf borderId="14" fillId="19" fontId="9" numFmtId="0" xfId="0" applyAlignment="1" applyBorder="1" applyFont="1">
      <alignment horizontal="center" readingOrder="0" vertical="center"/>
    </xf>
    <xf borderId="1" fillId="2" fontId="16" numFmtId="0" xfId="0" applyAlignment="1" applyBorder="1" applyFont="1">
      <alignment horizontal="center" vertical="center"/>
    </xf>
    <xf borderId="5" fillId="2" fontId="16" numFmtId="0" xfId="0" applyAlignment="1" applyBorder="1" applyFont="1">
      <alignment horizontal="center" vertical="center"/>
    </xf>
    <xf borderId="13" fillId="20" fontId="16" numFmtId="0" xfId="0" applyAlignment="1" applyBorder="1" applyFont="1">
      <alignment horizontal="center" vertical="center"/>
    </xf>
    <xf borderId="1" fillId="16" fontId="10" numFmtId="0" xfId="0" applyAlignment="1" applyBorder="1" applyFont="1">
      <alignment horizontal="center" readingOrder="0" vertical="center"/>
    </xf>
    <xf borderId="1" fillId="22" fontId="10" numFmtId="0" xfId="0" applyAlignment="1" applyBorder="1" applyFont="1">
      <alignment horizontal="center" readingOrder="0" vertical="center"/>
    </xf>
    <xf borderId="1" fillId="23" fontId="14" numFmtId="0" xfId="0" applyAlignment="1" applyBorder="1" applyFont="1">
      <alignment horizontal="center" readingOrder="0" vertical="center"/>
    </xf>
    <xf borderId="1" fillId="24" fontId="10" numFmtId="0" xfId="0" applyAlignment="1" applyBorder="1" applyFont="1">
      <alignment horizontal="center" readingOrder="0" vertical="center"/>
    </xf>
    <xf borderId="1" fillId="16" fontId="10" numFmtId="0" xfId="0" applyAlignment="1" applyBorder="1" applyFont="1">
      <alignment horizontal="center" readingOrder="0" vertical="center"/>
    </xf>
    <xf borderId="1" fillId="27" fontId="16" numFmtId="0" xfId="0" applyAlignment="1" applyBorder="1" applyFont="1">
      <alignment horizontal="center" vertical="center"/>
    </xf>
    <xf borderId="1" fillId="26" fontId="10" numFmtId="0" xfId="0" applyAlignment="1" applyBorder="1" applyFont="1">
      <alignment horizontal="center" readingOrder="0" vertical="center"/>
    </xf>
    <xf borderId="1" fillId="34" fontId="16" numFmtId="0" xfId="0" applyAlignment="1" applyBorder="1" applyFill="1" applyFont="1">
      <alignment horizontal="center" readingOrder="0" vertical="center"/>
    </xf>
    <xf borderId="1" fillId="17" fontId="9" numFmtId="0" xfId="0" applyAlignment="1" applyBorder="1" applyFont="1">
      <alignment horizontal="center" readingOrder="0" vertical="center"/>
    </xf>
    <xf borderId="1" fillId="16" fontId="9" numFmtId="0" xfId="0" applyAlignment="1" applyBorder="1" applyFont="1">
      <alignment horizontal="center" readingOrder="0" vertical="center"/>
    </xf>
    <xf borderId="1" fillId="16" fontId="10" numFmtId="0" xfId="0" applyAlignment="1" applyBorder="1" applyFont="1">
      <alignment horizontal="center" vertical="center"/>
    </xf>
    <xf borderId="1" fillId="27" fontId="16" numFmtId="0" xfId="0" applyAlignment="1" applyBorder="1" applyFont="1">
      <alignment horizontal="center" readingOrder="0" vertical="center"/>
    </xf>
    <xf borderId="1" fillId="34" fontId="16" numFmtId="0" xfId="0" applyAlignment="1" applyBorder="1" applyFont="1">
      <alignment horizontal="center" vertical="center"/>
    </xf>
    <xf borderId="1" fillId="34" fontId="16" numFmtId="0" xfId="0" applyAlignment="1" applyBorder="1" applyFont="1">
      <alignment horizontal="left" readingOrder="0" vertical="center"/>
    </xf>
    <xf borderId="0" fillId="26" fontId="10" numFmtId="0" xfId="0" applyAlignment="1" applyFont="1">
      <alignment horizontal="center" readingOrder="0" vertical="center"/>
    </xf>
    <xf borderId="0" fillId="34" fontId="16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38100</xdr:colOff>
      <xdr:row>13</xdr:row>
      <xdr:rowOff>66675</xdr:rowOff>
    </xdr:from>
    <xdr:ext cx="8877300" cy="30003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133350</xdr:colOff>
      <xdr:row>9</xdr:row>
      <xdr:rowOff>28575</xdr:rowOff>
    </xdr:from>
    <xdr:ext cx="7477125" cy="50292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409575</xdr:colOff>
      <xdr:row>12</xdr:row>
      <xdr:rowOff>114300</xdr:rowOff>
    </xdr:from>
    <xdr:ext cx="8934450" cy="252412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809625</xdr:colOff>
      <xdr:row>8</xdr:row>
      <xdr:rowOff>114300</xdr:rowOff>
    </xdr:from>
    <xdr:ext cx="2266950" cy="28194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400050</xdr:colOff>
      <xdr:row>14</xdr:row>
      <xdr:rowOff>152400</xdr:rowOff>
    </xdr:from>
    <xdr:ext cx="6457950" cy="55245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942975</xdr:colOff>
      <xdr:row>24</xdr:row>
      <xdr:rowOff>95250</xdr:rowOff>
    </xdr:from>
    <xdr:ext cx="9220200" cy="1447800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11658600</xdr:colOff>
      <xdr:row>8</xdr:row>
      <xdr:rowOff>38100</xdr:rowOff>
    </xdr:from>
    <xdr:ext cx="13535025" cy="876300"/>
    <xdr:pic>
      <xdr:nvPicPr>
        <xdr:cNvPr id="0" name="image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14.71"/>
    <col customWidth="1" min="3" max="3" width="18.71"/>
    <col customWidth="1" min="4" max="4" width="23.0"/>
    <col customWidth="1" min="5" max="5" width="14.57"/>
    <col customWidth="1" min="6" max="6" width="3.0"/>
    <col customWidth="1" min="7" max="8" width="17.0"/>
    <col customWidth="1" min="9" max="45" width="12.71"/>
  </cols>
  <sheetData>
    <row r="1" ht="16.5" customHeight="1">
      <c r="A1" s="1"/>
      <c r="B1" s="1"/>
      <c r="C1" s="2" t="s">
        <v>0</v>
      </c>
      <c r="D1" s="1"/>
      <c r="E1" s="3" t="s">
        <v>1</v>
      </c>
      <c r="F1" s="4"/>
      <c r="G1" s="5"/>
      <c r="H1" s="5"/>
      <c r="I1" s="6" t="s">
        <v>2</v>
      </c>
      <c r="J1" s="7" t="str">
        <f>OFFSET(TT!F1,0,6*(-1+$E$6))</f>
        <v>A [2,1]</v>
      </c>
      <c r="K1" s="7" t="str">
        <f>OFFSET(TT!G1,0,6*(-1+$E$6))</f>
        <v>A [2,2]</v>
      </c>
      <c r="L1" s="7" t="str">
        <f>OFFSET(TT!H1,0,6*(-1+$E$6))</f>
        <v>A [2,3]</v>
      </c>
      <c r="M1" s="7" t="str">
        <f>OFFSET(TT!I1,0,6*(-1+$E$6))</f>
        <v>B [2,1]</v>
      </c>
      <c r="N1" s="7" t="str">
        <f>OFFSET(TT!J1,0,6*(-1+$E$6))</f>
        <v>B [2,2]</v>
      </c>
      <c r="O1" s="8" t="str">
        <f>OFFSET(TT!K1,0,6*(-1+$E$6))</f>
        <v>B [2,3]</v>
      </c>
      <c r="P1" s="5"/>
      <c r="Q1" s="5"/>
      <c r="R1" s="5"/>
      <c r="S1" s="9" t="s">
        <v>3</v>
      </c>
      <c r="T1" s="10">
        <f t="shared" ref="T1:AG1" si="1">AVERAGE(T6:T315)</f>
        <v>0.5558176549</v>
      </c>
      <c r="U1" s="11">
        <f t="shared" si="1"/>
        <v>0.5992790258</v>
      </c>
      <c r="V1" s="12">
        <f t="shared" si="1"/>
        <v>0.646682672</v>
      </c>
      <c r="W1" s="13">
        <f t="shared" si="1"/>
        <v>0.4906786362</v>
      </c>
      <c r="X1" s="14">
        <f t="shared" si="1"/>
        <v>0.5599861055</v>
      </c>
      <c r="Y1" s="15">
        <f t="shared" si="1"/>
        <v>0.6052706004</v>
      </c>
      <c r="Z1" s="16">
        <f t="shared" si="1"/>
        <v>0.5731440238</v>
      </c>
      <c r="AA1" s="17">
        <f t="shared" si="1"/>
        <v>0.4946422027</v>
      </c>
      <c r="AB1" s="18">
        <f t="shared" si="1"/>
        <v>0.5780084785</v>
      </c>
      <c r="AC1" s="19">
        <f t="shared" si="1"/>
        <v>0.1798506973</v>
      </c>
      <c r="AD1" s="19">
        <f t="shared" si="1"/>
        <v>0.2611347791</v>
      </c>
      <c r="AE1" s="19">
        <f t="shared" si="1"/>
        <v>0.1335465225</v>
      </c>
      <c r="AF1" s="19">
        <f t="shared" si="1"/>
        <v>0.04100540964</v>
      </c>
      <c r="AG1" s="20">
        <f t="shared" si="1"/>
        <v>0.09254111286</v>
      </c>
      <c r="AH1" s="21"/>
      <c r="AI1" s="21"/>
      <c r="AJ1" s="21"/>
      <c r="AK1" s="21"/>
      <c r="AL1" s="22"/>
      <c r="AM1" s="22"/>
      <c r="AN1" s="22"/>
      <c r="AO1" s="22"/>
      <c r="AP1" s="23"/>
      <c r="AQ1" s="23"/>
      <c r="AR1" s="23"/>
      <c r="AS1" s="23"/>
    </row>
    <row r="2" ht="16.5" customHeight="1">
      <c r="A2" s="1"/>
      <c r="B2" s="1"/>
      <c r="C2" s="24" t="str">
        <f>'Bivariate Cubic'!B1</f>
        <v>#REF!</v>
      </c>
      <c r="D2" s="1"/>
      <c r="E2" s="25"/>
      <c r="F2" s="4"/>
      <c r="G2" s="5"/>
      <c r="H2" s="5"/>
      <c r="I2" s="6" t="s">
        <v>4</v>
      </c>
      <c r="J2" s="26" t="str">
        <f>OFFSET(TT!F2,0,6*(-1+$E$6))</f>
        <v>Early</v>
      </c>
      <c r="K2" s="26" t="str">
        <f>OFFSET(TT!G2,0,6*(-1+$E$6))</f>
        <v>Mail</v>
      </c>
      <c r="L2" s="26" t="str">
        <f>OFFSET(TT!H2,0,6*(-1+$E$6))</f>
        <v>Election Day</v>
      </c>
      <c r="M2" s="26" t="str">
        <f>OFFSET(TT!I2,0,6*(-1+$E$6))</f>
        <v>Early</v>
      </c>
      <c r="N2" s="26" t="str">
        <f>OFFSET(TT!J2,0,6*(-1+$E$6))</f>
        <v>Mail</v>
      </c>
      <c r="O2" s="27" t="str">
        <f>OFFSET(TT!K2,0,6*(-1+$E$6))</f>
        <v>Election Day</v>
      </c>
      <c r="P2" s="5"/>
      <c r="Q2" s="5"/>
      <c r="R2" s="5"/>
      <c r="S2" s="9" t="s">
        <v>5</v>
      </c>
      <c r="T2" s="10">
        <f t="shared" ref="T2:AG2" si="2">_xlfn.STDEV.P(T6:T315)</f>
        <v>0.13465016</v>
      </c>
      <c r="U2" s="11">
        <f t="shared" si="2"/>
        <v>0.1463028185</v>
      </c>
      <c r="V2" s="12">
        <f t="shared" si="2"/>
        <v>0.1705992763</v>
      </c>
      <c r="W2" s="13">
        <f t="shared" si="2"/>
        <v>0.133591273</v>
      </c>
      <c r="X2" s="14">
        <f t="shared" si="2"/>
        <v>0.1028578895</v>
      </c>
      <c r="Y2" s="15">
        <f t="shared" si="2"/>
        <v>0.1111463747</v>
      </c>
      <c r="Z2" s="16">
        <f t="shared" si="2"/>
        <v>0.1357764584</v>
      </c>
      <c r="AA2" s="17">
        <f t="shared" si="2"/>
        <v>0.05769539694</v>
      </c>
      <c r="AB2" s="18">
        <f t="shared" si="2"/>
        <v>0.1002536965</v>
      </c>
      <c r="AC2" s="19">
        <f t="shared" si="2"/>
        <v>0.08993465146</v>
      </c>
      <c r="AD2" s="19">
        <f t="shared" si="2"/>
        <v>0.07142905559</v>
      </c>
      <c r="AE2" s="19">
        <f t="shared" si="2"/>
        <v>0.0444717642</v>
      </c>
      <c r="AF2" s="19">
        <f t="shared" si="2"/>
        <v>0.01111560832</v>
      </c>
      <c r="AG2" s="20">
        <f t="shared" si="2"/>
        <v>0.04968040792</v>
      </c>
      <c r="AH2" s="21"/>
      <c r="AI2" s="21"/>
      <c r="AJ2" s="21"/>
      <c r="AK2" s="21"/>
      <c r="AL2" s="22"/>
      <c r="AM2" s="22"/>
      <c r="AN2" s="22"/>
      <c r="AO2" s="22"/>
      <c r="AP2" s="23"/>
      <c r="AQ2" s="23"/>
      <c r="AR2" s="23"/>
      <c r="AS2" s="23"/>
    </row>
    <row r="3" ht="16.5" customHeight="1">
      <c r="A3" s="1"/>
      <c r="B3" s="1"/>
      <c r="C3" s="1"/>
      <c r="D3" s="1"/>
      <c r="E3" s="1"/>
      <c r="F3" s="28"/>
      <c r="G3" s="5"/>
      <c r="H3" s="5"/>
      <c r="I3" s="6" t="s">
        <v>6</v>
      </c>
      <c r="J3" s="29">
        <f>OFFSET(TT!F3,0,6*(-1+$E$6))</f>
        <v>2</v>
      </c>
      <c r="K3" s="29">
        <f>OFFSET(TT!G3,0,6*(-1+$E$6))</f>
        <v>2</v>
      </c>
      <c r="L3" s="29">
        <f>OFFSET(TT!H3,0,6*(-1+$E$6))</f>
        <v>2</v>
      </c>
      <c r="M3" s="29">
        <f>OFFSET(TT!I3,0,6*(-1+$E$6))</f>
        <v>2</v>
      </c>
      <c r="N3" s="29">
        <f>OFFSET(TT!J3,0,6*(-1+$E$6))</f>
        <v>2</v>
      </c>
      <c r="O3" s="30">
        <f>OFFSET(TT!K3,0,6*(-1+$E$6))</f>
        <v>2</v>
      </c>
      <c r="P3" s="31"/>
      <c r="Q3" s="31"/>
      <c r="R3" s="31"/>
      <c r="S3" s="32" t="s">
        <v>7</v>
      </c>
      <c r="T3" s="33" t="s">
        <v>8</v>
      </c>
      <c r="U3" s="33" t="s">
        <v>9</v>
      </c>
      <c r="V3" s="33" t="s">
        <v>10</v>
      </c>
      <c r="W3" s="33" t="s">
        <v>11</v>
      </c>
      <c r="X3" s="33" t="s">
        <v>12</v>
      </c>
      <c r="Y3" s="33" t="s">
        <v>13</v>
      </c>
      <c r="Z3" s="34" t="s">
        <v>14</v>
      </c>
      <c r="AA3" s="34" t="s">
        <v>15</v>
      </c>
      <c r="AB3" s="35" t="s">
        <v>16</v>
      </c>
      <c r="AC3" s="36" t="s">
        <v>17</v>
      </c>
      <c r="AD3" s="36" t="s">
        <v>18</v>
      </c>
      <c r="AE3" s="36" t="s">
        <v>19</v>
      </c>
      <c r="AF3" s="36" t="s">
        <v>20</v>
      </c>
      <c r="AG3" s="37" t="s">
        <v>21</v>
      </c>
      <c r="AH3" s="38"/>
      <c r="AI3" s="38"/>
      <c r="AJ3" s="38"/>
      <c r="AK3" s="38"/>
      <c r="AL3" s="39"/>
      <c r="AM3" s="39"/>
      <c r="AN3" s="39"/>
      <c r="AO3" s="39"/>
      <c r="AP3" s="40"/>
      <c r="AQ3" s="40"/>
      <c r="AR3" s="40"/>
      <c r="AS3" s="40"/>
    </row>
    <row r="4" ht="16.5" customHeight="1">
      <c r="A4" s="1"/>
      <c r="B4" s="1"/>
      <c r="C4" s="1"/>
      <c r="D4" s="1"/>
      <c r="E4" s="1"/>
      <c r="F4" s="28"/>
      <c r="G4" s="5"/>
      <c r="H4" s="5"/>
      <c r="I4" s="6" t="s">
        <v>22</v>
      </c>
      <c r="J4" s="41" t="str">
        <f>OFFSET(TT!F4,0,6*(-1+$E$6))</f>
        <v>SoS</v>
      </c>
      <c r="K4" s="42" t="str">
        <f>OFFSET(TT!G4,0,6*(-1+$E$6))</f>
        <v>SoS</v>
      </c>
      <c r="L4" s="43" t="str">
        <f>OFFSET(TT!H4,0,6*(-1+$E$6))</f>
        <v>SoS</v>
      </c>
      <c r="M4" s="44" t="str">
        <f>OFFSET(TT!I4,0,6*(-1+$E$6))</f>
        <v>SoS</v>
      </c>
      <c r="N4" s="45" t="str">
        <f>OFFSET(TT!J4,0,6*(-1+$E$6))</f>
        <v>SoS</v>
      </c>
      <c r="O4" s="46" t="str">
        <f>OFFSET(TT!K4,0,6*(-1+$E$6))</f>
        <v>SoS</v>
      </c>
      <c r="P4" s="31"/>
      <c r="Q4" s="31"/>
      <c r="R4" s="31"/>
      <c r="S4" s="47" t="s">
        <v>23</v>
      </c>
      <c r="T4" s="48" t="s">
        <v>24</v>
      </c>
      <c r="U4" s="49" t="s">
        <v>25</v>
      </c>
      <c r="V4" s="50" t="s">
        <v>26</v>
      </c>
      <c r="W4" s="51" t="s">
        <v>27</v>
      </c>
      <c r="X4" s="52" t="s">
        <v>28</v>
      </c>
      <c r="Y4" s="53" t="s">
        <v>29</v>
      </c>
      <c r="Z4" s="54" t="s">
        <v>30</v>
      </c>
      <c r="AA4" s="55" t="s">
        <v>31</v>
      </c>
      <c r="AB4" s="56" t="s">
        <v>32</v>
      </c>
      <c r="AC4" s="36" t="s">
        <v>17</v>
      </c>
      <c r="AD4" s="36" t="s">
        <v>18</v>
      </c>
      <c r="AE4" s="36" t="s">
        <v>19</v>
      </c>
      <c r="AF4" s="36" t="s">
        <v>20</v>
      </c>
      <c r="AG4" s="37" t="s">
        <v>21</v>
      </c>
      <c r="AH4" s="38"/>
      <c r="AI4" s="38"/>
      <c r="AJ4" s="38"/>
      <c r="AK4" s="38"/>
      <c r="AL4" s="39"/>
      <c r="AM4" s="39"/>
      <c r="AN4" s="39"/>
      <c r="AO4" s="39"/>
      <c r="AP4" s="40"/>
      <c r="AQ4" s="40"/>
      <c r="AR4" s="40"/>
      <c r="AS4" s="40"/>
    </row>
    <row r="5" ht="16.5" customHeight="1">
      <c r="A5" s="57"/>
      <c r="B5" s="58" t="s">
        <v>33</v>
      </c>
      <c r="C5" s="58" t="s">
        <v>34</v>
      </c>
      <c r="D5" s="58" t="s">
        <v>35</v>
      </c>
      <c r="E5" s="59" t="s">
        <v>36</v>
      </c>
      <c r="F5" s="28"/>
      <c r="G5" s="60" t="s">
        <v>37</v>
      </c>
      <c r="H5" s="61" t="s">
        <v>38</v>
      </c>
      <c r="I5" s="57" t="s">
        <v>39</v>
      </c>
      <c r="J5" s="62" t="str">
        <f>OFFSET(TT!F5,0,6*(-1+$E$6))</f>
        <v>Marchant</v>
      </c>
      <c r="K5" s="63" t="str">
        <f>OFFSET(TT!G5,0,6*(-1+$E$6))</f>
        <v>Marchant</v>
      </c>
      <c r="L5" s="64" t="str">
        <f>OFFSET(TT!H5,0,6*(-1+$E$6))</f>
        <v>Marchant</v>
      </c>
      <c r="M5" s="65" t="str">
        <f>OFFSET(TT!I5,0,6*(-1+$E$6))</f>
        <v>Cisco</v>
      </c>
      <c r="N5" s="66" t="str">
        <f>OFFSET(TT!J5,0,6*(-1+$E$6))</f>
        <v>Cisco</v>
      </c>
      <c r="O5" s="67" t="str">
        <f>OFFSET(TT!K5,0,6*(-1+$E$6))</f>
        <v>Cisco</v>
      </c>
      <c r="P5" s="68" t="s">
        <v>40</v>
      </c>
      <c r="Q5" s="68" t="s">
        <v>41</v>
      </c>
      <c r="R5" s="68" t="s">
        <v>42</v>
      </c>
      <c r="S5" s="68" t="s">
        <v>43</v>
      </c>
      <c r="T5" s="69" t="s">
        <v>44</v>
      </c>
      <c r="U5" s="70" t="s">
        <v>45</v>
      </c>
      <c r="V5" s="71" t="s">
        <v>46</v>
      </c>
      <c r="W5" s="72" t="s">
        <v>47</v>
      </c>
      <c r="X5" s="73" t="s">
        <v>48</v>
      </c>
      <c r="Y5" s="74" t="s">
        <v>49</v>
      </c>
      <c r="Z5" s="75" t="s">
        <v>50</v>
      </c>
      <c r="AA5" s="76" t="s">
        <v>51</v>
      </c>
      <c r="AB5" s="77" t="s">
        <v>52</v>
      </c>
      <c r="AC5" s="36" t="s">
        <v>17</v>
      </c>
      <c r="AD5" s="36" t="s">
        <v>18</v>
      </c>
      <c r="AE5" s="36" t="s">
        <v>19</v>
      </c>
      <c r="AF5" s="36" t="s">
        <v>20</v>
      </c>
      <c r="AG5" s="37" t="s">
        <v>21</v>
      </c>
      <c r="AH5" s="38" t="s">
        <v>53</v>
      </c>
      <c r="AI5" s="38" t="s">
        <v>54</v>
      </c>
      <c r="AJ5" s="38" t="s">
        <v>55</v>
      </c>
      <c r="AK5" s="38" t="s">
        <v>56</v>
      </c>
      <c r="AL5" s="39" t="s">
        <v>57</v>
      </c>
      <c r="AM5" s="39" t="s">
        <v>58</v>
      </c>
      <c r="AN5" s="39" t="s">
        <v>59</v>
      </c>
      <c r="AO5" s="39" t="s">
        <v>60</v>
      </c>
      <c r="AP5" s="40" t="s">
        <v>61</v>
      </c>
      <c r="AQ5" s="40" t="s">
        <v>62</v>
      </c>
      <c r="AR5" s="40" t="s">
        <v>63</v>
      </c>
      <c r="AS5" s="40" t="s">
        <v>64</v>
      </c>
    </row>
    <row r="6" ht="16.5" customHeight="1">
      <c r="A6" s="57"/>
      <c r="B6" s="78">
        <v>1.0</v>
      </c>
      <c r="C6" s="78" t="s">
        <v>65</v>
      </c>
      <c r="D6" s="79" t="s">
        <v>66</v>
      </c>
      <c r="E6" s="80">
        <v>2.0</v>
      </c>
      <c r="F6" s="28"/>
      <c r="G6" s="60">
        <v>1.0</v>
      </c>
      <c r="H6" s="61">
        <v>1000.0</v>
      </c>
      <c r="I6" s="57">
        <v>644.0</v>
      </c>
      <c r="J6" s="81">
        <f>OFFSET(TT!F6,0,6*(-1+$E$6))</f>
        <v>110</v>
      </c>
      <c r="K6" s="82">
        <f>OFFSET(TT!G6,0,6*(-1+$E$6))</f>
        <v>75</v>
      </c>
      <c r="L6" s="83">
        <f>OFFSET(TT!H6,0,6*(-1+$E$6))</f>
        <v>49</v>
      </c>
      <c r="M6" s="84">
        <f>OFFSET(TT!I6,0,6*(-1+$E$6))</f>
        <v>63</v>
      </c>
      <c r="N6" s="85">
        <f>OFFSET(TT!J6,0,6*(-1+$E$6))</f>
        <v>119</v>
      </c>
      <c r="O6" s="86">
        <f>OFFSET(TT!K6,0,6*(-1+$E$6))</f>
        <v>22</v>
      </c>
      <c r="P6" s="87">
        <f t="shared" ref="P6:S6" si="3">$J6*B$30+$K6*B$31+$L6*B$32+$M6*B$33+$N6*B$34+$O6*B$35</f>
        <v>110</v>
      </c>
      <c r="Q6" s="87">
        <f t="shared" si="3"/>
        <v>63</v>
      </c>
      <c r="R6" s="87">
        <f t="shared" si="3"/>
        <v>49</v>
      </c>
      <c r="S6" s="87">
        <f t="shared" si="3"/>
        <v>22</v>
      </c>
      <c r="T6" s="69">
        <f t="shared" ref="T6:T634" si="6">IFERROR(P6/(P6+Q6),0.5)</f>
        <v>0.6358381503</v>
      </c>
      <c r="U6" s="70">
        <f t="shared" ref="U6:U634" si="7">IFERROR(R6/(R6+S6),0.5)</f>
        <v>0.6901408451</v>
      </c>
      <c r="V6" s="71">
        <f t="shared" ref="V6:V634" si="8">IFERROR(P6/(P6+S6),0.5)</f>
        <v>0.8333333333</v>
      </c>
      <c r="W6" s="72">
        <f t="shared" ref="W6:W634" si="9">IFERROR(R6/(R6+Q6),0.5)</f>
        <v>0.4375</v>
      </c>
      <c r="X6" s="73">
        <f t="shared" ref="X6:Y6" si="4">IFERROR(P6/(P6+R6),0.5)</f>
        <v>0.6918238994</v>
      </c>
      <c r="Y6" s="74">
        <f t="shared" si="4"/>
        <v>0.7411764706</v>
      </c>
      <c r="Z6" s="75">
        <f t="shared" ref="Z6:Z634" si="11">IFERROR((P6+R6)/(P6+Q6+R6+S6),0.5)</f>
        <v>0.6516393443</v>
      </c>
      <c r="AA6" s="76">
        <f t="shared" ref="AA6:AA634" si="12">IFERROR((P6+S6)/(P6+Q6+R6+S6),0.5)</f>
        <v>0.5409836066</v>
      </c>
      <c r="AB6" s="77">
        <f t="shared" ref="AB6:AB634" si="13">IFERROR((P6+Q6)/(P6+Q6+R6+S6),0.5)</f>
        <v>0.7090163934</v>
      </c>
      <c r="AC6" s="88">
        <f t="shared" ref="AC6:AC634" si="14">(P6+K6)/I6</f>
        <v>0.2872670807</v>
      </c>
      <c r="AD6" s="88">
        <f t="shared" ref="AD6:AD634" si="15">(P6+N6)/I6</f>
        <v>0.3555900621</v>
      </c>
      <c r="AE6" s="88">
        <f t="shared" ref="AE6:AE634" si="16">(P6+S6)/I6</f>
        <v>0.2049689441</v>
      </c>
      <c r="AF6" s="88">
        <f t="shared" ref="AF6:AF634" si="17">S6/I6</f>
        <v>0.03416149068</v>
      </c>
      <c r="AG6" s="89">
        <f t="shared" ref="AG6:AG634" si="18">P6/I6</f>
        <v>0.1708074534</v>
      </c>
      <c r="AH6" s="90">
        <f t="shared" ref="AH6:AH634" si="19">0</f>
        <v>0</v>
      </c>
      <c r="AI6" s="90">
        <f t="shared" ref="AI6:AI634" si="20">AD6</f>
        <v>0.3555900621</v>
      </c>
      <c r="AJ6" s="90">
        <f t="shared" ref="AJ6:AJ634" si="21">Z6</f>
        <v>0.6516393443</v>
      </c>
      <c r="AK6" s="90">
        <f t="shared" ref="AK6:AK634" si="22">AC6</f>
        <v>0.2872670807</v>
      </c>
      <c r="AL6" s="91">
        <f t="shared" ref="AL6:AL634" si="23">0</f>
        <v>0</v>
      </c>
      <c r="AM6" s="91">
        <f t="shared" ref="AM6:AM634" si="24">AG6</f>
        <v>0.1708074534</v>
      </c>
      <c r="AN6" s="91">
        <f t="shared" ref="AN6:AN634" si="25">V6</f>
        <v>0.8333333333</v>
      </c>
      <c r="AO6" s="91">
        <f t="shared" ref="AO6:AO634" si="26">AE6</f>
        <v>0.2049689441</v>
      </c>
      <c r="AP6" s="92">
        <f t="shared" ref="AP6:AP634" si="27">0</f>
        <v>0</v>
      </c>
      <c r="AQ6" s="92">
        <f t="shared" ref="AQ6:AQ634" si="28">AF6</f>
        <v>0.03416149068</v>
      </c>
      <c r="AR6" s="92">
        <f t="shared" ref="AR6:AR634" si="29">W6</f>
        <v>0.4375</v>
      </c>
      <c r="AS6" s="92">
        <f t="shared" ref="AS6:AS634" si="30">AG6</f>
        <v>0.1708074534</v>
      </c>
    </row>
    <row r="7" ht="16.5" customHeight="1">
      <c r="A7" s="57"/>
      <c r="B7" s="78">
        <v>2.0</v>
      </c>
      <c r="C7" s="78" t="s">
        <v>67</v>
      </c>
      <c r="D7" s="79" t="s">
        <v>68</v>
      </c>
      <c r="E7" s="6"/>
      <c r="F7" s="28"/>
      <c r="G7" s="61">
        <v>2.0</v>
      </c>
      <c r="H7" s="61">
        <v>1001.0</v>
      </c>
      <c r="I7" s="57">
        <v>1063.0</v>
      </c>
      <c r="J7" s="81">
        <f>OFFSET(TT!F7,0,6*(-1+$E$6))</f>
        <v>125</v>
      </c>
      <c r="K7" s="82">
        <f>OFFSET(TT!G7,0,6*(-1+$E$6))</f>
        <v>97</v>
      </c>
      <c r="L7" s="83">
        <f>OFFSET(TT!H7,0,6*(-1+$E$6))</f>
        <v>79</v>
      </c>
      <c r="M7" s="84">
        <f>OFFSET(TT!I7,0,6*(-1+$E$6))</f>
        <v>104</v>
      </c>
      <c r="N7" s="85">
        <f>OFFSET(TT!J7,0,6*(-1+$E$6))</f>
        <v>212</v>
      </c>
      <c r="O7" s="86">
        <f>OFFSET(TT!K7,0,6*(-1+$E$6))</f>
        <v>33</v>
      </c>
      <c r="P7" s="87">
        <f t="shared" ref="P7:P634" si="31">J7*B$30+K7*B$31+L7*B$32+M7*B$33+N7*B$34+O7*B$35</f>
        <v>125</v>
      </c>
      <c r="Q7" s="87">
        <f t="shared" ref="Q7:S7" si="5">$J7*C$30+$K7*C$31+$L7*C$32+$M7*C$33+$N7*C$34+$O7*C$35</f>
        <v>104</v>
      </c>
      <c r="R7" s="87">
        <f t="shared" si="5"/>
        <v>79</v>
      </c>
      <c r="S7" s="87">
        <f t="shared" si="5"/>
        <v>33</v>
      </c>
      <c r="T7" s="69">
        <f t="shared" si="6"/>
        <v>0.5458515284</v>
      </c>
      <c r="U7" s="70">
        <f t="shared" si="7"/>
        <v>0.7053571429</v>
      </c>
      <c r="V7" s="71">
        <f t="shared" si="8"/>
        <v>0.7911392405</v>
      </c>
      <c r="W7" s="72">
        <f t="shared" si="9"/>
        <v>0.4316939891</v>
      </c>
      <c r="X7" s="73">
        <f t="shared" ref="X7:Y7" si="10">IFERROR(P7/(P7+R7),0.5)</f>
        <v>0.612745098</v>
      </c>
      <c r="Y7" s="74">
        <f t="shared" si="10"/>
        <v>0.7591240876</v>
      </c>
      <c r="Z7" s="75">
        <f t="shared" si="11"/>
        <v>0.5982404692</v>
      </c>
      <c r="AA7" s="76">
        <f t="shared" si="12"/>
        <v>0.4633431085</v>
      </c>
      <c r="AB7" s="77">
        <f t="shared" si="13"/>
        <v>0.6715542522</v>
      </c>
      <c r="AC7" s="88">
        <f t="shared" si="14"/>
        <v>0.2088428975</v>
      </c>
      <c r="AD7" s="88">
        <f t="shared" si="15"/>
        <v>0.3170272813</v>
      </c>
      <c r="AE7" s="88">
        <f t="shared" si="16"/>
        <v>0.148635936</v>
      </c>
      <c r="AF7" s="88">
        <f t="shared" si="17"/>
        <v>0.03104421449</v>
      </c>
      <c r="AG7" s="89">
        <f t="shared" si="18"/>
        <v>0.1175917215</v>
      </c>
      <c r="AH7" s="90">
        <f t="shared" si="19"/>
        <v>0</v>
      </c>
      <c r="AI7" s="90">
        <f t="shared" si="20"/>
        <v>0.3170272813</v>
      </c>
      <c r="AJ7" s="90">
        <f t="shared" si="21"/>
        <v>0.5982404692</v>
      </c>
      <c r="AK7" s="90">
        <f t="shared" si="22"/>
        <v>0.2088428975</v>
      </c>
      <c r="AL7" s="91">
        <f t="shared" si="23"/>
        <v>0</v>
      </c>
      <c r="AM7" s="91">
        <f t="shared" si="24"/>
        <v>0.1175917215</v>
      </c>
      <c r="AN7" s="91">
        <f t="shared" si="25"/>
        <v>0.7911392405</v>
      </c>
      <c r="AO7" s="91">
        <f t="shared" si="26"/>
        <v>0.148635936</v>
      </c>
      <c r="AP7" s="92">
        <f t="shared" si="27"/>
        <v>0</v>
      </c>
      <c r="AQ7" s="92">
        <f t="shared" si="28"/>
        <v>0.03104421449</v>
      </c>
      <c r="AR7" s="92">
        <f t="shared" si="29"/>
        <v>0.4316939891</v>
      </c>
      <c r="AS7" s="92">
        <f t="shared" si="30"/>
        <v>0.1175917215</v>
      </c>
    </row>
    <row r="8" ht="16.5" customHeight="1">
      <c r="A8" s="57"/>
      <c r="B8" s="78">
        <v>3.0</v>
      </c>
      <c r="C8" s="78" t="s">
        <v>69</v>
      </c>
      <c r="D8" s="79" t="s">
        <v>70</v>
      </c>
      <c r="E8" s="1"/>
      <c r="F8" s="28"/>
      <c r="G8" s="61">
        <v>3.0</v>
      </c>
      <c r="H8" s="61">
        <v>1004.0</v>
      </c>
      <c r="I8" s="57">
        <v>1955.0</v>
      </c>
      <c r="J8" s="81">
        <f>OFFSET(TT!F8,0,6*(-1+$E$6))</f>
        <v>50</v>
      </c>
      <c r="K8" s="82">
        <f>OFFSET(TT!G8,0,6*(-1+$E$6))</f>
        <v>94</v>
      </c>
      <c r="L8" s="83">
        <f>OFFSET(TT!H8,0,6*(-1+$E$6))</f>
        <v>45</v>
      </c>
      <c r="M8" s="84">
        <f>OFFSET(TT!I8,0,6*(-1+$E$6))</f>
        <v>70</v>
      </c>
      <c r="N8" s="85">
        <f>OFFSET(TT!J8,0,6*(-1+$E$6))</f>
        <v>284</v>
      </c>
      <c r="O8" s="86">
        <f>OFFSET(TT!K8,0,6*(-1+$E$6))</f>
        <v>94</v>
      </c>
      <c r="P8" s="87">
        <f t="shared" si="31"/>
        <v>50</v>
      </c>
      <c r="Q8" s="87">
        <f t="shared" ref="Q8:S8" si="32">$J8*C$30+$K8*C$31+$L8*C$32+$M8*C$33+$N8*C$34+$O8*C$35</f>
        <v>70</v>
      </c>
      <c r="R8" s="87">
        <f t="shared" si="32"/>
        <v>45</v>
      </c>
      <c r="S8" s="87">
        <f t="shared" si="32"/>
        <v>94</v>
      </c>
      <c r="T8" s="69">
        <f t="shared" si="6"/>
        <v>0.4166666667</v>
      </c>
      <c r="U8" s="70">
        <f t="shared" si="7"/>
        <v>0.3237410072</v>
      </c>
      <c r="V8" s="71">
        <f t="shared" si="8"/>
        <v>0.3472222222</v>
      </c>
      <c r="W8" s="72">
        <f t="shared" si="9"/>
        <v>0.3913043478</v>
      </c>
      <c r="X8" s="73">
        <f t="shared" ref="X8:Y8" si="33">IFERROR(P8/(P8+R8),0.5)</f>
        <v>0.5263157895</v>
      </c>
      <c r="Y8" s="74">
        <f t="shared" si="33"/>
        <v>0.4268292683</v>
      </c>
      <c r="Z8" s="75">
        <f t="shared" si="11"/>
        <v>0.3667953668</v>
      </c>
      <c r="AA8" s="76">
        <f t="shared" si="12"/>
        <v>0.555984556</v>
      </c>
      <c r="AB8" s="77">
        <f t="shared" si="13"/>
        <v>0.4633204633</v>
      </c>
      <c r="AC8" s="88">
        <f t="shared" si="14"/>
        <v>0.073657289</v>
      </c>
      <c r="AD8" s="88">
        <f t="shared" si="15"/>
        <v>0.1708439898</v>
      </c>
      <c r="AE8" s="88">
        <f t="shared" si="16"/>
        <v>0.073657289</v>
      </c>
      <c r="AF8" s="88">
        <f t="shared" si="17"/>
        <v>0.04808184143</v>
      </c>
      <c r="AG8" s="89">
        <f t="shared" si="18"/>
        <v>0.02557544757</v>
      </c>
      <c r="AH8" s="90">
        <f t="shared" si="19"/>
        <v>0</v>
      </c>
      <c r="AI8" s="90">
        <f t="shared" si="20"/>
        <v>0.1708439898</v>
      </c>
      <c r="AJ8" s="90">
        <f t="shared" si="21"/>
        <v>0.3667953668</v>
      </c>
      <c r="AK8" s="90">
        <f t="shared" si="22"/>
        <v>0.073657289</v>
      </c>
      <c r="AL8" s="91">
        <f t="shared" si="23"/>
        <v>0</v>
      </c>
      <c r="AM8" s="91">
        <f t="shared" si="24"/>
        <v>0.02557544757</v>
      </c>
      <c r="AN8" s="91">
        <f t="shared" si="25"/>
        <v>0.3472222222</v>
      </c>
      <c r="AO8" s="91">
        <f t="shared" si="26"/>
        <v>0.073657289</v>
      </c>
      <c r="AP8" s="92">
        <f t="shared" si="27"/>
        <v>0</v>
      </c>
      <c r="AQ8" s="92">
        <f t="shared" si="28"/>
        <v>0.04808184143</v>
      </c>
      <c r="AR8" s="92">
        <f t="shared" si="29"/>
        <v>0.3913043478</v>
      </c>
      <c r="AS8" s="92">
        <f t="shared" si="30"/>
        <v>0.02557544757</v>
      </c>
    </row>
    <row r="9" ht="16.5" customHeight="1">
      <c r="A9" s="57"/>
      <c r="B9" s="78">
        <v>4.0</v>
      </c>
      <c r="C9" s="78"/>
      <c r="D9" s="79"/>
      <c r="E9" s="1"/>
      <c r="F9" s="28"/>
      <c r="G9" s="61">
        <v>4.0</v>
      </c>
      <c r="H9" s="61">
        <v>1005.0</v>
      </c>
      <c r="I9" s="57">
        <v>1669.0</v>
      </c>
      <c r="J9" s="81">
        <f>OFFSET(TT!F9,0,6*(-1+$E$6))</f>
        <v>107</v>
      </c>
      <c r="K9" s="82">
        <f>OFFSET(TT!G9,0,6*(-1+$E$6))</f>
        <v>162</v>
      </c>
      <c r="L9" s="83">
        <f>OFFSET(TT!H9,0,6*(-1+$E$6))</f>
        <v>100</v>
      </c>
      <c r="M9" s="84">
        <f>OFFSET(TT!I9,0,6*(-1+$E$6))</f>
        <v>96</v>
      </c>
      <c r="N9" s="85">
        <f>OFFSET(TT!J9,0,6*(-1+$E$6))</f>
        <v>280</v>
      </c>
      <c r="O9" s="86">
        <f>OFFSET(TT!K9,0,6*(-1+$E$6))</f>
        <v>57</v>
      </c>
      <c r="P9" s="87">
        <f t="shared" si="31"/>
        <v>107</v>
      </c>
      <c r="Q9" s="87">
        <f t="shared" ref="Q9:S9" si="34">$J9*C$30+$K9*C$31+$L9*C$32+$M9*C$33+$N9*C$34+$O9*C$35</f>
        <v>96</v>
      </c>
      <c r="R9" s="87">
        <f t="shared" si="34"/>
        <v>100</v>
      </c>
      <c r="S9" s="87">
        <f t="shared" si="34"/>
        <v>57</v>
      </c>
      <c r="T9" s="69">
        <f t="shared" si="6"/>
        <v>0.5270935961</v>
      </c>
      <c r="U9" s="70">
        <f t="shared" si="7"/>
        <v>0.6369426752</v>
      </c>
      <c r="V9" s="71">
        <f t="shared" si="8"/>
        <v>0.6524390244</v>
      </c>
      <c r="W9" s="72">
        <f t="shared" si="9"/>
        <v>0.5102040816</v>
      </c>
      <c r="X9" s="73">
        <f t="shared" ref="X9:Y9" si="35">IFERROR(P9/(P9+R9),0.5)</f>
        <v>0.5169082126</v>
      </c>
      <c r="Y9" s="74">
        <f t="shared" si="35"/>
        <v>0.6274509804</v>
      </c>
      <c r="Z9" s="75">
        <f t="shared" si="11"/>
        <v>0.575</v>
      </c>
      <c r="AA9" s="76">
        <f t="shared" si="12"/>
        <v>0.4555555556</v>
      </c>
      <c r="AB9" s="77">
        <f t="shared" si="13"/>
        <v>0.5638888889</v>
      </c>
      <c r="AC9" s="88">
        <f t="shared" si="14"/>
        <v>0.1611743559</v>
      </c>
      <c r="AD9" s="88">
        <f t="shared" si="15"/>
        <v>0.2318753745</v>
      </c>
      <c r="AE9" s="88">
        <f t="shared" si="16"/>
        <v>0.09826243259</v>
      </c>
      <c r="AF9" s="88">
        <f t="shared" si="17"/>
        <v>0.03415218694</v>
      </c>
      <c r="AG9" s="89">
        <f t="shared" si="18"/>
        <v>0.06411024566</v>
      </c>
      <c r="AH9" s="90">
        <f t="shared" si="19"/>
        <v>0</v>
      </c>
      <c r="AI9" s="90">
        <f t="shared" si="20"/>
        <v>0.2318753745</v>
      </c>
      <c r="AJ9" s="90">
        <f t="shared" si="21"/>
        <v>0.575</v>
      </c>
      <c r="AK9" s="90">
        <f t="shared" si="22"/>
        <v>0.1611743559</v>
      </c>
      <c r="AL9" s="91">
        <f t="shared" si="23"/>
        <v>0</v>
      </c>
      <c r="AM9" s="91">
        <f t="shared" si="24"/>
        <v>0.06411024566</v>
      </c>
      <c r="AN9" s="91">
        <f t="shared" si="25"/>
        <v>0.6524390244</v>
      </c>
      <c r="AO9" s="91">
        <f t="shared" si="26"/>
        <v>0.09826243259</v>
      </c>
      <c r="AP9" s="92">
        <f t="shared" si="27"/>
        <v>0</v>
      </c>
      <c r="AQ9" s="92">
        <f t="shared" si="28"/>
        <v>0.03415218694</v>
      </c>
      <c r="AR9" s="92">
        <f t="shared" si="29"/>
        <v>0.5102040816</v>
      </c>
      <c r="AS9" s="92">
        <f t="shared" si="30"/>
        <v>0.06411024566</v>
      </c>
    </row>
    <row r="10" ht="16.5" customHeight="1">
      <c r="A10" s="57"/>
      <c r="B10" s="78">
        <v>5.0</v>
      </c>
      <c r="C10" s="78"/>
      <c r="D10" s="79"/>
      <c r="E10" s="1"/>
      <c r="F10" s="28"/>
      <c r="G10" s="61">
        <v>5.0</v>
      </c>
      <c r="H10" s="61">
        <v>1006.0</v>
      </c>
      <c r="I10" s="57">
        <v>1738.0</v>
      </c>
      <c r="J10" s="81">
        <f>OFFSET(TT!F10,0,6*(-1+$E$6))</f>
        <v>116</v>
      </c>
      <c r="K10" s="82">
        <f>OFFSET(TT!G10,0,6*(-1+$E$6))</f>
        <v>131</v>
      </c>
      <c r="L10" s="83">
        <f>OFFSET(TT!H10,0,6*(-1+$E$6))</f>
        <v>81</v>
      </c>
      <c r="M10" s="84">
        <f>OFFSET(TT!I10,0,6*(-1+$E$6))</f>
        <v>93</v>
      </c>
      <c r="N10" s="85">
        <f>OFFSET(TT!J10,0,6*(-1+$E$6))</f>
        <v>314</v>
      </c>
      <c r="O10" s="86">
        <f>OFFSET(TT!K10,0,6*(-1+$E$6))</f>
        <v>75</v>
      </c>
      <c r="P10" s="87">
        <f t="shared" si="31"/>
        <v>116</v>
      </c>
      <c r="Q10" s="87">
        <f t="shared" ref="Q10:S10" si="36">$J10*C$30+$K10*C$31+$L10*C$32+$M10*C$33+$N10*C$34+$O10*C$35</f>
        <v>93</v>
      </c>
      <c r="R10" s="87">
        <f t="shared" si="36"/>
        <v>81</v>
      </c>
      <c r="S10" s="87">
        <f t="shared" si="36"/>
        <v>75</v>
      </c>
      <c r="T10" s="69">
        <f t="shared" si="6"/>
        <v>0.5550239234</v>
      </c>
      <c r="U10" s="70">
        <f t="shared" si="7"/>
        <v>0.5192307692</v>
      </c>
      <c r="V10" s="71">
        <f t="shared" si="8"/>
        <v>0.6073298429</v>
      </c>
      <c r="W10" s="72">
        <f t="shared" si="9"/>
        <v>0.4655172414</v>
      </c>
      <c r="X10" s="73">
        <f t="shared" ref="X10:Y10" si="37">IFERROR(P10/(P10+R10),0.5)</f>
        <v>0.5888324873</v>
      </c>
      <c r="Y10" s="74">
        <f t="shared" si="37"/>
        <v>0.5535714286</v>
      </c>
      <c r="Z10" s="75">
        <f t="shared" si="11"/>
        <v>0.5397260274</v>
      </c>
      <c r="AA10" s="76">
        <f t="shared" si="12"/>
        <v>0.5232876712</v>
      </c>
      <c r="AB10" s="77">
        <f t="shared" si="13"/>
        <v>0.5726027397</v>
      </c>
      <c r="AC10" s="88">
        <f t="shared" si="14"/>
        <v>0.1421173763</v>
      </c>
      <c r="AD10" s="88">
        <f t="shared" si="15"/>
        <v>0.247410817</v>
      </c>
      <c r="AE10" s="88">
        <f t="shared" si="16"/>
        <v>0.1098964327</v>
      </c>
      <c r="AF10" s="88">
        <f t="shared" si="17"/>
        <v>0.04315304948</v>
      </c>
      <c r="AG10" s="89">
        <f t="shared" si="18"/>
        <v>0.0667433832</v>
      </c>
      <c r="AH10" s="90">
        <f t="shared" si="19"/>
        <v>0</v>
      </c>
      <c r="AI10" s="90">
        <f t="shared" si="20"/>
        <v>0.247410817</v>
      </c>
      <c r="AJ10" s="90">
        <f t="shared" si="21"/>
        <v>0.5397260274</v>
      </c>
      <c r="AK10" s="90">
        <f t="shared" si="22"/>
        <v>0.1421173763</v>
      </c>
      <c r="AL10" s="91">
        <f t="shared" si="23"/>
        <v>0</v>
      </c>
      <c r="AM10" s="91">
        <f t="shared" si="24"/>
        <v>0.0667433832</v>
      </c>
      <c r="AN10" s="91">
        <f t="shared" si="25"/>
        <v>0.6073298429</v>
      </c>
      <c r="AO10" s="91">
        <f t="shared" si="26"/>
        <v>0.1098964327</v>
      </c>
      <c r="AP10" s="92">
        <f t="shared" si="27"/>
        <v>0</v>
      </c>
      <c r="AQ10" s="92">
        <f t="shared" si="28"/>
        <v>0.04315304948</v>
      </c>
      <c r="AR10" s="92">
        <f t="shared" si="29"/>
        <v>0.4655172414</v>
      </c>
      <c r="AS10" s="92">
        <f t="shared" si="30"/>
        <v>0.0667433832</v>
      </c>
    </row>
    <row r="11" ht="16.5" customHeight="1">
      <c r="A11" s="57"/>
      <c r="B11" s="78">
        <v>6.0</v>
      </c>
      <c r="C11" s="78"/>
      <c r="D11" s="79"/>
      <c r="E11" s="1"/>
      <c r="F11" s="28"/>
      <c r="G11" s="61">
        <v>6.0</v>
      </c>
      <c r="H11" s="61">
        <v>1007.0</v>
      </c>
      <c r="I11" s="57">
        <v>2778.0</v>
      </c>
      <c r="J11" s="81">
        <f>OFFSET(TT!F11,0,6*(-1+$E$6))</f>
        <v>140</v>
      </c>
      <c r="K11" s="82">
        <f>OFFSET(TT!G11,0,6*(-1+$E$6))</f>
        <v>116</v>
      </c>
      <c r="L11" s="83">
        <f>OFFSET(TT!H11,0,6*(-1+$E$6))</f>
        <v>98</v>
      </c>
      <c r="M11" s="84">
        <f>OFFSET(TT!I11,0,6*(-1+$E$6))</f>
        <v>155</v>
      </c>
      <c r="N11" s="85">
        <f>OFFSET(TT!J11,0,6*(-1+$E$6))</f>
        <v>434</v>
      </c>
      <c r="O11" s="86">
        <f>OFFSET(TT!K11,0,6*(-1+$E$6))</f>
        <v>114</v>
      </c>
      <c r="P11" s="87">
        <f t="shared" si="31"/>
        <v>140</v>
      </c>
      <c r="Q11" s="87">
        <f t="shared" ref="Q11:S11" si="38">$J11*C$30+$K11*C$31+$L11*C$32+$M11*C$33+$N11*C$34+$O11*C$35</f>
        <v>155</v>
      </c>
      <c r="R11" s="87">
        <f t="shared" si="38"/>
        <v>98</v>
      </c>
      <c r="S11" s="87">
        <f t="shared" si="38"/>
        <v>114</v>
      </c>
      <c r="T11" s="69">
        <f t="shared" si="6"/>
        <v>0.4745762712</v>
      </c>
      <c r="U11" s="70">
        <f t="shared" si="7"/>
        <v>0.4622641509</v>
      </c>
      <c r="V11" s="71">
        <f t="shared" si="8"/>
        <v>0.5511811024</v>
      </c>
      <c r="W11" s="72">
        <f t="shared" si="9"/>
        <v>0.3873517787</v>
      </c>
      <c r="X11" s="73">
        <f t="shared" ref="X11:Y11" si="39">IFERROR(P11/(P11+R11),0.5)</f>
        <v>0.5882352941</v>
      </c>
      <c r="Y11" s="74">
        <f t="shared" si="39"/>
        <v>0.5762081784</v>
      </c>
      <c r="Z11" s="75">
        <f t="shared" si="11"/>
        <v>0.4694280079</v>
      </c>
      <c r="AA11" s="76">
        <f t="shared" si="12"/>
        <v>0.5009861933</v>
      </c>
      <c r="AB11" s="77">
        <f t="shared" si="13"/>
        <v>0.5818540434</v>
      </c>
      <c r="AC11" s="88">
        <f t="shared" si="14"/>
        <v>0.09215262779</v>
      </c>
      <c r="AD11" s="88">
        <f t="shared" si="15"/>
        <v>0.2066234701</v>
      </c>
      <c r="AE11" s="88">
        <f t="shared" si="16"/>
        <v>0.09143268539</v>
      </c>
      <c r="AF11" s="88">
        <f t="shared" si="17"/>
        <v>0.04103671706</v>
      </c>
      <c r="AG11" s="89">
        <f t="shared" si="18"/>
        <v>0.05039596832</v>
      </c>
      <c r="AH11" s="90">
        <f t="shared" si="19"/>
        <v>0</v>
      </c>
      <c r="AI11" s="90">
        <f t="shared" si="20"/>
        <v>0.2066234701</v>
      </c>
      <c r="AJ11" s="90">
        <f t="shared" si="21"/>
        <v>0.4694280079</v>
      </c>
      <c r="AK11" s="90">
        <f t="shared" si="22"/>
        <v>0.09215262779</v>
      </c>
      <c r="AL11" s="91">
        <f t="shared" si="23"/>
        <v>0</v>
      </c>
      <c r="AM11" s="91">
        <f t="shared" si="24"/>
        <v>0.05039596832</v>
      </c>
      <c r="AN11" s="91">
        <f t="shared" si="25"/>
        <v>0.5511811024</v>
      </c>
      <c r="AO11" s="91">
        <f t="shared" si="26"/>
        <v>0.09143268539</v>
      </c>
      <c r="AP11" s="92">
        <f t="shared" si="27"/>
        <v>0</v>
      </c>
      <c r="AQ11" s="92">
        <f t="shared" si="28"/>
        <v>0.04103671706</v>
      </c>
      <c r="AR11" s="92">
        <f t="shared" si="29"/>
        <v>0.3873517787</v>
      </c>
      <c r="AS11" s="92">
        <f t="shared" si="30"/>
        <v>0.05039596832</v>
      </c>
    </row>
    <row r="12" ht="16.5" customHeight="1">
      <c r="A12" s="57"/>
      <c r="B12" s="78">
        <v>7.0</v>
      </c>
      <c r="C12" s="78"/>
      <c r="D12" s="79"/>
      <c r="E12" s="1"/>
      <c r="F12" s="28"/>
      <c r="G12" s="61">
        <v>7.0</v>
      </c>
      <c r="H12" s="61">
        <v>1008.0</v>
      </c>
      <c r="I12" s="57">
        <v>3526.0</v>
      </c>
      <c r="J12" s="81">
        <f>OFFSET(TT!F12,0,6*(-1+$E$6))</f>
        <v>190</v>
      </c>
      <c r="K12" s="82">
        <f>OFFSET(TT!G12,0,6*(-1+$E$6))</f>
        <v>225</v>
      </c>
      <c r="L12" s="83">
        <f>OFFSET(TT!H12,0,6*(-1+$E$6))</f>
        <v>143</v>
      </c>
      <c r="M12" s="84">
        <f>OFFSET(TT!I12,0,6*(-1+$E$6))</f>
        <v>199</v>
      </c>
      <c r="N12" s="85">
        <f>OFFSET(TT!J12,0,6*(-1+$E$6))</f>
        <v>559</v>
      </c>
      <c r="O12" s="86">
        <f>OFFSET(TT!K12,0,6*(-1+$E$6))</f>
        <v>148</v>
      </c>
      <c r="P12" s="87">
        <f t="shared" si="31"/>
        <v>190</v>
      </c>
      <c r="Q12" s="87">
        <f t="shared" ref="Q12:S12" si="40">$J12*C$30+$K12*C$31+$L12*C$32+$M12*C$33+$N12*C$34+$O12*C$35</f>
        <v>199</v>
      </c>
      <c r="R12" s="87">
        <f t="shared" si="40"/>
        <v>143</v>
      </c>
      <c r="S12" s="87">
        <f t="shared" si="40"/>
        <v>148</v>
      </c>
      <c r="T12" s="69">
        <f t="shared" si="6"/>
        <v>0.4884318766</v>
      </c>
      <c r="U12" s="70">
        <f t="shared" si="7"/>
        <v>0.4914089347</v>
      </c>
      <c r="V12" s="71">
        <f t="shared" si="8"/>
        <v>0.5621301775</v>
      </c>
      <c r="W12" s="72">
        <f t="shared" si="9"/>
        <v>0.418128655</v>
      </c>
      <c r="X12" s="73">
        <f t="shared" ref="X12:Y12" si="41">IFERROR(P12/(P12+R12),0.5)</f>
        <v>0.5705705706</v>
      </c>
      <c r="Y12" s="74">
        <f t="shared" si="41"/>
        <v>0.5734870317</v>
      </c>
      <c r="Z12" s="75">
        <f t="shared" si="11"/>
        <v>0.4897058824</v>
      </c>
      <c r="AA12" s="76">
        <f t="shared" si="12"/>
        <v>0.4970588235</v>
      </c>
      <c r="AB12" s="77">
        <f t="shared" si="13"/>
        <v>0.5720588235</v>
      </c>
      <c r="AC12" s="88">
        <f t="shared" si="14"/>
        <v>0.1176971072</v>
      </c>
      <c r="AD12" s="88">
        <f t="shared" si="15"/>
        <v>0.2124220079</v>
      </c>
      <c r="AE12" s="88">
        <f t="shared" si="16"/>
        <v>0.09585933069</v>
      </c>
      <c r="AF12" s="88">
        <f t="shared" si="17"/>
        <v>0.04197390811</v>
      </c>
      <c r="AG12" s="89">
        <f t="shared" si="18"/>
        <v>0.05388542258</v>
      </c>
      <c r="AH12" s="90">
        <f t="shared" si="19"/>
        <v>0</v>
      </c>
      <c r="AI12" s="90">
        <f t="shared" si="20"/>
        <v>0.2124220079</v>
      </c>
      <c r="AJ12" s="90">
        <f t="shared" si="21"/>
        <v>0.4897058824</v>
      </c>
      <c r="AK12" s="90">
        <f t="shared" si="22"/>
        <v>0.1176971072</v>
      </c>
      <c r="AL12" s="91">
        <f t="shared" si="23"/>
        <v>0</v>
      </c>
      <c r="AM12" s="91">
        <f t="shared" si="24"/>
        <v>0.05388542258</v>
      </c>
      <c r="AN12" s="91">
        <f t="shared" si="25"/>
        <v>0.5621301775</v>
      </c>
      <c r="AO12" s="91">
        <f t="shared" si="26"/>
        <v>0.09585933069</v>
      </c>
      <c r="AP12" s="92">
        <f t="shared" si="27"/>
        <v>0</v>
      </c>
      <c r="AQ12" s="92">
        <f t="shared" si="28"/>
        <v>0.04197390811</v>
      </c>
      <c r="AR12" s="92">
        <f t="shared" si="29"/>
        <v>0.418128655</v>
      </c>
      <c r="AS12" s="92">
        <f t="shared" si="30"/>
        <v>0.05388542258</v>
      </c>
    </row>
    <row r="13" ht="16.5" customHeight="1">
      <c r="A13" s="57"/>
      <c r="B13" s="78">
        <v>8.0</v>
      </c>
      <c r="C13" s="78"/>
      <c r="D13" s="79"/>
      <c r="E13" s="1"/>
      <c r="F13" s="28"/>
      <c r="G13" s="61">
        <v>8.0</v>
      </c>
      <c r="H13" s="61">
        <v>1009.0</v>
      </c>
      <c r="I13" s="57">
        <v>1377.0</v>
      </c>
      <c r="J13" s="81">
        <f>OFFSET(TT!F13,0,6*(-1+$E$6))</f>
        <v>183</v>
      </c>
      <c r="K13" s="82">
        <f>OFFSET(TT!G13,0,6*(-1+$E$6))</f>
        <v>134</v>
      </c>
      <c r="L13" s="83">
        <f>OFFSET(TT!H13,0,6*(-1+$E$6))</f>
        <v>129</v>
      </c>
      <c r="M13" s="84">
        <f>OFFSET(TT!I13,0,6*(-1+$E$6))</f>
        <v>114</v>
      </c>
      <c r="N13" s="85">
        <f>OFFSET(TT!J13,0,6*(-1+$E$6))</f>
        <v>254</v>
      </c>
      <c r="O13" s="86">
        <f>OFFSET(TT!K13,0,6*(-1+$E$6))</f>
        <v>58</v>
      </c>
      <c r="P13" s="87">
        <f t="shared" si="31"/>
        <v>183</v>
      </c>
      <c r="Q13" s="87">
        <f t="shared" ref="Q13:S13" si="42">$J13*C$30+$K13*C$31+$L13*C$32+$M13*C$33+$N13*C$34+$O13*C$35</f>
        <v>114</v>
      </c>
      <c r="R13" s="87">
        <f t="shared" si="42"/>
        <v>129</v>
      </c>
      <c r="S13" s="87">
        <f t="shared" si="42"/>
        <v>58</v>
      </c>
      <c r="T13" s="69">
        <f t="shared" si="6"/>
        <v>0.6161616162</v>
      </c>
      <c r="U13" s="70">
        <f t="shared" si="7"/>
        <v>0.6898395722</v>
      </c>
      <c r="V13" s="71">
        <f t="shared" si="8"/>
        <v>0.7593360996</v>
      </c>
      <c r="W13" s="72">
        <f t="shared" si="9"/>
        <v>0.5308641975</v>
      </c>
      <c r="X13" s="73">
        <f t="shared" ref="X13:Y13" si="43">IFERROR(P13/(P13+R13),0.5)</f>
        <v>0.5865384615</v>
      </c>
      <c r="Y13" s="74">
        <f t="shared" si="43"/>
        <v>0.6627906977</v>
      </c>
      <c r="Z13" s="75">
        <f t="shared" si="11"/>
        <v>0.6446280992</v>
      </c>
      <c r="AA13" s="76">
        <f t="shared" si="12"/>
        <v>0.4979338843</v>
      </c>
      <c r="AB13" s="77">
        <f t="shared" si="13"/>
        <v>0.6136363636</v>
      </c>
      <c r="AC13" s="88">
        <f t="shared" si="14"/>
        <v>0.2302106028</v>
      </c>
      <c r="AD13" s="88">
        <f t="shared" si="15"/>
        <v>0.3173565723</v>
      </c>
      <c r="AE13" s="88">
        <f t="shared" si="16"/>
        <v>0.1750181554</v>
      </c>
      <c r="AF13" s="88">
        <f t="shared" si="17"/>
        <v>0.04212055192</v>
      </c>
      <c r="AG13" s="89">
        <f t="shared" si="18"/>
        <v>0.1328976035</v>
      </c>
      <c r="AH13" s="90">
        <f t="shared" si="19"/>
        <v>0</v>
      </c>
      <c r="AI13" s="90">
        <f t="shared" si="20"/>
        <v>0.3173565723</v>
      </c>
      <c r="AJ13" s="90">
        <f t="shared" si="21"/>
        <v>0.6446280992</v>
      </c>
      <c r="AK13" s="90">
        <f t="shared" si="22"/>
        <v>0.2302106028</v>
      </c>
      <c r="AL13" s="91">
        <f t="shared" si="23"/>
        <v>0</v>
      </c>
      <c r="AM13" s="91">
        <f t="shared" si="24"/>
        <v>0.1328976035</v>
      </c>
      <c r="AN13" s="91">
        <f t="shared" si="25"/>
        <v>0.7593360996</v>
      </c>
      <c r="AO13" s="91">
        <f t="shared" si="26"/>
        <v>0.1750181554</v>
      </c>
      <c r="AP13" s="92">
        <f t="shared" si="27"/>
        <v>0</v>
      </c>
      <c r="AQ13" s="92">
        <f t="shared" si="28"/>
        <v>0.04212055192</v>
      </c>
      <c r="AR13" s="92">
        <f t="shared" si="29"/>
        <v>0.5308641975</v>
      </c>
      <c r="AS13" s="92">
        <f t="shared" si="30"/>
        <v>0.1328976035</v>
      </c>
    </row>
    <row r="14" ht="16.5" customHeight="1">
      <c r="A14" s="57"/>
      <c r="B14" s="78">
        <v>9.0</v>
      </c>
      <c r="C14" s="78"/>
      <c r="D14" s="79"/>
      <c r="E14" s="1"/>
      <c r="F14" s="28"/>
      <c r="G14" s="61">
        <v>9.0</v>
      </c>
      <c r="H14" s="61">
        <v>1012.0</v>
      </c>
      <c r="I14" s="57">
        <v>1917.0</v>
      </c>
      <c r="J14" s="81">
        <f>OFFSET(TT!F14,0,6*(-1+$E$6))</f>
        <v>287</v>
      </c>
      <c r="K14" s="82">
        <f>OFFSET(TT!G14,0,6*(-1+$E$6))</f>
        <v>379</v>
      </c>
      <c r="L14" s="83">
        <f>OFFSET(TT!H14,0,6*(-1+$E$6))</f>
        <v>154</v>
      </c>
      <c r="M14" s="84">
        <f>OFFSET(TT!I14,0,6*(-1+$E$6))</f>
        <v>139</v>
      </c>
      <c r="N14" s="85">
        <f>OFFSET(TT!J14,0,6*(-1+$E$6))</f>
        <v>372</v>
      </c>
      <c r="O14" s="86">
        <f>OFFSET(TT!K14,0,6*(-1+$E$6))</f>
        <v>38</v>
      </c>
      <c r="P14" s="87">
        <f t="shared" si="31"/>
        <v>287</v>
      </c>
      <c r="Q14" s="87">
        <f t="shared" ref="Q14:S14" si="44">$J14*C$30+$K14*C$31+$L14*C$32+$M14*C$33+$N14*C$34+$O14*C$35</f>
        <v>139</v>
      </c>
      <c r="R14" s="87">
        <f t="shared" si="44"/>
        <v>154</v>
      </c>
      <c r="S14" s="87">
        <f t="shared" si="44"/>
        <v>38</v>
      </c>
      <c r="T14" s="69">
        <f t="shared" si="6"/>
        <v>0.6737089202</v>
      </c>
      <c r="U14" s="70">
        <f t="shared" si="7"/>
        <v>0.8020833333</v>
      </c>
      <c r="V14" s="71">
        <f t="shared" si="8"/>
        <v>0.8830769231</v>
      </c>
      <c r="W14" s="72">
        <f t="shared" si="9"/>
        <v>0.5255972696</v>
      </c>
      <c r="X14" s="73">
        <f t="shared" ref="X14:Y14" si="45">IFERROR(P14/(P14+R14),0.5)</f>
        <v>0.6507936508</v>
      </c>
      <c r="Y14" s="74">
        <f t="shared" si="45"/>
        <v>0.7853107345</v>
      </c>
      <c r="Z14" s="75">
        <f t="shared" si="11"/>
        <v>0.713592233</v>
      </c>
      <c r="AA14" s="76">
        <f t="shared" si="12"/>
        <v>0.5258899676</v>
      </c>
      <c r="AB14" s="77">
        <f t="shared" si="13"/>
        <v>0.6893203883</v>
      </c>
      <c r="AC14" s="88">
        <f t="shared" si="14"/>
        <v>0.3474178404</v>
      </c>
      <c r="AD14" s="88">
        <f t="shared" si="15"/>
        <v>0.3437663015</v>
      </c>
      <c r="AE14" s="88">
        <f t="shared" si="16"/>
        <v>0.1695357329</v>
      </c>
      <c r="AF14" s="88">
        <f t="shared" si="17"/>
        <v>0.01982263954</v>
      </c>
      <c r="AG14" s="89">
        <f t="shared" si="18"/>
        <v>0.1497130934</v>
      </c>
      <c r="AH14" s="90">
        <f t="shared" si="19"/>
        <v>0</v>
      </c>
      <c r="AI14" s="90">
        <f t="shared" si="20"/>
        <v>0.3437663015</v>
      </c>
      <c r="AJ14" s="90">
        <f t="shared" si="21"/>
        <v>0.713592233</v>
      </c>
      <c r="AK14" s="90">
        <f t="shared" si="22"/>
        <v>0.3474178404</v>
      </c>
      <c r="AL14" s="91">
        <f t="shared" si="23"/>
        <v>0</v>
      </c>
      <c r="AM14" s="91">
        <f t="shared" si="24"/>
        <v>0.1497130934</v>
      </c>
      <c r="AN14" s="91">
        <f t="shared" si="25"/>
        <v>0.8830769231</v>
      </c>
      <c r="AO14" s="91">
        <f t="shared" si="26"/>
        <v>0.1695357329</v>
      </c>
      <c r="AP14" s="92">
        <f t="shared" si="27"/>
        <v>0</v>
      </c>
      <c r="AQ14" s="92">
        <f t="shared" si="28"/>
        <v>0.01982263954</v>
      </c>
      <c r="AR14" s="92">
        <f t="shared" si="29"/>
        <v>0.5255972696</v>
      </c>
      <c r="AS14" s="92">
        <f t="shared" si="30"/>
        <v>0.1497130934</v>
      </c>
    </row>
    <row r="15" ht="16.5" customHeight="1">
      <c r="A15" s="57"/>
      <c r="B15" s="93"/>
      <c r="C15" s="93"/>
      <c r="D15" s="93"/>
      <c r="E15" s="94"/>
      <c r="F15" s="28"/>
      <c r="G15" s="61">
        <v>10.0</v>
      </c>
      <c r="H15" s="61">
        <v>1015.0</v>
      </c>
      <c r="I15" s="57">
        <v>2512.0</v>
      </c>
      <c r="J15" s="81">
        <f>OFFSET(TT!F15,0,6*(-1+$E$6))</f>
        <v>221</v>
      </c>
      <c r="K15" s="82">
        <f>OFFSET(TT!G15,0,6*(-1+$E$6))</f>
        <v>212</v>
      </c>
      <c r="L15" s="83">
        <f>OFFSET(TT!H15,0,6*(-1+$E$6))</f>
        <v>143</v>
      </c>
      <c r="M15" s="84">
        <f>OFFSET(TT!I15,0,6*(-1+$E$6))</f>
        <v>182</v>
      </c>
      <c r="N15" s="85">
        <f>OFFSET(TT!J15,0,6*(-1+$E$6))</f>
        <v>471</v>
      </c>
      <c r="O15" s="86">
        <f>OFFSET(TT!K15,0,6*(-1+$E$6))</f>
        <v>98</v>
      </c>
      <c r="P15" s="87">
        <f t="shared" si="31"/>
        <v>221</v>
      </c>
      <c r="Q15" s="87">
        <f t="shared" ref="Q15:S15" si="46">$J15*C$30+$K15*C$31+$L15*C$32+$M15*C$33+$N15*C$34+$O15*C$35</f>
        <v>182</v>
      </c>
      <c r="R15" s="87">
        <f t="shared" si="46"/>
        <v>143</v>
      </c>
      <c r="S15" s="87">
        <f t="shared" si="46"/>
        <v>98</v>
      </c>
      <c r="T15" s="69">
        <f t="shared" si="6"/>
        <v>0.5483870968</v>
      </c>
      <c r="U15" s="70">
        <f t="shared" si="7"/>
        <v>0.5933609959</v>
      </c>
      <c r="V15" s="71">
        <f t="shared" si="8"/>
        <v>0.6927899687</v>
      </c>
      <c r="W15" s="72">
        <f t="shared" si="9"/>
        <v>0.44</v>
      </c>
      <c r="X15" s="73">
        <f t="shared" ref="X15:Y15" si="47">IFERROR(P15/(P15+R15),0.5)</f>
        <v>0.6071428571</v>
      </c>
      <c r="Y15" s="74">
        <f t="shared" si="47"/>
        <v>0.65</v>
      </c>
      <c r="Z15" s="75">
        <f t="shared" si="11"/>
        <v>0.5652173913</v>
      </c>
      <c r="AA15" s="76">
        <f t="shared" si="12"/>
        <v>0.4953416149</v>
      </c>
      <c r="AB15" s="77">
        <f t="shared" si="13"/>
        <v>0.6257763975</v>
      </c>
      <c r="AC15" s="88">
        <f t="shared" si="14"/>
        <v>0.1723726115</v>
      </c>
      <c r="AD15" s="88">
        <f t="shared" si="15"/>
        <v>0.275477707</v>
      </c>
      <c r="AE15" s="88">
        <f t="shared" si="16"/>
        <v>0.1269904459</v>
      </c>
      <c r="AF15" s="88">
        <f t="shared" si="17"/>
        <v>0.03901273885</v>
      </c>
      <c r="AG15" s="89">
        <f t="shared" si="18"/>
        <v>0.08797770701</v>
      </c>
      <c r="AH15" s="90">
        <f t="shared" si="19"/>
        <v>0</v>
      </c>
      <c r="AI15" s="90">
        <f t="shared" si="20"/>
        <v>0.275477707</v>
      </c>
      <c r="AJ15" s="90">
        <f t="shared" si="21"/>
        <v>0.5652173913</v>
      </c>
      <c r="AK15" s="90">
        <f t="shared" si="22"/>
        <v>0.1723726115</v>
      </c>
      <c r="AL15" s="91">
        <f t="shared" si="23"/>
        <v>0</v>
      </c>
      <c r="AM15" s="91">
        <f t="shared" si="24"/>
        <v>0.08797770701</v>
      </c>
      <c r="AN15" s="91">
        <f t="shared" si="25"/>
        <v>0.6927899687</v>
      </c>
      <c r="AO15" s="91">
        <f t="shared" si="26"/>
        <v>0.1269904459</v>
      </c>
      <c r="AP15" s="92">
        <f t="shared" si="27"/>
        <v>0</v>
      </c>
      <c r="AQ15" s="92">
        <f t="shared" si="28"/>
        <v>0.03901273885</v>
      </c>
      <c r="AR15" s="92">
        <f t="shared" si="29"/>
        <v>0.44</v>
      </c>
      <c r="AS15" s="92">
        <f t="shared" si="30"/>
        <v>0.08797770701</v>
      </c>
    </row>
    <row r="16" ht="16.5" customHeight="1">
      <c r="A16" s="57"/>
      <c r="B16" s="95" t="s">
        <v>71</v>
      </c>
      <c r="C16" s="95" t="s">
        <v>72</v>
      </c>
      <c r="D16" s="96" t="s">
        <v>73</v>
      </c>
      <c r="E16" s="97"/>
      <c r="F16" s="28"/>
      <c r="G16" s="61">
        <v>11.0</v>
      </c>
      <c r="H16" s="61">
        <v>1016.0</v>
      </c>
      <c r="I16" s="57">
        <v>495.0</v>
      </c>
      <c r="J16" s="81">
        <f>OFFSET(TT!F16,0,6*(-1+$E$6))</f>
        <v>81</v>
      </c>
      <c r="K16" s="82">
        <f>OFFSET(TT!G16,0,6*(-1+$E$6))</f>
        <v>64</v>
      </c>
      <c r="L16" s="83">
        <f>OFFSET(TT!H16,0,6*(-1+$E$6))</f>
        <v>45</v>
      </c>
      <c r="M16" s="84">
        <f>OFFSET(TT!I16,0,6*(-1+$E$6))</f>
        <v>48</v>
      </c>
      <c r="N16" s="85">
        <f>OFFSET(TT!J16,0,6*(-1+$E$6))</f>
        <v>94</v>
      </c>
      <c r="O16" s="86">
        <f>OFFSET(TT!K16,0,6*(-1+$E$6))</f>
        <v>17</v>
      </c>
      <c r="P16" s="87">
        <f t="shared" si="31"/>
        <v>81</v>
      </c>
      <c r="Q16" s="87">
        <f t="shared" ref="Q16:S16" si="48">$J16*C$30+$K16*C$31+$L16*C$32+$M16*C$33+$N16*C$34+$O16*C$35</f>
        <v>48</v>
      </c>
      <c r="R16" s="87">
        <f t="shared" si="48"/>
        <v>45</v>
      </c>
      <c r="S16" s="87">
        <f t="shared" si="48"/>
        <v>17</v>
      </c>
      <c r="T16" s="69">
        <f t="shared" si="6"/>
        <v>0.6279069767</v>
      </c>
      <c r="U16" s="70">
        <f t="shared" si="7"/>
        <v>0.7258064516</v>
      </c>
      <c r="V16" s="71">
        <f t="shared" si="8"/>
        <v>0.8265306122</v>
      </c>
      <c r="W16" s="72">
        <f t="shared" si="9"/>
        <v>0.4838709677</v>
      </c>
      <c r="X16" s="73">
        <f t="shared" ref="X16:Y16" si="49">IFERROR(P16/(P16+R16),0.5)</f>
        <v>0.6428571429</v>
      </c>
      <c r="Y16" s="74">
        <f t="shared" si="49"/>
        <v>0.7384615385</v>
      </c>
      <c r="Z16" s="75">
        <f t="shared" si="11"/>
        <v>0.6596858639</v>
      </c>
      <c r="AA16" s="76">
        <f t="shared" si="12"/>
        <v>0.5130890052</v>
      </c>
      <c r="AB16" s="77">
        <f t="shared" si="13"/>
        <v>0.6753926702</v>
      </c>
      <c r="AC16" s="88">
        <f t="shared" si="14"/>
        <v>0.2929292929</v>
      </c>
      <c r="AD16" s="88">
        <f t="shared" si="15"/>
        <v>0.3535353535</v>
      </c>
      <c r="AE16" s="88">
        <f t="shared" si="16"/>
        <v>0.197979798</v>
      </c>
      <c r="AF16" s="88">
        <f t="shared" si="17"/>
        <v>0.03434343434</v>
      </c>
      <c r="AG16" s="89">
        <f t="shared" si="18"/>
        <v>0.1636363636</v>
      </c>
      <c r="AH16" s="90">
        <f t="shared" si="19"/>
        <v>0</v>
      </c>
      <c r="AI16" s="90">
        <f t="shared" si="20"/>
        <v>0.3535353535</v>
      </c>
      <c r="AJ16" s="90">
        <f t="shared" si="21"/>
        <v>0.6596858639</v>
      </c>
      <c r="AK16" s="90">
        <f t="shared" si="22"/>
        <v>0.2929292929</v>
      </c>
      <c r="AL16" s="91">
        <f t="shared" si="23"/>
        <v>0</v>
      </c>
      <c r="AM16" s="91">
        <f t="shared" si="24"/>
        <v>0.1636363636</v>
      </c>
      <c r="AN16" s="91">
        <f t="shared" si="25"/>
        <v>0.8265306122</v>
      </c>
      <c r="AO16" s="91">
        <f t="shared" si="26"/>
        <v>0.197979798</v>
      </c>
      <c r="AP16" s="92">
        <f t="shared" si="27"/>
        <v>0</v>
      </c>
      <c r="AQ16" s="92">
        <f t="shared" si="28"/>
        <v>0.03434343434</v>
      </c>
      <c r="AR16" s="92">
        <f t="shared" si="29"/>
        <v>0.4838709677</v>
      </c>
      <c r="AS16" s="92">
        <f t="shared" si="30"/>
        <v>0.1636363636</v>
      </c>
    </row>
    <row r="17" ht="16.5" customHeight="1">
      <c r="A17" s="57"/>
      <c r="B17" s="95">
        <v>1.0</v>
      </c>
      <c r="C17" s="98" t="s">
        <v>74</v>
      </c>
      <c r="D17" s="99" t="s">
        <v>75</v>
      </c>
      <c r="E17" s="97"/>
      <c r="F17" s="28"/>
      <c r="G17" s="61">
        <v>12.0</v>
      </c>
      <c r="H17" s="61">
        <v>1038.0</v>
      </c>
      <c r="I17" s="57">
        <v>2196.0</v>
      </c>
      <c r="J17" s="81">
        <f>OFFSET(TT!F17,0,6*(-1+$E$6))</f>
        <v>161</v>
      </c>
      <c r="K17" s="82">
        <f>OFFSET(TT!G17,0,6*(-1+$E$6))</f>
        <v>205</v>
      </c>
      <c r="L17" s="83">
        <f>OFFSET(TT!H17,0,6*(-1+$E$6))</f>
        <v>95</v>
      </c>
      <c r="M17" s="84">
        <f>OFFSET(TT!I17,0,6*(-1+$E$6))</f>
        <v>130</v>
      </c>
      <c r="N17" s="85">
        <f>OFFSET(TT!J17,0,6*(-1+$E$6))</f>
        <v>409</v>
      </c>
      <c r="O17" s="86">
        <f>OFFSET(TT!K17,0,6*(-1+$E$6))</f>
        <v>69</v>
      </c>
      <c r="P17" s="87">
        <f t="shared" si="31"/>
        <v>161</v>
      </c>
      <c r="Q17" s="87">
        <f t="shared" ref="Q17:S17" si="50">$J17*C$30+$K17*C$31+$L17*C$32+$M17*C$33+$N17*C$34+$O17*C$35</f>
        <v>130</v>
      </c>
      <c r="R17" s="87">
        <f t="shared" si="50"/>
        <v>95</v>
      </c>
      <c r="S17" s="87">
        <f t="shared" si="50"/>
        <v>69</v>
      </c>
      <c r="T17" s="69">
        <f t="shared" si="6"/>
        <v>0.5532646048</v>
      </c>
      <c r="U17" s="70">
        <f t="shared" si="7"/>
        <v>0.5792682927</v>
      </c>
      <c r="V17" s="71">
        <f t="shared" si="8"/>
        <v>0.7</v>
      </c>
      <c r="W17" s="72">
        <f t="shared" si="9"/>
        <v>0.4222222222</v>
      </c>
      <c r="X17" s="73">
        <f t="shared" ref="X17:Y17" si="51">IFERROR(P17/(P17+R17),0.5)</f>
        <v>0.62890625</v>
      </c>
      <c r="Y17" s="74">
        <f t="shared" si="51"/>
        <v>0.6532663317</v>
      </c>
      <c r="Z17" s="75">
        <f t="shared" si="11"/>
        <v>0.5626373626</v>
      </c>
      <c r="AA17" s="76">
        <f t="shared" si="12"/>
        <v>0.5054945055</v>
      </c>
      <c r="AB17" s="77">
        <f t="shared" si="13"/>
        <v>0.6395604396</v>
      </c>
      <c r="AC17" s="88">
        <f t="shared" si="14"/>
        <v>0.1666666667</v>
      </c>
      <c r="AD17" s="88">
        <f t="shared" si="15"/>
        <v>0.2595628415</v>
      </c>
      <c r="AE17" s="88">
        <f t="shared" si="16"/>
        <v>0.1047358834</v>
      </c>
      <c r="AF17" s="88">
        <f t="shared" si="17"/>
        <v>0.03142076503</v>
      </c>
      <c r="AG17" s="89">
        <f t="shared" si="18"/>
        <v>0.0733151184</v>
      </c>
      <c r="AH17" s="90">
        <f t="shared" si="19"/>
        <v>0</v>
      </c>
      <c r="AI17" s="90">
        <f t="shared" si="20"/>
        <v>0.2595628415</v>
      </c>
      <c r="AJ17" s="90">
        <f t="shared" si="21"/>
        <v>0.5626373626</v>
      </c>
      <c r="AK17" s="90">
        <f t="shared" si="22"/>
        <v>0.1666666667</v>
      </c>
      <c r="AL17" s="91">
        <f t="shared" si="23"/>
        <v>0</v>
      </c>
      <c r="AM17" s="91">
        <f t="shared" si="24"/>
        <v>0.0733151184</v>
      </c>
      <c r="AN17" s="91">
        <f t="shared" si="25"/>
        <v>0.7</v>
      </c>
      <c r="AO17" s="91">
        <f t="shared" si="26"/>
        <v>0.1047358834</v>
      </c>
      <c r="AP17" s="92">
        <f t="shared" si="27"/>
        <v>0</v>
      </c>
      <c r="AQ17" s="92">
        <f t="shared" si="28"/>
        <v>0.03142076503</v>
      </c>
      <c r="AR17" s="92">
        <f t="shared" si="29"/>
        <v>0.4222222222</v>
      </c>
      <c r="AS17" s="92">
        <f t="shared" si="30"/>
        <v>0.0733151184</v>
      </c>
    </row>
    <row r="18" ht="16.5" customHeight="1">
      <c r="A18" s="57"/>
      <c r="B18" s="95">
        <v>2.0</v>
      </c>
      <c r="C18" s="98" t="s">
        <v>76</v>
      </c>
      <c r="D18" s="99" t="s">
        <v>75</v>
      </c>
      <c r="E18" s="97"/>
      <c r="F18" s="28"/>
      <c r="G18" s="61">
        <v>13.0</v>
      </c>
      <c r="H18" s="61">
        <v>1039.0</v>
      </c>
      <c r="I18" s="57">
        <v>3284.0</v>
      </c>
      <c r="J18" s="81">
        <f>OFFSET(TT!F18,0,6*(-1+$E$6))</f>
        <v>390</v>
      </c>
      <c r="K18" s="82">
        <f>OFFSET(TT!G18,0,6*(-1+$E$6))</f>
        <v>429</v>
      </c>
      <c r="L18" s="83">
        <f>OFFSET(TT!H18,0,6*(-1+$E$6))</f>
        <v>180</v>
      </c>
      <c r="M18" s="84">
        <f>OFFSET(TT!I18,0,6*(-1+$E$6))</f>
        <v>204</v>
      </c>
      <c r="N18" s="85">
        <f>OFFSET(TT!J18,0,6*(-1+$E$6))</f>
        <v>632</v>
      </c>
      <c r="O18" s="86">
        <f>OFFSET(TT!K18,0,6*(-1+$E$6))</f>
        <v>99</v>
      </c>
      <c r="P18" s="87">
        <f t="shared" si="31"/>
        <v>390</v>
      </c>
      <c r="Q18" s="87">
        <f t="shared" ref="Q18:S18" si="52">$J18*C$30+$K18*C$31+$L18*C$32+$M18*C$33+$N18*C$34+$O18*C$35</f>
        <v>204</v>
      </c>
      <c r="R18" s="87">
        <f t="shared" si="52"/>
        <v>180</v>
      </c>
      <c r="S18" s="87">
        <f t="shared" si="52"/>
        <v>99</v>
      </c>
      <c r="T18" s="69">
        <f t="shared" si="6"/>
        <v>0.6565656566</v>
      </c>
      <c r="U18" s="70">
        <f t="shared" si="7"/>
        <v>0.6451612903</v>
      </c>
      <c r="V18" s="71">
        <f t="shared" si="8"/>
        <v>0.7975460123</v>
      </c>
      <c r="W18" s="72">
        <f t="shared" si="9"/>
        <v>0.46875</v>
      </c>
      <c r="X18" s="73">
        <f t="shared" ref="X18:Y18" si="53">IFERROR(P18/(P18+R18),0.5)</f>
        <v>0.6842105263</v>
      </c>
      <c r="Y18" s="74">
        <f t="shared" si="53"/>
        <v>0.6732673267</v>
      </c>
      <c r="Z18" s="75">
        <f t="shared" si="11"/>
        <v>0.6529209622</v>
      </c>
      <c r="AA18" s="76">
        <f t="shared" si="12"/>
        <v>0.560137457</v>
      </c>
      <c r="AB18" s="77">
        <f t="shared" si="13"/>
        <v>0.6804123711</v>
      </c>
      <c r="AC18" s="88">
        <f t="shared" si="14"/>
        <v>0.2493909866</v>
      </c>
      <c r="AD18" s="88">
        <f t="shared" si="15"/>
        <v>0.3112058465</v>
      </c>
      <c r="AE18" s="88">
        <f t="shared" si="16"/>
        <v>0.1489037759</v>
      </c>
      <c r="AF18" s="88">
        <f t="shared" si="17"/>
        <v>0.03014616322</v>
      </c>
      <c r="AG18" s="89">
        <f t="shared" si="18"/>
        <v>0.1187576127</v>
      </c>
      <c r="AH18" s="90">
        <f t="shared" si="19"/>
        <v>0</v>
      </c>
      <c r="AI18" s="90">
        <f t="shared" si="20"/>
        <v>0.3112058465</v>
      </c>
      <c r="AJ18" s="90">
        <f t="shared" si="21"/>
        <v>0.6529209622</v>
      </c>
      <c r="AK18" s="90">
        <f t="shared" si="22"/>
        <v>0.2493909866</v>
      </c>
      <c r="AL18" s="91">
        <f t="shared" si="23"/>
        <v>0</v>
      </c>
      <c r="AM18" s="91">
        <f t="shared" si="24"/>
        <v>0.1187576127</v>
      </c>
      <c r="AN18" s="91">
        <f t="shared" si="25"/>
        <v>0.7975460123</v>
      </c>
      <c r="AO18" s="91">
        <f t="shared" si="26"/>
        <v>0.1489037759</v>
      </c>
      <c r="AP18" s="92">
        <f t="shared" si="27"/>
        <v>0</v>
      </c>
      <c r="AQ18" s="92">
        <f t="shared" si="28"/>
        <v>0.03014616322</v>
      </c>
      <c r="AR18" s="92">
        <f t="shared" si="29"/>
        <v>0.46875</v>
      </c>
      <c r="AS18" s="92">
        <f t="shared" si="30"/>
        <v>0.1187576127</v>
      </c>
    </row>
    <row r="19" ht="16.5" customHeight="1">
      <c r="A19" s="57"/>
      <c r="B19" s="95">
        <v>3.0</v>
      </c>
      <c r="C19" s="98" t="s">
        <v>76</v>
      </c>
      <c r="D19" s="99" t="s">
        <v>75</v>
      </c>
      <c r="E19" s="97"/>
      <c r="F19" s="28"/>
      <c r="G19" s="61">
        <v>14.0</v>
      </c>
      <c r="H19" s="61">
        <v>1063.0</v>
      </c>
      <c r="I19" s="57">
        <v>1430.0</v>
      </c>
      <c r="J19" s="81">
        <f>OFFSET(TT!F19,0,6*(-1+$E$6))</f>
        <v>129</v>
      </c>
      <c r="K19" s="82">
        <f>OFFSET(TT!G19,0,6*(-1+$E$6))</f>
        <v>134</v>
      </c>
      <c r="L19" s="83">
        <f>OFFSET(TT!H19,0,6*(-1+$E$6))</f>
        <v>103</v>
      </c>
      <c r="M19" s="84">
        <f>OFFSET(TT!I19,0,6*(-1+$E$6))</f>
        <v>115</v>
      </c>
      <c r="N19" s="85">
        <f>OFFSET(TT!J19,0,6*(-1+$E$6))</f>
        <v>263</v>
      </c>
      <c r="O19" s="86">
        <f>OFFSET(TT!K19,0,6*(-1+$E$6))</f>
        <v>64</v>
      </c>
      <c r="P19" s="87">
        <f t="shared" si="31"/>
        <v>129</v>
      </c>
      <c r="Q19" s="87">
        <f t="shared" ref="Q19:S19" si="54">$J19*C$30+$K19*C$31+$L19*C$32+$M19*C$33+$N19*C$34+$O19*C$35</f>
        <v>115</v>
      </c>
      <c r="R19" s="87">
        <f t="shared" si="54"/>
        <v>103</v>
      </c>
      <c r="S19" s="87">
        <f t="shared" si="54"/>
        <v>64</v>
      </c>
      <c r="T19" s="69">
        <f t="shared" si="6"/>
        <v>0.5286885246</v>
      </c>
      <c r="U19" s="70">
        <f t="shared" si="7"/>
        <v>0.6167664671</v>
      </c>
      <c r="V19" s="71">
        <f t="shared" si="8"/>
        <v>0.6683937824</v>
      </c>
      <c r="W19" s="72">
        <f t="shared" si="9"/>
        <v>0.4724770642</v>
      </c>
      <c r="X19" s="73">
        <f t="shared" ref="X19:Y19" si="55">IFERROR(P19/(P19+R19),0.5)</f>
        <v>0.5560344828</v>
      </c>
      <c r="Y19" s="74">
        <f t="shared" si="55"/>
        <v>0.6424581006</v>
      </c>
      <c r="Z19" s="75">
        <f t="shared" si="11"/>
        <v>0.5644768856</v>
      </c>
      <c r="AA19" s="76">
        <f t="shared" si="12"/>
        <v>0.4695863747</v>
      </c>
      <c r="AB19" s="77">
        <f t="shared" si="13"/>
        <v>0.5936739659</v>
      </c>
      <c r="AC19" s="88">
        <f t="shared" si="14"/>
        <v>0.1839160839</v>
      </c>
      <c r="AD19" s="88">
        <f t="shared" si="15"/>
        <v>0.2741258741</v>
      </c>
      <c r="AE19" s="88">
        <f t="shared" si="16"/>
        <v>0.134965035</v>
      </c>
      <c r="AF19" s="88">
        <f t="shared" si="17"/>
        <v>0.04475524476</v>
      </c>
      <c r="AG19" s="89">
        <f t="shared" si="18"/>
        <v>0.09020979021</v>
      </c>
      <c r="AH19" s="90">
        <f t="shared" si="19"/>
        <v>0</v>
      </c>
      <c r="AI19" s="90">
        <f t="shared" si="20"/>
        <v>0.2741258741</v>
      </c>
      <c r="AJ19" s="90">
        <f t="shared" si="21"/>
        <v>0.5644768856</v>
      </c>
      <c r="AK19" s="90">
        <f t="shared" si="22"/>
        <v>0.1839160839</v>
      </c>
      <c r="AL19" s="91">
        <f t="shared" si="23"/>
        <v>0</v>
      </c>
      <c r="AM19" s="91">
        <f t="shared" si="24"/>
        <v>0.09020979021</v>
      </c>
      <c r="AN19" s="91">
        <f t="shared" si="25"/>
        <v>0.6683937824</v>
      </c>
      <c r="AO19" s="91">
        <f t="shared" si="26"/>
        <v>0.134965035</v>
      </c>
      <c r="AP19" s="92">
        <f t="shared" si="27"/>
        <v>0</v>
      </c>
      <c r="AQ19" s="92">
        <f t="shared" si="28"/>
        <v>0.04475524476</v>
      </c>
      <c r="AR19" s="92">
        <f t="shared" si="29"/>
        <v>0.4724770642</v>
      </c>
      <c r="AS19" s="92">
        <f t="shared" si="30"/>
        <v>0.09020979021</v>
      </c>
    </row>
    <row r="20" ht="16.5" customHeight="1">
      <c r="A20" s="57"/>
      <c r="B20" s="95">
        <v>4.0</v>
      </c>
      <c r="C20" s="98" t="s">
        <v>76</v>
      </c>
      <c r="D20" s="99" t="s">
        <v>75</v>
      </c>
      <c r="E20" s="97"/>
      <c r="F20" s="28"/>
      <c r="G20" s="61">
        <v>15.0</v>
      </c>
      <c r="H20" s="61">
        <v>1074.0</v>
      </c>
      <c r="I20" s="57">
        <v>2214.0</v>
      </c>
      <c r="J20" s="81">
        <f>OFFSET(TT!F20,0,6*(-1+$E$6))</f>
        <v>88</v>
      </c>
      <c r="K20" s="82">
        <f>OFFSET(TT!G20,0,6*(-1+$E$6))</f>
        <v>321</v>
      </c>
      <c r="L20" s="83">
        <f>OFFSET(TT!H20,0,6*(-1+$E$6))</f>
        <v>242</v>
      </c>
      <c r="M20" s="84">
        <f>OFFSET(TT!I20,0,6*(-1+$E$6))</f>
        <v>50</v>
      </c>
      <c r="N20" s="85">
        <f>OFFSET(TT!J20,0,6*(-1+$E$6))</f>
        <v>385</v>
      </c>
      <c r="O20" s="86">
        <f>OFFSET(TT!K20,0,6*(-1+$E$6))</f>
        <v>86</v>
      </c>
      <c r="P20" s="87">
        <f t="shared" si="31"/>
        <v>88</v>
      </c>
      <c r="Q20" s="87">
        <f t="shared" ref="Q20:S20" si="56">$J20*C$30+$K20*C$31+$L20*C$32+$M20*C$33+$N20*C$34+$O20*C$35</f>
        <v>50</v>
      </c>
      <c r="R20" s="87">
        <f t="shared" si="56"/>
        <v>242</v>
      </c>
      <c r="S20" s="87">
        <f t="shared" si="56"/>
        <v>86</v>
      </c>
      <c r="T20" s="69">
        <f t="shared" si="6"/>
        <v>0.6376811594</v>
      </c>
      <c r="U20" s="70">
        <f t="shared" si="7"/>
        <v>0.737804878</v>
      </c>
      <c r="V20" s="71">
        <f t="shared" si="8"/>
        <v>0.5057471264</v>
      </c>
      <c r="W20" s="72">
        <f t="shared" si="9"/>
        <v>0.8287671233</v>
      </c>
      <c r="X20" s="73">
        <f t="shared" ref="X20:Y20" si="57">IFERROR(P20/(P20+R20),0.5)</f>
        <v>0.2666666667</v>
      </c>
      <c r="Y20" s="74">
        <f t="shared" si="57"/>
        <v>0.3676470588</v>
      </c>
      <c r="Z20" s="75">
        <f t="shared" si="11"/>
        <v>0.7081545064</v>
      </c>
      <c r="AA20" s="76">
        <f t="shared" si="12"/>
        <v>0.3733905579</v>
      </c>
      <c r="AB20" s="77">
        <f t="shared" si="13"/>
        <v>0.2961373391</v>
      </c>
      <c r="AC20" s="88">
        <f t="shared" si="14"/>
        <v>0.184733514</v>
      </c>
      <c r="AD20" s="88">
        <f t="shared" si="15"/>
        <v>0.2136404697</v>
      </c>
      <c r="AE20" s="88">
        <f t="shared" si="16"/>
        <v>0.07859078591</v>
      </c>
      <c r="AF20" s="88">
        <f t="shared" si="17"/>
        <v>0.03884372177</v>
      </c>
      <c r="AG20" s="89">
        <f t="shared" si="18"/>
        <v>0.03974706414</v>
      </c>
      <c r="AH20" s="90">
        <f t="shared" si="19"/>
        <v>0</v>
      </c>
      <c r="AI20" s="90">
        <f t="shared" si="20"/>
        <v>0.2136404697</v>
      </c>
      <c r="AJ20" s="90">
        <f t="shared" si="21"/>
        <v>0.7081545064</v>
      </c>
      <c r="AK20" s="90">
        <f t="shared" si="22"/>
        <v>0.184733514</v>
      </c>
      <c r="AL20" s="91">
        <f t="shared" si="23"/>
        <v>0</v>
      </c>
      <c r="AM20" s="91">
        <f t="shared" si="24"/>
        <v>0.03974706414</v>
      </c>
      <c r="AN20" s="91">
        <f t="shared" si="25"/>
        <v>0.5057471264</v>
      </c>
      <c r="AO20" s="91">
        <f t="shared" si="26"/>
        <v>0.07859078591</v>
      </c>
      <c r="AP20" s="92">
        <f t="shared" si="27"/>
        <v>0</v>
      </c>
      <c r="AQ20" s="92">
        <f t="shared" si="28"/>
        <v>0.03884372177</v>
      </c>
      <c r="AR20" s="92">
        <f t="shared" si="29"/>
        <v>0.8287671233</v>
      </c>
      <c r="AS20" s="92">
        <f t="shared" si="30"/>
        <v>0.03974706414</v>
      </c>
    </row>
    <row r="21" ht="16.5" customHeight="1">
      <c r="A21" s="57"/>
      <c r="B21" s="95">
        <v>5.0</v>
      </c>
      <c r="C21" s="98" t="s">
        <v>76</v>
      </c>
      <c r="D21" s="99" t="s">
        <v>75</v>
      </c>
      <c r="E21" s="97"/>
      <c r="F21" s="28"/>
      <c r="G21" s="61">
        <v>16.0</v>
      </c>
      <c r="H21" s="61">
        <v>1302.0</v>
      </c>
      <c r="I21" s="57">
        <v>3787.0</v>
      </c>
      <c r="J21" s="81">
        <f>OFFSET(TT!F21,0,6*(-1+$E$6))</f>
        <v>281</v>
      </c>
      <c r="K21" s="82">
        <f>OFFSET(TT!G21,0,6*(-1+$E$6))</f>
        <v>245</v>
      </c>
      <c r="L21" s="83">
        <f>OFFSET(TT!H21,0,6*(-1+$E$6))</f>
        <v>188</v>
      </c>
      <c r="M21" s="84">
        <f>OFFSET(TT!I21,0,6*(-1+$E$6))</f>
        <v>264</v>
      </c>
      <c r="N21" s="85">
        <f>OFFSET(TT!J21,0,6*(-1+$E$6))</f>
        <v>644</v>
      </c>
      <c r="O21" s="86">
        <f>OFFSET(TT!K21,0,6*(-1+$E$6))</f>
        <v>136</v>
      </c>
      <c r="P21" s="87">
        <f t="shared" si="31"/>
        <v>281</v>
      </c>
      <c r="Q21" s="87">
        <f t="shared" ref="Q21:S21" si="58">$J21*C$30+$K21*C$31+$L21*C$32+$M21*C$33+$N21*C$34+$O21*C$35</f>
        <v>264</v>
      </c>
      <c r="R21" s="87">
        <f t="shared" si="58"/>
        <v>188</v>
      </c>
      <c r="S21" s="87">
        <f t="shared" si="58"/>
        <v>136</v>
      </c>
      <c r="T21" s="69">
        <f t="shared" si="6"/>
        <v>0.5155963303</v>
      </c>
      <c r="U21" s="70">
        <f t="shared" si="7"/>
        <v>0.5802469136</v>
      </c>
      <c r="V21" s="71">
        <f t="shared" si="8"/>
        <v>0.6738609113</v>
      </c>
      <c r="W21" s="72">
        <f t="shared" si="9"/>
        <v>0.4159292035</v>
      </c>
      <c r="X21" s="73">
        <f t="shared" ref="X21:Y21" si="59">IFERROR(P21/(P21+R21),0.5)</f>
        <v>0.5991471215</v>
      </c>
      <c r="Y21" s="74">
        <f t="shared" si="59"/>
        <v>0.66</v>
      </c>
      <c r="Z21" s="75">
        <f t="shared" si="11"/>
        <v>0.5397008055</v>
      </c>
      <c r="AA21" s="76">
        <f t="shared" si="12"/>
        <v>0.4798619102</v>
      </c>
      <c r="AB21" s="77">
        <f t="shared" si="13"/>
        <v>0.6271576525</v>
      </c>
      <c r="AC21" s="88">
        <f t="shared" si="14"/>
        <v>0.1388962239</v>
      </c>
      <c r="AD21" s="88">
        <f t="shared" si="15"/>
        <v>0.2442566675</v>
      </c>
      <c r="AE21" s="88">
        <f t="shared" si="16"/>
        <v>0.1101135463</v>
      </c>
      <c r="AF21" s="88">
        <f t="shared" si="17"/>
        <v>0.03591233166</v>
      </c>
      <c r="AG21" s="89">
        <f t="shared" si="18"/>
        <v>0.07420121468</v>
      </c>
      <c r="AH21" s="90">
        <f t="shared" si="19"/>
        <v>0</v>
      </c>
      <c r="AI21" s="90">
        <f t="shared" si="20"/>
        <v>0.2442566675</v>
      </c>
      <c r="AJ21" s="90">
        <f t="shared" si="21"/>
        <v>0.5397008055</v>
      </c>
      <c r="AK21" s="90">
        <f t="shared" si="22"/>
        <v>0.1388962239</v>
      </c>
      <c r="AL21" s="91">
        <f t="shared" si="23"/>
        <v>0</v>
      </c>
      <c r="AM21" s="91">
        <f t="shared" si="24"/>
        <v>0.07420121468</v>
      </c>
      <c r="AN21" s="91">
        <f t="shared" si="25"/>
        <v>0.6738609113</v>
      </c>
      <c r="AO21" s="91">
        <f t="shared" si="26"/>
        <v>0.1101135463</v>
      </c>
      <c r="AP21" s="92">
        <f t="shared" si="27"/>
        <v>0</v>
      </c>
      <c r="AQ21" s="92">
        <f t="shared" si="28"/>
        <v>0.03591233166</v>
      </c>
      <c r="AR21" s="92">
        <f t="shared" si="29"/>
        <v>0.4159292035</v>
      </c>
      <c r="AS21" s="92">
        <f t="shared" si="30"/>
        <v>0.07420121468</v>
      </c>
    </row>
    <row r="22" ht="16.5" customHeight="1">
      <c r="A22" s="57"/>
      <c r="B22" s="95">
        <v>6.0</v>
      </c>
      <c r="C22" s="98" t="s">
        <v>76</v>
      </c>
      <c r="D22" s="99" t="s">
        <v>75</v>
      </c>
      <c r="E22" s="97"/>
      <c r="F22" s="28"/>
      <c r="G22" s="61">
        <v>17.0</v>
      </c>
      <c r="H22" s="61">
        <v>1304.0</v>
      </c>
      <c r="I22" s="57">
        <v>2779.0</v>
      </c>
      <c r="J22" s="81">
        <f>OFFSET(TT!F22,0,6*(-1+$E$6))</f>
        <v>182</v>
      </c>
      <c r="K22" s="82">
        <f>OFFSET(TT!G22,0,6*(-1+$E$6))</f>
        <v>191</v>
      </c>
      <c r="L22" s="83">
        <f>OFFSET(TT!H22,0,6*(-1+$E$6))</f>
        <v>152</v>
      </c>
      <c r="M22" s="84">
        <f>OFFSET(TT!I22,0,6*(-1+$E$6))</f>
        <v>166</v>
      </c>
      <c r="N22" s="85">
        <f>OFFSET(TT!J22,0,6*(-1+$E$6))</f>
        <v>439</v>
      </c>
      <c r="O22" s="86">
        <f>OFFSET(TT!K22,0,6*(-1+$E$6))</f>
        <v>100</v>
      </c>
      <c r="P22" s="87">
        <f t="shared" si="31"/>
        <v>182</v>
      </c>
      <c r="Q22" s="87">
        <f t="shared" ref="Q22:S22" si="60">$J22*C$30+$K22*C$31+$L22*C$32+$M22*C$33+$N22*C$34+$O22*C$35</f>
        <v>166</v>
      </c>
      <c r="R22" s="87">
        <f t="shared" si="60"/>
        <v>152</v>
      </c>
      <c r="S22" s="87">
        <f t="shared" si="60"/>
        <v>100</v>
      </c>
      <c r="T22" s="69">
        <f t="shared" si="6"/>
        <v>0.5229885057</v>
      </c>
      <c r="U22" s="70">
        <f t="shared" si="7"/>
        <v>0.6031746032</v>
      </c>
      <c r="V22" s="71">
        <f t="shared" si="8"/>
        <v>0.6453900709</v>
      </c>
      <c r="W22" s="72">
        <f t="shared" si="9"/>
        <v>0.4779874214</v>
      </c>
      <c r="X22" s="73">
        <f t="shared" ref="X22:Y22" si="61">IFERROR(P22/(P22+R22),0.5)</f>
        <v>0.5449101796</v>
      </c>
      <c r="Y22" s="74">
        <f t="shared" si="61"/>
        <v>0.6240601504</v>
      </c>
      <c r="Z22" s="75">
        <f t="shared" si="11"/>
        <v>0.5566666667</v>
      </c>
      <c r="AA22" s="76">
        <f t="shared" si="12"/>
        <v>0.47</v>
      </c>
      <c r="AB22" s="77">
        <f t="shared" si="13"/>
        <v>0.58</v>
      </c>
      <c r="AC22" s="88">
        <f t="shared" si="14"/>
        <v>0.1342209428</v>
      </c>
      <c r="AD22" s="88">
        <f t="shared" si="15"/>
        <v>0.2234616769</v>
      </c>
      <c r="AE22" s="88">
        <f t="shared" si="16"/>
        <v>0.1014753508</v>
      </c>
      <c r="AF22" s="88">
        <f t="shared" si="17"/>
        <v>0.03598416697</v>
      </c>
      <c r="AG22" s="89">
        <f t="shared" si="18"/>
        <v>0.06549118388</v>
      </c>
      <c r="AH22" s="90">
        <f t="shared" si="19"/>
        <v>0</v>
      </c>
      <c r="AI22" s="90">
        <f t="shared" si="20"/>
        <v>0.2234616769</v>
      </c>
      <c r="AJ22" s="90">
        <f t="shared" si="21"/>
        <v>0.5566666667</v>
      </c>
      <c r="AK22" s="90">
        <f t="shared" si="22"/>
        <v>0.1342209428</v>
      </c>
      <c r="AL22" s="91">
        <f t="shared" si="23"/>
        <v>0</v>
      </c>
      <c r="AM22" s="91">
        <f t="shared" si="24"/>
        <v>0.06549118388</v>
      </c>
      <c r="AN22" s="91">
        <f t="shared" si="25"/>
        <v>0.6453900709</v>
      </c>
      <c r="AO22" s="91">
        <f t="shared" si="26"/>
        <v>0.1014753508</v>
      </c>
      <c r="AP22" s="92">
        <f t="shared" si="27"/>
        <v>0</v>
      </c>
      <c r="AQ22" s="92">
        <f t="shared" si="28"/>
        <v>0.03598416697</v>
      </c>
      <c r="AR22" s="92">
        <f t="shared" si="29"/>
        <v>0.4779874214</v>
      </c>
      <c r="AS22" s="92">
        <f t="shared" si="30"/>
        <v>0.06549118388</v>
      </c>
    </row>
    <row r="23" ht="16.5" customHeight="1">
      <c r="A23" s="57"/>
      <c r="B23" s="95">
        <v>7.0</v>
      </c>
      <c r="C23" s="98" t="s">
        <v>76</v>
      </c>
      <c r="D23" s="99" t="s">
        <v>75</v>
      </c>
      <c r="E23" s="97"/>
      <c r="F23" s="28"/>
      <c r="G23" s="61">
        <v>18.0</v>
      </c>
      <c r="H23" s="61">
        <v>1307.0</v>
      </c>
      <c r="I23" s="57">
        <v>2056.0</v>
      </c>
      <c r="J23" s="81">
        <f>OFFSET(TT!F23,0,6*(-1+$E$6))</f>
        <v>219</v>
      </c>
      <c r="K23" s="82">
        <f>OFFSET(TT!G23,0,6*(-1+$E$6))</f>
        <v>169</v>
      </c>
      <c r="L23" s="83">
        <f>OFFSET(TT!H23,0,6*(-1+$E$6))</f>
        <v>117</v>
      </c>
      <c r="M23" s="84">
        <f>OFFSET(TT!I23,0,6*(-1+$E$6))</f>
        <v>170</v>
      </c>
      <c r="N23" s="85">
        <f>OFFSET(TT!J23,0,6*(-1+$E$6))</f>
        <v>370</v>
      </c>
      <c r="O23" s="86">
        <f>OFFSET(TT!K23,0,6*(-1+$E$6))</f>
        <v>69</v>
      </c>
      <c r="P23" s="87">
        <f t="shared" si="31"/>
        <v>219</v>
      </c>
      <c r="Q23" s="87">
        <f t="shared" ref="Q23:S23" si="62">$J23*C$30+$K23*C$31+$L23*C$32+$M23*C$33+$N23*C$34+$O23*C$35</f>
        <v>170</v>
      </c>
      <c r="R23" s="87">
        <f t="shared" si="62"/>
        <v>117</v>
      </c>
      <c r="S23" s="87">
        <f t="shared" si="62"/>
        <v>69</v>
      </c>
      <c r="T23" s="69">
        <f t="shared" si="6"/>
        <v>0.5629820051</v>
      </c>
      <c r="U23" s="70">
        <f t="shared" si="7"/>
        <v>0.6290322581</v>
      </c>
      <c r="V23" s="71">
        <f t="shared" si="8"/>
        <v>0.7604166667</v>
      </c>
      <c r="W23" s="72">
        <f t="shared" si="9"/>
        <v>0.4076655052</v>
      </c>
      <c r="X23" s="73">
        <f t="shared" ref="X23:Y23" si="63">IFERROR(P23/(P23+R23),0.5)</f>
        <v>0.6517857143</v>
      </c>
      <c r="Y23" s="74">
        <f t="shared" si="63"/>
        <v>0.7112970711</v>
      </c>
      <c r="Z23" s="75">
        <f t="shared" si="11"/>
        <v>0.5843478261</v>
      </c>
      <c r="AA23" s="76">
        <f t="shared" si="12"/>
        <v>0.5008695652</v>
      </c>
      <c r="AB23" s="77">
        <f t="shared" si="13"/>
        <v>0.6765217391</v>
      </c>
      <c r="AC23" s="88">
        <f t="shared" si="14"/>
        <v>0.1887159533</v>
      </c>
      <c r="AD23" s="88">
        <f t="shared" si="15"/>
        <v>0.2864785992</v>
      </c>
      <c r="AE23" s="88">
        <f t="shared" si="16"/>
        <v>0.140077821</v>
      </c>
      <c r="AF23" s="88">
        <f t="shared" si="17"/>
        <v>0.03356031128</v>
      </c>
      <c r="AG23" s="89">
        <f t="shared" si="18"/>
        <v>0.1065175097</v>
      </c>
      <c r="AH23" s="90">
        <f t="shared" si="19"/>
        <v>0</v>
      </c>
      <c r="AI23" s="90">
        <f t="shared" si="20"/>
        <v>0.2864785992</v>
      </c>
      <c r="AJ23" s="90">
        <f t="shared" si="21"/>
        <v>0.5843478261</v>
      </c>
      <c r="AK23" s="90">
        <f t="shared" si="22"/>
        <v>0.1887159533</v>
      </c>
      <c r="AL23" s="91">
        <f t="shared" si="23"/>
        <v>0</v>
      </c>
      <c r="AM23" s="91">
        <f t="shared" si="24"/>
        <v>0.1065175097</v>
      </c>
      <c r="AN23" s="91">
        <f t="shared" si="25"/>
        <v>0.7604166667</v>
      </c>
      <c r="AO23" s="91">
        <f t="shared" si="26"/>
        <v>0.140077821</v>
      </c>
      <c r="AP23" s="92">
        <f t="shared" si="27"/>
        <v>0</v>
      </c>
      <c r="AQ23" s="92">
        <f t="shared" si="28"/>
        <v>0.03356031128</v>
      </c>
      <c r="AR23" s="92">
        <f t="shared" si="29"/>
        <v>0.4076655052</v>
      </c>
      <c r="AS23" s="92">
        <f t="shared" si="30"/>
        <v>0.1065175097</v>
      </c>
    </row>
    <row r="24" ht="16.5" customHeight="1">
      <c r="A24" s="57"/>
      <c r="B24" s="95">
        <v>8.0</v>
      </c>
      <c r="C24" s="98" t="s">
        <v>76</v>
      </c>
      <c r="D24" s="99" t="s">
        <v>75</v>
      </c>
      <c r="E24" s="97"/>
      <c r="F24" s="28"/>
      <c r="G24" s="61">
        <v>19.0</v>
      </c>
      <c r="H24" s="61">
        <v>1318.0</v>
      </c>
      <c r="I24" s="57">
        <v>1795.0</v>
      </c>
      <c r="J24" s="81">
        <f>OFFSET(TT!F24,0,6*(-1+$E$6))</f>
        <v>78</v>
      </c>
      <c r="K24" s="82">
        <f>OFFSET(TT!G24,0,6*(-1+$E$6))</f>
        <v>97</v>
      </c>
      <c r="L24" s="83">
        <f>OFFSET(TT!H24,0,6*(-1+$E$6))</f>
        <v>88</v>
      </c>
      <c r="M24" s="84">
        <f>OFFSET(TT!I24,0,6*(-1+$E$6))</f>
        <v>95</v>
      </c>
      <c r="N24" s="85">
        <f>OFFSET(TT!J24,0,6*(-1+$E$6))</f>
        <v>292</v>
      </c>
      <c r="O24" s="86">
        <f>OFFSET(TT!K24,0,6*(-1+$E$6))</f>
        <v>103</v>
      </c>
      <c r="P24" s="87">
        <f t="shared" si="31"/>
        <v>78</v>
      </c>
      <c r="Q24" s="87">
        <f t="shared" ref="Q24:S24" si="64">$J24*C$30+$K24*C$31+$L24*C$32+$M24*C$33+$N24*C$34+$O24*C$35</f>
        <v>95</v>
      </c>
      <c r="R24" s="87">
        <f t="shared" si="64"/>
        <v>88</v>
      </c>
      <c r="S24" s="87">
        <f t="shared" si="64"/>
        <v>103</v>
      </c>
      <c r="T24" s="69">
        <f t="shared" si="6"/>
        <v>0.450867052</v>
      </c>
      <c r="U24" s="70">
        <f t="shared" si="7"/>
        <v>0.4607329843</v>
      </c>
      <c r="V24" s="71">
        <f t="shared" si="8"/>
        <v>0.4309392265</v>
      </c>
      <c r="W24" s="72">
        <f t="shared" si="9"/>
        <v>0.4808743169</v>
      </c>
      <c r="X24" s="73">
        <f t="shared" ref="X24:Y24" si="65">IFERROR(P24/(P24+R24),0.5)</f>
        <v>0.4698795181</v>
      </c>
      <c r="Y24" s="74">
        <f t="shared" si="65"/>
        <v>0.4797979798</v>
      </c>
      <c r="Z24" s="75">
        <f t="shared" si="11"/>
        <v>0.456043956</v>
      </c>
      <c r="AA24" s="76">
        <f t="shared" si="12"/>
        <v>0.4972527473</v>
      </c>
      <c r="AB24" s="77">
        <f t="shared" si="13"/>
        <v>0.4752747253</v>
      </c>
      <c r="AC24" s="88">
        <f t="shared" si="14"/>
        <v>0.09749303621</v>
      </c>
      <c r="AD24" s="88">
        <f t="shared" si="15"/>
        <v>0.2061281337</v>
      </c>
      <c r="AE24" s="88">
        <f t="shared" si="16"/>
        <v>0.1008356546</v>
      </c>
      <c r="AF24" s="88">
        <f t="shared" si="17"/>
        <v>0.0573816156</v>
      </c>
      <c r="AG24" s="89">
        <f t="shared" si="18"/>
        <v>0.043454039</v>
      </c>
      <c r="AH24" s="90">
        <f t="shared" si="19"/>
        <v>0</v>
      </c>
      <c r="AI24" s="90">
        <f t="shared" si="20"/>
        <v>0.2061281337</v>
      </c>
      <c r="AJ24" s="90">
        <f t="shared" si="21"/>
        <v>0.456043956</v>
      </c>
      <c r="AK24" s="90">
        <f t="shared" si="22"/>
        <v>0.09749303621</v>
      </c>
      <c r="AL24" s="91">
        <f t="shared" si="23"/>
        <v>0</v>
      </c>
      <c r="AM24" s="91">
        <f t="shared" si="24"/>
        <v>0.043454039</v>
      </c>
      <c r="AN24" s="91">
        <f t="shared" si="25"/>
        <v>0.4309392265</v>
      </c>
      <c r="AO24" s="91">
        <f t="shared" si="26"/>
        <v>0.1008356546</v>
      </c>
      <c r="AP24" s="92">
        <f t="shared" si="27"/>
        <v>0</v>
      </c>
      <c r="AQ24" s="92">
        <f t="shared" si="28"/>
        <v>0.0573816156</v>
      </c>
      <c r="AR24" s="92">
        <f t="shared" si="29"/>
        <v>0.4808743169</v>
      </c>
      <c r="AS24" s="92">
        <f t="shared" si="30"/>
        <v>0.043454039</v>
      </c>
    </row>
    <row r="25" ht="16.5" customHeight="1">
      <c r="A25" s="57"/>
      <c r="B25" s="93"/>
      <c r="C25" s="93"/>
      <c r="D25" s="100"/>
      <c r="E25" s="94"/>
      <c r="F25" s="28"/>
      <c r="G25" s="61">
        <v>20.0</v>
      </c>
      <c r="H25" s="61">
        <v>1327.0</v>
      </c>
      <c r="I25" s="57">
        <v>2262.0</v>
      </c>
      <c r="J25" s="81">
        <f>OFFSET(TT!F25,0,6*(-1+$E$6))</f>
        <v>134</v>
      </c>
      <c r="K25" s="82">
        <f>OFFSET(TT!G25,0,6*(-1+$E$6))</f>
        <v>107</v>
      </c>
      <c r="L25" s="83">
        <f>OFFSET(TT!H25,0,6*(-1+$E$6))</f>
        <v>121</v>
      </c>
      <c r="M25" s="84">
        <f>OFFSET(TT!I25,0,6*(-1+$E$6))</f>
        <v>122</v>
      </c>
      <c r="N25" s="85">
        <f>OFFSET(TT!J25,0,6*(-1+$E$6))</f>
        <v>351</v>
      </c>
      <c r="O25" s="86">
        <f>OFFSET(TT!K25,0,6*(-1+$E$6))</f>
        <v>103</v>
      </c>
      <c r="P25" s="87">
        <f t="shared" si="31"/>
        <v>134</v>
      </c>
      <c r="Q25" s="87">
        <f t="shared" ref="Q25:S25" si="66">$J25*C$30+$K25*C$31+$L25*C$32+$M25*C$33+$N25*C$34+$O25*C$35</f>
        <v>122</v>
      </c>
      <c r="R25" s="87">
        <f t="shared" si="66"/>
        <v>121</v>
      </c>
      <c r="S25" s="87">
        <f t="shared" si="66"/>
        <v>103</v>
      </c>
      <c r="T25" s="69">
        <f t="shared" si="6"/>
        <v>0.5234375</v>
      </c>
      <c r="U25" s="70">
        <f t="shared" si="7"/>
        <v>0.5401785714</v>
      </c>
      <c r="V25" s="71">
        <f t="shared" si="8"/>
        <v>0.5654008439</v>
      </c>
      <c r="W25" s="72">
        <f t="shared" si="9"/>
        <v>0.4979423868</v>
      </c>
      <c r="X25" s="73">
        <f t="shared" ref="X25:Y25" si="67">IFERROR(P25/(P25+R25),0.5)</f>
        <v>0.5254901961</v>
      </c>
      <c r="Y25" s="74">
        <f t="shared" si="67"/>
        <v>0.5422222222</v>
      </c>
      <c r="Z25" s="75">
        <f t="shared" si="11"/>
        <v>0.53125</v>
      </c>
      <c r="AA25" s="76">
        <f t="shared" si="12"/>
        <v>0.49375</v>
      </c>
      <c r="AB25" s="77">
        <f t="shared" si="13"/>
        <v>0.5333333333</v>
      </c>
      <c r="AC25" s="88">
        <f t="shared" si="14"/>
        <v>0.1065428824</v>
      </c>
      <c r="AD25" s="88">
        <f t="shared" si="15"/>
        <v>0.2144120248</v>
      </c>
      <c r="AE25" s="88">
        <f t="shared" si="16"/>
        <v>0.1047745358</v>
      </c>
      <c r="AF25" s="88">
        <f t="shared" si="17"/>
        <v>0.04553492485</v>
      </c>
      <c r="AG25" s="89">
        <f t="shared" si="18"/>
        <v>0.05923961096</v>
      </c>
      <c r="AH25" s="90">
        <f t="shared" si="19"/>
        <v>0</v>
      </c>
      <c r="AI25" s="90">
        <f t="shared" si="20"/>
        <v>0.2144120248</v>
      </c>
      <c r="AJ25" s="90">
        <f t="shared" si="21"/>
        <v>0.53125</v>
      </c>
      <c r="AK25" s="90">
        <f t="shared" si="22"/>
        <v>0.1065428824</v>
      </c>
      <c r="AL25" s="91">
        <f t="shared" si="23"/>
        <v>0</v>
      </c>
      <c r="AM25" s="91">
        <f t="shared" si="24"/>
        <v>0.05923961096</v>
      </c>
      <c r="AN25" s="91">
        <f t="shared" si="25"/>
        <v>0.5654008439</v>
      </c>
      <c r="AO25" s="91">
        <f t="shared" si="26"/>
        <v>0.1047745358</v>
      </c>
      <c r="AP25" s="92">
        <f t="shared" si="27"/>
        <v>0</v>
      </c>
      <c r="AQ25" s="92">
        <f t="shared" si="28"/>
        <v>0.04553492485</v>
      </c>
      <c r="AR25" s="92">
        <f t="shared" si="29"/>
        <v>0.4979423868</v>
      </c>
      <c r="AS25" s="92">
        <f t="shared" si="30"/>
        <v>0.05923961096</v>
      </c>
    </row>
    <row r="26" ht="16.5" customHeight="1">
      <c r="A26" s="57"/>
      <c r="B26" s="96" t="s">
        <v>77</v>
      </c>
      <c r="C26" s="96" t="s">
        <v>78</v>
      </c>
      <c r="D26" s="96" t="s">
        <v>79</v>
      </c>
      <c r="E26" s="96" t="s">
        <v>80</v>
      </c>
      <c r="F26" s="28"/>
      <c r="G26" s="61">
        <v>21.0</v>
      </c>
      <c r="H26" s="61">
        <v>1328.0</v>
      </c>
      <c r="I26" s="57">
        <v>1783.0</v>
      </c>
      <c r="J26" s="81">
        <f>OFFSET(TT!F26,0,6*(-1+$E$6))</f>
        <v>117</v>
      </c>
      <c r="K26" s="82">
        <f>OFFSET(TT!G26,0,6*(-1+$E$6))</f>
        <v>132</v>
      </c>
      <c r="L26" s="83">
        <f>OFFSET(TT!H26,0,6*(-1+$E$6))</f>
        <v>81</v>
      </c>
      <c r="M26" s="84">
        <f>OFFSET(TT!I26,0,6*(-1+$E$6))</f>
        <v>108</v>
      </c>
      <c r="N26" s="85">
        <f>OFFSET(TT!J26,0,6*(-1+$E$6))</f>
        <v>290</v>
      </c>
      <c r="O26" s="86">
        <f>OFFSET(TT!K26,0,6*(-1+$E$6))</f>
        <v>79</v>
      </c>
      <c r="P26" s="87">
        <f t="shared" si="31"/>
        <v>117</v>
      </c>
      <c r="Q26" s="87">
        <f t="shared" ref="Q26:S26" si="68">$J26*C$30+$K26*C$31+$L26*C$32+$M26*C$33+$N26*C$34+$O26*C$35</f>
        <v>108</v>
      </c>
      <c r="R26" s="87">
        <f t="shared" si="68"/>
        <v>81</v>
      </c>
      <c r="S26" s="87">
        <f t="shared" si="68"/>
        <v>79</v>
      </c>
      <c r="T26" s="69">
        <f t="shared" si="6"/>
        <v>0.52</v>
      </c>
      <c r="U26" s="70">
        <f t="shared" si="7"/>
        <v>0.50625</v>
      </c>
      <c r="V26" s="71">
        <f t="shared" si="8"/>
        <v>0.5969387755</v>
      </c>
      <c r="W26" s="72">
        <f t="shared" si="9"/>
        <v>0.4285714286</v>
      </c>
      <c r="X26" s="73">
        <f t="shared" ref="X26:Y26" si="69">IFERROR(P26/(P26+R26),0.5)</f>
        <v>0.5909090909</v>
      </c>
      <c r="Y26" s="74">
        <f t="shared" si="69"/>
        <v>0.577540107</v>
      </c>
      <c r="Z26" s="75">
        <f t="shared" si="11"/>
        <v>0.5142857143</v>
      </c>
      <c r="AA26" s="76">
        <f t="shared" si="12"/>
        <v>0.5090909091</v>
      </c>
      <c r="AB26" s="77">
        <f t="shared" si="13"/>
        <v>0.5844155844</v>
      </c>
      <c r="AC26" s="88">
        <f t="shared" si="14"/>
        <v>0.1396522715</v>
      </c>
      <c r="AD26" s="88">
        <f t="shared" si="15"/>
        <v>0.2282669658</v>
      </c>
      <c r="AE26" s="88">
        <f t="shared" si="16"/>
        <v>0.1099270892</v>
      </c>
      <c r="AF26" s="88">
        <f t="shared" si="17"/>
        <v>0.04430734717</v>
      </c>
      <c r="AG26" s="89">
        <f t="shared" si="18"/>
        <v>0.06561974201</v>
      </c>
      <c r="AH26" s="90">
        <f t="shared" si="19"/>
        <v>0</v>
      </c>
      <c r="AI26" s="90">
        <f t="shared" si="20"/>
        <v>0.2282669658</v>
      </c>
      <c r="AJ26" s="90">
        <f t="shared" si="21"/>
        <v>0.5142857143</v>
      </c>
      <c r="AK26" s="90">
        <f t="shared" si="22"/>
        <v>0.1396522715</v>
      </c>
      <c r="AL26" s="91">
        <f t="shared" si="23"/>
        <v>0</v>
      </c>
      <c r="AM26" s="91">
        <f t="shared" si="24"/>
        <v>0.06561974201</v>
      </c>
      <c r="AN26" s="91">
        <f t="shared" si="25"/>
        <v>0.5969387755</v>
      </c>
      <c r="AO26" s="91">
        <f t="shared" si="26"/>
        <v>0.1099270892</v>
      </c>
      <c r="AP26" s="92">
        <f t="shared" si="27"/>
        <v>0</v>
      </c>
      <c r="AQ26" s="92">
        <f t="shared" si="28"/>
        <v>0.04430734717</v>
      </c>
      <c r="AR26" s="92">
        <f t="shared" si="29"/>
        <v>0.4285714286</v>
      </c>
      <c r="AS26" s="92">
        <f t="shared" si="30"/>
        <v>0.06561974201</v>
      </c>
    </row>
    <row r="27" ht="16.5" customHeight="1">
      <c r="A27" s="57"/>
      <c r="B27" s="99">
        <v>1.0</v>
      </c>
      <c r="C27" s="99">
        <v>1.0</v>
      </c>
      <c r="D27" s="99">
        <v>1.0</v>
      </c>
      <c r="E27" s="101">
        <v>1.0</v>
      </c>
      <c r="F27" s="28"/>
      <c r="G27" s="61">
        <v>22.0</v>
      </c>
      <c r="H27" s="61">
        <v>1330.0</v>
      </c>
      <c r="I27" s="57">
        <v>1933.0</v>
      </c>
      <c r="J27" s="81">
        <f>OFFSET(TT!F27,0,6*(-1+$E$6))</f>
        <v>237</v>
      </c>
      <c r="K27" s="82">
        <f>OFFSET(TT!G27,0,6*(-1+$E$6))</f>
        <v>167</v>
      </c>
      <c r="L27" s="83">
        <f>OFFSET(TT!H27,0,6*(-1+$E$6))</f>
        <v>205</v>
      </c>
      <c r="M27" s="84">
        <f>OFFSET(TT!I27,0,6*(-1+$E$6))</f>
        <v>131</v>
      </c>
      <c r="N27" s="85">
        <f>OFFSET(TT!J27,0,6*(-1+$E$6))</f>
        <v>291</v>
      </c>
      <c r="O27" s="86">
        <f>OFFSET(TT!K27,0,6*(-1+$E$6))</f>
        <v>76</v>
      </c>
      <c r="P27" s="87">
        <f t="shared" si="31"/>
        <v>237</v>
      </c>
      <c r="Q27" s="87">
        <f t="shared" ref="Q27:S27" si="70">$J27*C$30+$K27*C$31+$L27*C$32+$M27*C$33+$N27*C$34+$O27*C$35</f>
        <v>131</v>
      </c>
      <c r="R27" s="87">
        <f t="shared" si="70"/>
        <v>205</v>
      </c>
      <c r="S27" s="87">
        <f t="shared" si="70"/>
        <v>76</v>
      </c>
      <c r="T27" s="69">
        <f t="shared" si="6"/>
        <v>0.6440217391</v>
      </c>
      <c r="U27" s="70">
        <f t="shared" si="7"/>
        <v>0.7295373665</v>
      </c>
      <c r="V27" s="71">
        <f t="shared" si="8"/>
        <v>0.7571884984</v>
      </c>
      <c r="W27" s="72">
        <f t="shared" si="9"/>
        <v>0.6101190476</v>
      </c>
      <c r="X27" s="73">
        <f t="shared" ref="X27:Y27" si="71">IFERROR(P27/(P27+R27),0.5)</f>
        <v>0.536199095</v>
      </c>
      <c r="Y27" s="74">
        <f t="shared" si="71"/>
        <v>0.6328502415</v>
      </c>
      <c r="Z27" s="75">
        <f t="shared" si="11"/>
        <v>0.6810477658</v>
      </c>
      <c r="AA27" s="76">
        <f t="shared" si="12"/>
        <v>0.4822804314</v>
      </c>
      <c r="AB27" s="77">
        <f t="shared" si="13"/>
        <v>0.5670261941</v>
      </c>
      <c r="AC27" s="88">
        <f t="shared" si="14"/>
        <v>0.209001552</v>
      </c>
      <c r="AD27" s="88">
        <f t="shared" si="15"/>
        <v>0.2731505432</v>
      </c>
      <c r="AE27" s="88">
        <f t="shared" si="16"/>
        <v>0.1619244697</v>
      </c>
      <c r="AF27" s="88">
        <f t="shared" si="17"/>
        <v>0.03931712364</v>
      </c>
      <c r="AG27" s="89">
        <f t="shared" si="18"/>
        <v>0.1226073461</v>
      </c>
      <c r="AH27" s="90">
        <f t="shared" si="19"/>
        <v>0</v>
      </c>
      <c r="AI27" s="90">
        <f t="shared" si="20"/>
        <v>0.2731505432</v>
      </c>
      <c r="AJ27" s="90">
        <f t="shared" si="21"/>
        <v>0.6810477658</v>
      </c>
      <c r="AK27" s="90">
        <f t="shared" si="22"/>
        <v>0.209001552</v>
      </c>
      <c r="AL27" s="91">
        <f t="shared" si="23"/>
        <v>0</v>
      </c>
      <c r="AM27" s="91">
        <f t="shared" si="24"/>
        <v>0.1226073461</v>
      </c>
      <c r="AN27" s="91">
        <f t="shared" si="25"/>
        <v>0.7571884984</v>
      </c>
      <c r="AO27" s="91">
        <f t="shared" si="26"/>
        <v>0.1619244697</v>
      </c>
      <c r="AP27" s="92">
        <f t="shared" si="27"/>
        <v>0</v>
      </c>
      <c r="AQ27" s="92">
        <f t="shared" si="28"/>
        <v>0.03931712364</v>
      </c>
      <c r="AR27" s="92">
        <f t="shared" si="29"/>
        <v>0.6101190476</v>
      </c>
      <c r="AS27" s="92">
        <f t="shared" si="30"/>
        <v>0.1226073461</v>
      </c>
    </row>
    <row r="28" ht="16.5" customHeight="1">
      <c r="A28" s="57"/>
      <c r="B28" s="102"/>
      <c r="C28" s="102"/>
      <c r="D28" s="102"/>
      <c r="E28" s="102"/>
      <c r="F28" s="28"/>
      <c r="G28" s="61">
        <v>23.0</v>
      </c>
      <c r="H28" s="61">
        <v>1331.0</v>
      </c>
      <c r="I28" s="57">
        <v>1808.0</v>
      </c>
      <c r="J28" s="81">
        <f>OFFSET(TT!F28,0,6*(-1+$E$6))</f>
        <v>126</v>
      </c>
      <c r="K28" s="82">
        <f>OFFSET(TT!G28,0,6*(-1+$E$6))</f>
        <v>138</v>
      </c>
      <c r="L28" s="83">
        <f>OFFSET(TT!H28,0,6*(-1+$E$6))</f>
        <v>81</v>
      </c>
      <c r="M28" s="84">
        <f>OFFSET(TT!I28,0,6*(-1+$E$6))</f>
        <v>95</v>
      </c>
      <c r="N28" s="85">
        <f>OFFSET(TT!J28,0,6*(-1+$E$6))</f>
        <v>301</v>
      </c>
      <c r="O28" s="86">
        <f>OFFSET(TT!K28,0,6*(-1+$E$6))</f>
        <v>88</v>
      </c>
      <c r="P28" s="87">
        <f t="shared" si="31"/>
        <v>126</v>
      </c>
      <c r="Q28" s="87">
        <f t="shared" ref="Q28:S28" si="72">$J28*C$30+$K28*C$31+$L28*C$32+$M28*C$33+$N28*C$34+$O28*C$35</f>
        <v>95</v>
      </c>
      <c r="R28" s="87">
        <f t="shared" si="72"/>
        <v>81</v>
      </c>
      <c r="S28" s="87">
        <f t="shared" si="72"/>
        <v>88</v>
      </c>
      <c r="T28" s="69">
        <f t="shared" si="6"/>
        <v>0.5701357466</v>
      </c>
      <c r="U28" s="70">
        <f t="shared" si="7"/>
        <v>0.4792899408</v>
      </c>
      <c r="V28" s="71">
        <f t="shared" si="8"/>
        <v>0.5887850467</v>
      </c>
      <c r="W28" s="72">
        <f t="shared" si="9"/>
        <v>0.4602272727</v>
      </c>
      <c r="X28" s="73">
        <f t="shared" ref="X28:Y28" si="73">IFERROR(P28/(P28+R28),0.5)</f>
        <v>0.6086956522</v>
      </c>
      <c r="Y28" s="74">
        <f t="shared" si="73"/>
        <v>0.5191256831</v>
      </c>
      <c r="Z28" s="75">
        <f t="shared" si="11"/>
        <v>0.5307692308</v>
      </c>
      <c r="AA28" s="76">
        <f t="shared" si="12"/>
        <v>0.5487179487</v>
      </c>
      <c r="AB28" s="77">
        <f t="shared" si="13"/>
        <v>0.5666666667</v>
      </c>
      <c r="AC28" s="88">
        <f t="shared" si="14"/>
        <v>0.1460176991</v>
      </c>
      <c r="AD28" s="88">
        <f t="shared" si="15"/>
        <v>0.2361725664</v>
      </c>
      <c r="AE28" s="88">
        <f t="shared" si="16"/>
        <v>0.1183628319</v>
      </c>
      <c r="AF28" s="88">
        <f t="shared" si="17"/>
        <v>0.04867256637</v>
      </c>
      <c r="AG28" s="89">
        <f t="shared" si="18"/>
        <v>0.06969026549</v>
      </c>
      <c r="AH28" s="90">
        <f t="shared" si="19"/>
        <v>0</v>
      </c>
      <c r="AI28" s="90">
        <f t="shared" si="20"/>
        <v>0.2361725664</v>
      </c>
      <c r="AJ28" s="90">
        <f t="shared" si="21"/>
        <v>0.5307692308</v>
      </c>
      <c r="AK28" s="90">
        <f t="shared" si="22"/>
        <v>0.1460176991</v>
      </c>
      <c r="AL28" s="91">
        <f t="shared" si="23"/>
        <v>0</v>
      </c>
      <c r="AM28" s="91">
        <f t="shared" si="24"/>
        <v>0.06969026549</v>
      </c>
      <c r="AN28" s="91">
        <f t="shared" si="25"/>
        <v>0.5887850467</v>
      </c>
      <c r="AO28" s="91">
        <f t="shared" si="26"/>
        <v>0.1183628319</v>
      </c>
      <c r="AP28" s="92">
        <f t="shared" si="27"/>
        <v>0</v>
      </c>
      <c r="AQ28" s="92">
        <f t="shared" si="28"/>
        <v>0.04867256637</v>
      </c>
      <c r="AR28" s="92">
        <f t="shared" si="29"/>
        <v>0.4602272727</v>
      </c>
      <c r="AS28" s="92">
        <f t="shared" si="30"/>
        <v>0.06969026549</v>
      </c>
    </row>
    <row r="29" ht="16.5" customHeight="1">
      <c r="A29" s="103" t="s">
        <v>81</v>
      </c>
      <c r="B29" s="104" t="s">
        <v>82</v>
      </c>
      <c r="C29" s="104" t="s">
        <v>83</v>
      </c>
      <c r="D29" s="104" t="s">
        <v>84</v>
      </c>
      <c r="E29" s="105" t="s">
        <v>85</v>
      </c>
      <c r="F29" s="28"/>
      <c r="G29" s="61">
        <v>24.0</v>
      </c>
      <c r="H29" s="61">
        <v>1333.0</v>
      </c>
      <c r="I29" s="57">
        <v>1517.0</v>
      </c>
      <c r="J29" s="81">
        <f>OFFSET(TT!F29,0,6*(-1+$E$6))</f>
        <v>141</v>
      </c>
      <c r="K29" s="82">
        <f>OFFSET(TT!G29,0,6*(-1+$E$6))</f>
        <v>137</v>
      </c>
      <c r="L29" s="83">
        <f>OFFSET(TT!H29,0,6*(-1+$E$6))</f>
        <v>98</v>
      </c>
      <c r="M29" s="84">
        <f>OFFSET(TT!I29,0,6*(-1+$E$6))</f>
        <v>113</v>
      </c>
      <c r="N29" s="85">
        <f>OFFSET(TT!J29,0,6*(-1+$E$6))</f>
        <v>259</v>
      </c>
      <c r="O29" s="86">
        <f>OFFSET(TT!K29,0,6*(-1+$E$6))</f>
        <v>62</v>
      </c>
      <c r="P29" s="87">
        <f t="shared" si="31"/>
        <v>141</v>
      </c>
      <c r="Q29" s="87">
        <f t="shared" ref="Q29:S29" si="74">$J29*C$30+$K29*C$31+$L29*C$32+$M29*C$33+$N29*C$34+$O29*C$35</f>
        <v>113</v>
      </c>
      <c r="R29" s="87">
        <f t="shared" si="74"/>
        <v>98</v>
      </c>
      <c r="S29" s="87">
        <f t="shared" si="74"/>
        <v>62</v>
      </c>
      <c r="T29" s="69">
        <f t="shared" si="6"/>
        <v>0.5551181102</v>
      </c>
      <c r="U29" s="70">
        <f t="shared" si="7"/>
        <v>0.6125</v>
      </c>
      <c r="V29" s="71">
        <f t="shared" si="8"/>
        <v>0.6945812808</v>
      </c>
      <c r="W29" s="72">
        <f t="shared" si="9"/>
        <v>0.4644549763</v>
      </c>
      <c r="X29" s="73">
        <f t="shared" ref="X29:Y29" si="75">IFERROR(P29/(P29+R29),0.5)</f>
        <v>0.589958159</v>
      </c>
      <c r="Y29" s="74">
        <f t="shared" si="75"/>
        <v>0.6457142857</v>
      </c>
      <c r="Z29" s="75">
        <f t="shared" si="11"/>
        <v>0.577294686</v>
      </c>
      <c r="AA29" s="76">
        <f t="shared" si="12"/>
        <v>0.4903381643</v>
      </c>
      <c r="AB29" s="77">
        <f t="shared" si="13"/>
        <v>0.61352657</v>
      </c>
      <c r="AC29" s="88">
        <f t="shared" si="14"/>
        <v>0.1832564272</v>
      </c>
      <c r="AD29" s="88">
        <f t="shared" si="15"/>
        <v>0.2636783125</v>
      </c>
      <c r="AE29" s="88">
        <f t="shared" si="16"/>
        <v>0.1338167436</v>
      </c>
      <c r="AF29" s="88">
        <f t="shared" si="17"/>
        <v>0.04087013843</v>
      </c>
      <c r="AG29" s="89">
        <f t="shared" si="18"/>
        <v>0.09294660514</v>
      </c>
      <c r="AH29" s="90">
        <f t="shared" si="19"/>
        <v>0</v>
      </c>
      <c r="AI29" s="90">
        <f t="shared" si="20"/>
        <v>0.2636783125</v>
      </c>
      <c r="AJ29" s="90">
        <f t="shared" si="21"/>
        <v>0.577294686</v>
      </c>
      <c r="AK29" s="90">
        <f t="shared" si="22"/>
        <v>0.1832564272</v>
      </c>
      <c r="AL29" s="91">
        <f t="shared" si="23"/>
        <v>0</v>
      </c>
      <c r="AM29" s="91">
        <f t="shared" si="24"/>
        <v>0.09294660514</v>
      </c>
      <c r="AN29" s="91">
        <f t="shared" si="25"/>
        <v>0.6945812808</v>
      </c>
      <c r="AO29" s="91">
        <f t="shared" si="26"/>
        <v>0.1338167436</v>
      </c>
      <c r="AP29" s="92">
        <f t="shared" si="27"/>
        <v>0</v>
      </c>
      <c r="AQ29" s="92">
        <f t="shared" si="28"/>
        <v>0.04087013843</v>
      </c>
      <c r="AR29" s="92">
        <f t="shared" si="29"/>
        <v>0.4644549763</v>
      </c>
      <c r="AS29" s="92">
        <f t="shared" si="30"/>
        <v>0.09294660514</v>
      </c>
    </row>
    <row r="30" ht="16.5" customHeight="1">
      <c r="A30" s="106" t="str">
        <f t="array" ref="A30:A35">TRANSPOSE(J1:O1)</f>
        <v>A [2,1]</v>
      </c>
      <c r="B30" s="107">
        <v>1.0</v>
      </c>
      <c r="C30" s="107"/>
      <c r="D30" s="107"/>
      <c r="E30" s="108"/>
      <c r="F30" s="28"/>
      <c r="G30" s="61">
        <v>25.0</v>
      </c>
      <c r="H30" s="61">
        <v>1334.0</v>
      </c>
      <c r="I30" s="57">
        <v>1841.0</v>
      </c>
      <c r="J30" s="81">
        <f>OFFSET(TT!F30,0,6*(-1+$E$6))</f>
        <v>146</v>
      </c>
      <c r="K30" s="82">
        <f>OFFSET(TT!G30,0,6*(-1+$E$6))</f>
        <v>132</v>
      </c>
      <c r="L30" s="83">
        <f>OFFSET(TT!H30,0,6*(-1+$E$6))</f>
        <v>110</v>
      </c>
      <c r="M30" s="84">
        <f>OFFSET(TT!I30,0,6*(-1+$E$6))</f>
        <v>159</v>
      </c>
      <c r="N30" s="85">
        <f>OFFSET(TT!J30,0,6*(-1+$E$6))</f>
        <v>334</v>
      </c>
      <c r="O30" s="86">
        <f>OFFSET(TT!K30,0,6*(-1+$E$6))</f>
        <v>73</v>
      </c>
      <c r="P30" s="87">
        <f t="shared" si="31"/>
        <v>146</v>
      </c>
      <c r="Q30" s="87">
        <f t="shared" ref="Q30:S30" si="76">$J30*C$30+$K30*C$31+$L30*C$32+$M30*C$33+$N30*C$34+$O30*C$35</f>
        <v>159</v>
      </c>
      <c r="R30" s="87">
        <f t="shared" si="76"/>
        <v>110</v>
      </c>
      <c r="S30" s="87">
        <f t="shared" si="76"/>
        <v>73</v>
      </c>
      <c r="T30" s="69">
        <f t="shared" si="6"/>
        <v>0.4786885246</v>
      </c>
      <c r="U30" s="70">
        <f t="shared" si="7"/>
        <v>0.6010928962</v>
      </c>
      <c r="V30" s="71">
        <f t="shared" si="8"/>
        <v>0.6666666667</v>
      </c>
      <c r="W30" s="72">
        <f t="shared" si="9"/>
        <v>0.4089219331</v>
      </c>
      <c r="X30" s="73">
        <f t="shared" ref="X30:Y30" si="77">IFERROR(P30/(P30+R30),0.5)</f>
        <v>0.5703125</v>
      </c>
      <c r="Y30" s="74">
        <f t="shared" si="77"/>
        <v>0.6853448276</v>
      </c>
      <c r="Z30" s="75">
        <f t="shared" si="11"/>
        <v>0.5245901639</v>
      </c>
      <c r="AA30" s="76">
        <f t="shared" si="12"/>
        <v>0.4487704918</v>
      </c>
      <c r="AB30" s="77">
        <f t="shared" si="13"/>
        <v>0.625</v>
      </c>
      <c r="AC30" s="88">
        <f t="shared" si="14"/>
        <v>0.1510048886</v>
      </c>
      <c r="AD30" s="88">
        <f t="shared" si="15"/>
        <v>0.2607278653</v>
      </c>
      <c r="AE30" s="88">
        <f t="shared" si="16"/>
        <v>0.1189570885</v>
      </c>
      <c r="AF30" s="88">
        <f t="shared" si="17"/>
        <v>0.03965236285</v>
      </c>
      <c r="AG30" s="89">
        <f t="shared" si="18"/>
        <v>0.07930472569</v>
      </c>
      <c r="AH30" s="90">
        <f t="shared" si="19"/>
        <v>0</v>
      </c>
      <c r="AI30" s="90">
        <f t="shared" si="20"/>
        <v>0.2607278653</v>
      </c>
      <c r="AJ30" s="90">
        <f t="shared" si="21"/>
        <v>0.5245901639</v>
      </c>
      <c r="AK30" s="90">
        <f t="shared" si="22"/>
        <v>0.1510048886</v>
      </c>
      <c r="AL30" s="91">
        <f t="shared" si="23"/>
        <v>0</v>
      </c>
      <c r="AM30" s="91">
        <f t="shared" si="24"/>
        <v>0.07930472569</v>
      </c>
      <c r="AN30" s="91">
        <f t="shared" si="25"/>
        <v>0.6666666667</v>
      </c>
      <c r="AO30" s="91">
        <f t="shared" si="26"/>
        <v>0.1189570885</v>
      </c>
      <c r="AP30" s="92">
        <f t="shared" si="27"/>
        <v>0</v>
      </c>
      <c r="AQ30" s="92">
        <f t="shared" si="28"/>
        <v>0.03965236285</v>
      </c>
      <c r="AR30" s="92">
        <f t="shared" si="29"/>
        <v>0.4089219331</v>
      </c>
      <c r="AS30" s="92">
        <f t="shared" si="30"/>
        <v>0.07930472569</v>
      </c>
    </row>
    <row r="31" ht="16.5" customHeight="1">
      <c r="A31" s="106" t="s">
        <v>86</v>
      </c>
      <c r="B31" s="107"/>
      <c r="C31" s="107"/>
      <c r="D31" s="107"/>
      <c r="E31" s="108"/>
      <c r="F31" s="28"/>
      <c r="G31" s="61">
        <v>26.0</v>
      </c>
      <c r="H31" s="61">
        <v>1335.0</v>
      </c>
      <c r="I31" s="57">
        <v>1611.0</v>
      </c>
      <c r="J31" s="81">
        <f>OFFSET(TT!F31,0,6*(-1+$E$6))</f>
        <v>172</v>
      </c>
      <c r="K31" s="82">
        <f>OFFSET(TT!G31,0,6*(-1+$E$6))</f>
        <v>169</v>
      </c>
      <c r="L31" s="83">
        <f>OFFSET(TT!H31,0,6*(-1+$E$6))</f>
        <v>127</v>
      </c>
      <c r="M31" s="84">
        <f>OFFSET(TT!I31,0,6*(-1+$E$6))</f>
        <v>100</v>
      </c>
      <c r="N31" s="85">
        <f>OFFSET(TT!J31,0,6*(-1+$E$6))</f>
        <v>255</v>
      </c>
      <c r="O31" s="86">
        <f>OFFSET(TT!K31,0,6*(-1+$E$6))</f>
        <v>58</v>
      </c>
      <c r="P31" s="87">
        <f t="shared" si="31"/>
        <v>172</v>
      </c>
      <c r="Q31" s="87">
        <f t="shared" ref="Q31:S31" si="78">$J31*C$30+$K31*C$31+$L31*C$32+$M31*C$33+$N31*C$34+$O31*C$35</f>
        <v>100</v>
      </c>
      <c r="R31" s="87">
        <f t="shared" si="78"/>
        <v>127</v>
      </c>
      <c r="S31" s="87">
        <f t="shared" si="78"/>
        <v>58</v>
      </c>
      <c r="T31" s="69">
        <f t="shared" si="6"/>
        <v>0.6323529412</v>
      </c>
      <c r="U31" s="70">
        <f t="shared" si="7"/>
        <v>0.6864864865</v>
      </c>
      <c r="V31" s="71">
        <f t="shared" si="8"/>
        <v>0.747826087</v>
      </c>
      <c r="W31" s="72">
        <f t="shared" si="9"/>
        <v>0.5594713656</v>
      </c>
      <c r="X31" s="73">
        <f t="shared" ref="X31:Y31" si="79">IFERROR(P31/(P31+R31),0.5)</f>
        <v>0.5752508361</v>
      </c>
      <c r="Y31" s="74">
        <f t="shared" si="79"/>
        <v>0.6329113924</v>
      </c>
      <c r="Z31" s="75">
        <f t="shared" si="11"/>
        <v>0.6542669584</v>
      </c>
      <c r="AA31" s="76">
        <f t="shared" si="12"/>
        <v>0.5032822757</v>
      </c>
      <c r="AB31" s="77">
        <f t="shared" si="13"/>
        <v>0.5951859956</v>
      </c>
      <c r="AC31" s="88">
        <f t="shared" si="14"/>
        <v>0.2116697703</v>
      </c>
      <c r="AD31" s="88">
        <f t="shared" si="15"/>
        <v>0.2650527623</v>
      </c>
      <c r="AE31" s="88">
        <f t="shared" si="16"/>
        <v>0.1427684668</v>
      </c>
      <c r="AF31" s="88">
        <f t="shared" si="17"/>
        <v>0.03600248293</v>
      </c>
      <c r="AG31" s="89">
        <f t="shared" si="18"/>
        <v>0.1067659839</v>
      </c>
      <c r="AH31" s="90">
        <f t="shared" si="19"/>
        <v>0</v>
      </c>
      <c r="AI31" s="90">
        <f t="shared" si="20"/>
        <v>0.2650527623</v>
      </c>
      <c r="AJ31" s="90">
        <f t="shared" si="21"/>
        <v>0.6542669584</v>
      </c>
      <c r="AK31" s="90">
        <f t="shared" si="22"/>
        <v>0.2116697703</v>
      </c>
      <c r="AL31" s="91">
        <f t="shared" si="23"/>
        <v>0</v>
      </c>
      <c r="AM31" s="91">
        <f t="shared" si="24"/>
        <v>0.1067659839</v>
      </c>
      <c r="AN31" s="91">
        <f t="shared" si="25"/>
        <v>0.747826087</v>
      </c>
      <c r="AO31" s="91">
        <f t="shared" si="26"/>
        <v>0.1427684668</v>
      </c>
      <c r="AP31" s="92">
        <f t="shared" si="27"/>
        <v>0</v>
      </c>
      <c r="AQ31" s="92">
        <f t="shared" si="28"/>
        <v>0.03600248293</v>
      </c>
      <c r="AR31" s="92">
        <f t="shared" si="29"/>
        <v>0.5594713656</v>
      </c>
      <c r="AS31" s="92">
        <f t="shared" si="30"/>
        <v>0.1067659839</v>
      </c>
    </row>
    <row r="32" ht="16.5" customHeight="1">
      <c r="A32" s="106" t="s">
        <v>87</v>
      </c>
      <c r="B32" s="107"/>
      <c r="C32" s="107"/>
      <c r="D32" s="107">
        <v>1.0</v>
      </c>
      <c r="E32" s="108"/>
      <c r="F32" s="28"/>
      <c r="G32" s="61">
        <v>27.0</v>
      </c>
      <c r="H32" s="61">
        <v>1336.0</v>
      </c>
      <c r="I32" s="57">
        <v>1413.0</v>
      </c>
      <c r="J32" s="81">
        <f>OFFSET(TT!F32,0,6*(-1+$E$6))</f>
        <v>76</v>
      </c>
      <c r="K32" s="82">
        <f>OFFSET(TT!G32,0,6*(-1+$E$6))</f>
        <v>91</v>
      </c>
      <c r="L32" s="83">
        <f>OFFSET(TT!H32,0,6*(-1+$E$6))</f>
        <v>56</v>
      </c>
      <c r="M32" s="84">
        <f>OFFSET(TT!I32,0,6*(-1+$E$6))</f>
        <v>59</v>
      </c>
      <c r="N32" s="85">
        <f>OFFSET(TT!J32,0,6*(-1+$E$6))</f>
        <v>242</v>
      </c>
      <c r="O32" s="86">
        <f>OFFSET(TT!K32,0,6*(-1+$E$6))</f>
        <v>46</v>
      </c>
      <c r="P32" s="87">
        <f t="shared" si="31"/>
        <v>76</v>
      </c>
      <c r="Q32" s="87">
        <f t="shared" ref="Q32:S32" si="80">$J32*C$30+$K32*C$31+$L32*C$32+$M32*C$33+$N32*C$34+$O32*C$35</f>
        <v>59</v>
      </c>
      <c r="R32" s="87">
        <f t="shared" si="80"/>
        <v>56</v>
      </c>
      <c r="S32" s="87">
        <f t="shared" si="80"/>
        <v>46</v>
      </c>
      <c r="T32" s="69">
        <f t="shared" si="6"/>
        <v>0.562962963</v>
      </c>
      <c r="U32" s="70">
        <f t="shared" si="7"/>
        <v>0.5490196078</v>
      </c>
      <c r="V32" s="71">
        <f t="shared" si="8"/>
        <v>0.6229508197</v>
      </c>
      <c r="W32" s="72">
        <f t="shared" si="9"/>
        <v>0.4869565217</v>
      </c>
      <c r="X32" s="73">
        <f t="shared" ref="X32:Y32" si="81">IFERROR(P32/(P32+R32),0.5)</f>
        <v>0.5757575758</v>
      </c>
      <c r="Y32" s="74">
        <f t="shared" si="81"/>
        <v>0.5619047619</v>
      </c>
      <c r="Z32" s="75">
        <f t="shared" si="11"/>
        <v>0.5569620253</v>
      </c>
      <c r="AA32" s="76">
        <f t="shared" si="12"/>
        <v>0.5147679325</v>
      </c>
      <c r="AB32" s="77">
        <f t="shared" si="13"/>
        <v>0.5696202532</v>
      </c>
      <c r="AC32" s="88">
        <f t="shared" si="14"/>
        <v>0.1181882519</v>
      </c>
      <c r="AD32" s="88">
        <f t="shared" si="15"/>
        <v>0.2250530786</v>
      </c>
      <c r="AE32" s="88">
        <f t="shared" si="16"/>
        <v>0.08634111819</v>
      </c>
      <c r="AF32" s="88">
        <f t="shared" si="17"/>
        <v>0.03255484784</v>
      </c>
      <c r="AG32" s="89">
        <f t="shared" si="18"/>
        <v>0.05378627035</v>
      </c>
      <c r="AH32" s="90">
        <f t="shared" si="19"/>
        <v>0</v>
      </c>
      <c r="AI32" s="90">
        <f t="shared" si="20"/>
        <v>0.2250530786</v>
      </c>
      <c r="AJ32" s="90">
        <f t="shared" si="21"/>
        <v>0.5569620253</v>
      </c>
      <c r="AK32" s="90">
        <f t="shared" si="22"/>
        <v>0.1181882519</v>
      </c>
      <c r="AL32" s="91">
        <f t="shared" si="23"/>
        <v>0</v>
      </c>
      <c r="AM32" s="91">
        <f t="shared" si="24"/>
        <v>0.05378627035</v>
      </c>
      <c r="AN32" s="91">
        <f t="shared" si="25"/>
        <v>0.6229508197</v>
      </c>
      <c r="AO32" s="91">
        <f t="shared" si="26"/>
        <v>0.08634111819</v>
      </c>
      <c r="AP32" s="92">
        <f t="shared" si="27"/>
        <v>0</v>
      </c>
      <c r="AQ32" s="92">
        <f t="shared" si="28"/>
        <v>0.03255484784</v>
      </c>
      <c r="AR32" s="92">
        <f t="shared" si="29"/>
        <v>0.4869565217</v>
      </c>
      <c r="AS32" s="92">
        <f t="shared" si="30"/>
        <v>0.05378627035</v>
      </c>
    </row>
    <row r="33" ht="16.5" customHeight="1">
      <c r="A33" s="106" t="s">
        <v>88</v>
      </c>
      <c r="B33" s="107"/>
      <c r="C33" s="107">
        <v>1.0</v>
      </c>
      <c r="D33" s="107"/>
      <c r="E33" s="108"/>
      <c r="F33" s="28"/>
      <c r="G33" s="61">
        <v>28.0</v>
      </c>
      <c r="H33" s="61">
        <v>1341.0</v>
      </c>
      <c r="I33" s="57">
        <v>2884.0</v>
      </c>
      <c r="J33" s="81">
        <f>OFFSET(TT!F33,0,6*(-1+$E$6))</f>
        <v>231</v>
      </c>
      <c r="K33" s="82">
        <f>OFFSET(TT!G33,0,6*(-1+$E$6))</f>
        <v>202</v>
      </c>
      <c r="L33" s="83">
        <f>OFFSET(TT!H33,0,6*(-1+$E$6))</f>
        <v>193</v>
      </c>
      <c r="M33" s="84">
        <f>OFFSET(TT!I33,0,6*(-1+$E$6))</f>
        <v>185</v>
      </c>
      <c r="N33" s="85">
        <f>OFFSET(TT!J33,0,6*(-1+$E$6))</f>
        <v>498</v>
      </c>
      <c r="O33" s="86">
        <f>OFFSET(TT!K33,0,6*(-1+$E$6))</f>
        <v>136</v>
      </c>
      <c r="P33" s="87">
        <f t="shared" si="31"/>
        <v>231</v>
      </c>
      <c r="Q33" s="87">
        <f t="shared" ref="Q33:S33" si="82">$J33*C$30+$K33*C$31+$L33*C$32+$M33*C$33+$N33*C$34+$O33*C$35</f>
        <v>185</v>
      </c>
      <c r="R33" s="87">
        <f t="shared" si="82"/>
        <v>193</v>
      </c>
      <c r="S33" s="87">
        <f t="shared" si="82"/>
        <v>136</v>
      </c>
      <c r="T33" s="69">
        <f t="shared" si="6"/>
        <v>0.5552884615</v>
      </c>
      <c r="U33" s="70">
        <f t="shared" si="7"/>
        <v>0.5866261398</v>
      </c>
      <c r="V33" s="71">
        <f t="shared" si="8"/>
        <v>0.6294277929</v>
      </c>
      <c r="W33" s="72">
        <f t="shared" si="9"/>
        <v>0.5105820106</v>
      </c>
      <c r="X33" s="73">
        <f t="shared" ref="X33:Y33" si="83">IFERROR(P33/(P33+R33),0.5)</f>
        <v>0.5448113208</v>
      </c>
      <c r="Y33" s="74">
        <f t="shared" si="83"/>
        <v>0.5763239875</v>
      </c>
      <c r="Z33" s="75">
        <f t="shared" si="11"/>
        <v>0.5691275168</v>
      </c>
      <c r="AA33" s="76">
        <f t="shared" si="12"/>
        <v>0.4926174497</v>
      </c>
      <c r="AB33" s="77">
        <f t="shared" si="13"/>
        <v>0.5583892617</v>
      </c>
      <c r="AC33" s="88">
        <f t="shared" si="14"/>
        <v>0.1501386963</v>
      </c>
      <c r="AD33" s="88">
        <f t="shared" si="15"/>
        <v>0.2527739251</v>
      </c>
      <c r="AE33" s="88">
        <f t="shared" si="16"/>
        <v>0.1272538141</v>
      </c>
      <c r="AF33" s="88">
        <f t="shared" si="17"/>
        <v>0.04715672677</v>
      </c>
      <c r="AG33" s="89">
        <f t="shared" si="18"/>
        <v>0.08009708738</v>
      </c>
      <c r="AH33" s="90">
        <f t="shared" si="19"/>
        <v>0</v>
      </c>
      <c r="AI33" s="90">
        <f t="shared" si="20"/>
        <v>0.2527739251</v>
      </c>
      <c r="AJ33" s="90">
        <f t="shared" si="21"/>
        <v>0.5691275168</v>
      </c>
      <c r="AK33" s="90">
        <f t="shared" si="22"/>
        <v>0.1501386963</v>
      </c>
      <c r="AL33" s="91">
        <f t="shared" si="23"/>
        <v>0</v>
      </c>
      <c r="AM33" s="91">
        <f t="shared" si="24"/>
        <v>0.08009708738</v>
      </c>
      <c r="AN33" s="91">
        <f t="shared" si="25"/>
        <v>0.6294277929</v>
      </c>
      <c r="AO33" s="91">
        <f t="shared" si="26"/>
        <v>0.1272538141</v>
      </c>
      <c r="AP33" s="92">
        <f t="shared" si="27"/>
        <v>0</v>
      </c>
      <c r="AQ33" s="92">
        <f t="shared" si="28"/>
        <v>0.04715672677</v>
      </c>
      <c r="AR33" s="92">
        <f t="shared" si="29"/>
        <v>0.5105820106</v>
      </c>
      <c r="AS33" s="92">
        <f t="shared" si="30"/>
        <v>0.08009708738</v>
      </c>
    </row>
    <row r="34" ht="16.5" customHeight="1">
      <c r="A34" s="106" t="s">
        <v>89</v>
      </c>
      <c r="B34" s="107"/>
      <c r="C34" s="107"/>
      <c r="D34" s="107"/>
      <c r="E34" s="108"/>
      <c r="F34" s="28"/>
      <c r="G34" s="61">
        <v>29.0</v>
      </c>
      <c r="H34" s="61">
        <v>1343.0</v>
      </c>
      <c r="I34" s="57">
        <v>1033.0</v>
      </c>
      <c r="J34" s="81">
        <f>OFFSET(TT!F34,0,6*(-1+$E$6))</f>
        <v>110</v>
      </c>
      <c r="K34" s="82">
        <f>OFFSET(TT!G34,0,6*(-1+$E$6))</f>
        <v>104</v>
      </c>
      <c r="L34" s="83">
        <f>OFFSET(TT!H34,0,6*(-1+$E$6))</f>
        <v>91</v>
      </c>
      <c r="M34" s="84">
        <f>OFFSET(TT!I34,0,6*(-1+$E$6))</f>
        <v>67</v>
      </c>
      <c r="N34" s="85">
        <f>OFFSET(TT!J34,0,6*(-1+$E$6))</f>
        <v>138</v>
      </c>
      <c r="O34" s="86">
        <f>OFFSET(TT!K34,0,6*(-1+$E$6))</f>
        <v>39</v>
      </c>
      <c r="P34" s="87">
        <f t="shared" si="31"/>
        <v>110</v>
      </c>
      <c r="Q34" s="87">
        <f t="shared" ref="Q34:S34" si="84">$J34*C$30+$K34*C$31+$L34*C$32+$M34*C$33+$N34*C$34+$O34*C$35</f>
        <v>67</v>
      </c>
      <c r="R34" s="87">
        <f t="shared" si="84"/>
        <v>91</v>
      </c>
      <c r="S34" s="87">
        <f t="shared" si="84"/>
        <v>39</v>
      </c>
      <c r="T34" s="69">
        <f t="shared" si="6"/>
        <v>0.6214689266</v>
      </c>
      <c r="U34" s="70">
        <f t="shared" si="7"/>
        <v>0.7</v>
      </c>
      <c r="V34" s="71">
        <f t="shared" si="8"/>
        <v>0.7382550336</v>
      </c>
      <c r="W34" s="72">
        <f t="shared" si="9"/>
        <v>0.5759493671</v>
      </c>
      <c r="X34" s="73">
        <f t="shared" ref="X34:Y34" si="85">IFERROR(P34/(P34+R34),0.5)</f>
        <v>0.5472636816</v>
      </c>
      <c r="Y34" s="74">
        <f t="shared" si="85"/>
        <v>0.6320754717</v>
      </c>
      <c r="Z34" s="75">
        <f t="shared" si="11"/>
        <v>0.654723127</v>
      </c>
      <c r="AA34" s="76">
        <f t="shared" si="12"/>
        <v>0.4853420195</v>
      </c>
      <c r="AB34" s="77">
        <f t="shared" si="13"/>
        <v>0.5765472313</v>
      </c>
      <c r="AC34" s="88">
        <f t="shared" si="14"/>
        <v>0.2071636012</v>
      </c>
      <c r="AD34" s="88">
        <f t="shared" si="15"/>
        <v>0.2400774443</v>
      </c>
      <c r="AE34" s="88">
        <f t="shared" si="16"/>
        <v>0.1442400774</v>
      </c>
      <c r="AF34" s="88">
        <f t="shared" si="17"/>
        <v>0.03775411423</v>
      </c>
      <c r="AG34" s="89">
        <f t="shared" si="18"/>
        <v>0.1064859632</v>
      </c>
      <c r="AH34" s="90">
        <f t="shared" si="19"/>
        <v>0</v>
      </c>
      <c r="AI34" s="90">
        <f t="shared" si="20"/>
        <v>0.2400774443</v>
      </c>
      <c r="AJ34" s="90">
        <f t="shared" si="21"/>
        <v>0.654723127</v>
      </c>
      <c r="AK34" s="90">
        <f t="shared" si="22"/>
        <v>0.2071636012</v>
      </c>
      <c r="AL34" s="91">
        <f t="shared" si="23"/>
        <v>0</v>
      </c>
      <c r="AM34" s="91">
        <f t="shared" si="24"/>
        <v>0.1064859632</v>
      </c>
      <c r="AN34" s="91">
        <f t="shared" si="25"/>
        <v>0.7382550336</v>
      </c>
      <c r="AO34" s="91">
        <f t="shared" si="26"/>
        <v>0.1442400774</v>
      </c>
      <c r="AP34" s="92">
        <f t="shared" si="27"/>
        <v>0</v>
      </c>
      <c r="AQ34" s="92">
        <f t="shared" si="28"/>
        <v>0.03775411423</v>
      </c>
      <c r="AR34" s="92">
        <f t="shared" si="29"/>
        <v>0.5759493671</v>
      </c>
      <c r="AS34" s="92">
        <f t="shared" si="30"/>
        <v>0.1064859632</v>
      </c>
    </row>
    <row r="35" ht="16.5" customHeight="1">
      <c r="A35" s="106" t="s">
        <v>90</v>
      </c>
      <c r="B35" s="107"/>
      <c r="C35" s="107"/>
      <c r="D35" s="107"/>
      <c r="E35" s="108">
        <v>1.0</v>
      </c>
      <c r="F35" s="28"/>
      <c r="G35" s="61">
        <v>30.0</v>
      </c>
      <c r="H35" s="61">
        <v>1344.0</v>
      </c>
      <c r="I35" s="57">
        <v>1542.0</v>
      </c>
      <c r="J35" s="81">
        <f>OFFSET(TT!F35,0,6*(-1+$E$6))</f>
        <v>129</v>
      </c>
      <c r="K35" s="82">
        <f>OFFSET(TT!G35,0,6*(-1+$E$6))</f>
        <v>96</v>
      </c>
      <c r="L35" s="83">
        <f>OFFSET(TT!H35,0,6*(-1+$E$6))</f>
        <v>88</v>
      </c>
      <c r="M35" s="84">
        <f>OFFSET(TT!I35,0,6*(-1+$E$6))</f>
        <v>108</v>
      </c>
      <c r="N35" s="85">
        <f>OFFSET(TT!J35,0,6*(-1+$E$6))</f>
        <v>300</v>
      </c>
      <c r="O35" s="86">
        <f>OFFSET(TT!K35,0,6*(-1+$E$6))</f>
        <v>58</v>
      </c>
      <c r="P35" s="87">
        <f t="shared" si="31"/>
        <v>129</v>
      </c>
      <c r="Q35" s="87">
        <f t="shared" ref="Q35:S35" si="86">$J35*C$30+$K35*C$31+$L35*C$32+$M35*C$33+$N35*C$34+$O35*C$35</f>
        <v>108</v>
      </c>
      <c r="R35" s="87">
        <f t="shared" si="86"/>
        <v>88</v>
      </c>
      <c r="S35" s="87">
        <f t="shared" si="86"/>
        <v>58</v>
      </c>
      <c r="T35" s="69">
        <f t="shared" si="6"/>
        <v>0.5443037975</v>
      </c>
      <c r="U35" s="70">
        <f t="shared" si="7"/>
        <v>0.602739726</v>
      </c>
      <c r="V35" s="71">
        <f t="shared" si="8"/>
        <v>0.6898395722</v>
      </c>
      <c r="W35" s="72">
        <f t="shared" si="9"/>
        <v>0.4489795918</v>
      </c>
      <c r="X35" s="73">
        <f t="shared" ref="X35:Y35" si="87">IFERROR(P35/(P35+R35),0.5)</f>
        <v>0.5944700461</v>
      </c>
      <c r="Y35" s="74">
        <f t="shared" si="87"/>
        <v>0.6506024096</v>
      </c>
      <c r="Z35" s="75">
        <f t="shared" si="11"/>
        <v>0.5665796345</v>
      </c>
      <c r="AA35" s="76">
        <f t="shared" si="12"/>
        <v>0.4882506527</v>
      </c>
      <c r="AB35" s="77">
        <f t="shared" si="13"/>
        <v>0.6187989556</v>
      </c>
      <c r="AC35" s="88">
        <f t="shared" si="14"/>
        <v>0.1459143969</v>
      </c>
      <c r="AD35" s="88">
        <f t="shared" si="15"/>
        <v>0.2782101167</v>
      </c>
      <c r="AE35" s="88">
        <f t="shared" si="16"/>
        <v>0.1212710765</v>
      </c>
      <c r="AF35" s="88">
        <f t="shared" si="17"/>
        <v>0.03761348898</v>
      </c>
      <c r="AG35" s="89">
        <f t="shared" si="18"/>
        <v>0.08365758755</v>
      </c>
      <c r="AH35" s="90">
        <f t="shared" si="19"/>
        <v>0</v>
      </c>
      <c r="AI35" s="90">
        <f t="shared" si="20"/>
        <v>0.2782101167</v>
      </c>
      <c r="AJ35" s="90">
        <f t="shared" si="21"/>
        <v>0.5665796345</v>
      </c>
      <c r="AK35" s="90">
        <f t="shared" si="22"/>
        <v>0.1459143969</v>
      </c>
      <c r="AL35" s="91">
        <f t="shared" si="23"/>
        <v>0</v>
      </c>
      <c r="AM35" s="91">
        <f t="shared" si="24"/>
        <v>0.08365758755</v>
      </c>
      <c r="AN35" s="91">
        <f t="shared" si="25"/>
        <v>0.6898395722</v>
      </c>
      <c r="AO35" s="91">
        <f t="shared" si="26"/>
        <v>0.1212710765</v>
      </c>
      <c r="AP35" s="92">
        <f t="shared" si="27"/>
        <v>0</v>
      </c>
      <c r="AQ35" s="92">
        <f t="shared" si="28"/>
        <v>0.03761348898</v>
      </c>
      <c r="AR35" s="92">
        <f t="shared" si="29"/>
        <v>0.4489795918</v>
      </c>
      <c r="AS35" s="92">
        <f t="shared" si="30"/>
        <v>0.08365758755</v>
      </c>
    </row>
    <row r="36" ht="16.5" customHeight="1">
      <c r="A36" s="57"/>
      <c r="B36" s="109"/>
      <c r="C36" s="109"/>
      <c r="D36" s="109"/>
      <c r="E36" s="109"/>
      <c r="F36" s="28"/>
      <c r="G36" s="61">
        <v>31.0</v>
      </c>
      <c r="H36" s="61">
        <v>1346.0</v>
      </c>
      <c r="I36" s="57">
        <v>2681.0</v>
      </c>
      <c r="J36" s="81">
        <f>OFFSET(TT!F36,0,6*(-1+$E$6))</f>
        <v>394</v>
      </c>
      <c r="K36" s="82">
        <f>OFFSET(TT!G36,0,6*(-1+$E$6))</f>
        <v>280</v>
      </c>
      <c r="L36" s="83">
        <f>OFFSET(TT!H36,0,6*(-1+$E$6))</f>
        <v>182</v>
      </c>
      <c r="M36" s="84">
        <f>OFFSET(TT!I36,0,6*(-1+$E$6))</f>
        <v>204</v>
      </c>
      <c r="N36" s="85">
        <f>OFFSET(TT!J36,0,6*(-1+$E$6))</f>
        <v>454</v>
      </c>
      <c r="O36" s="86">
        <f>OFFSET(TT!K36,0,6*(-1+$E$6))</f>
        <v>107</v>
      </c>
      <c r="P36" s="87">
        <f t="shared" si="31"/>
        <v>394</v>
      </c>
      <c r="Q36" s="87">
        <f t="shared" ref="Q36:S36" si="88">$J36*C$30+$K36*C$31+$L36*C$32+$M36*C$33+$N36*C$34+$O36*C$35</f>
        <v>204</v>
      </c>
      <c r="R36" s="87">
        <f t="shared" si="88"/>
        <v>182</v>
      </c>
      <c r="S36" s="87">
        <f t="shared" si="88"/>
        <v>107</v>
      </c>
      <c r="T36" s="69">
        <f t="shared" si="6"/>
        <v>0.6588628763</v>
      </c>
      <c r="U36" s="70">
        <f t="shared" si="7"/>
        <v>0.6297577855</v>
      </c>
      <c r="V36" s="71">
        <f t="shared" si="8"/>
        <v>0.7864271457</v>
      </c>
      <c r="W36" s="72">
        <f t="shared" si="9"/>
        <v>0.4715025907</v>
      </c>
      <c r="X36" s="73">
        <f t="shared" ref="X36:Y36" si="89">IFERROR(P36/(P36+R36),0.5)</f>
        <v>0.6840277778</v>
      </c>
      <c r="Y36" s="74">
        <f t="shared" si="89"/>
        <v>0.6559485531</v>
      </c>
      <c r="Z36" s="75">
        <f t="shared" si="11"/>
        <v>0.6493799324</v>
      </c>
      <c r="AA36" s="76">
        <f t="shared" si="12"/>
        <v>0.5648252537</v>
      </c>
      <c r="AB36" s="77">
        <f t="shared" si="13"/>
        <v>0.6741826381</v>
      </c>
      <c r="AC36" s="88">
        <f t="shared" si="14"/>
        <v>0.2513987318</v>
      </c>
      <c r="AD36" s="88">
        <f t="shared" si="15"/>
        <v>0.3162998881</v>
      </c>
      <c r="AE36" s="88">
        <f t="shared" si="16"/>
        <v>0.1868705707</v>
      </c>
      <c r="AF36" s="88">
        <f t="shared" si="17"/>
        <v>0.03991048116</v>
      </c>
      <c r="AG36" s="89">
        <f t="shared" si="18"/>
        <v>0.1469600895</v>
      </c>
      <c r="AH36" s="90">
        <f t="shared" si="19"/>
        <v>0</v>
      </c>
      <c r="AI36" s="90">
        <f t="shared" si="20"/>
        <v>0.3162998881</v>
      </c>
      <c r="AJ36" s="90">
        <f t="shared" si="21"/>
        <v>0.6493799324</v>
      </c>
      <c r="AK36" s="90">
        <f t="shared" si="22"/>
        <v>0.2513987318</v>
      </c>
      <c r="AL36" s="91">
        <f t="shared" si="23"/>
        <v>0</v>
      </c>
      <c r="AM36" s="91">
        <f t="shared" si="24"/>
        <v>0.1469600895</v>
      </c>
      <c r="AN36" s="91">
        <f t="shared" si="25"/>
        <v>0.7864271457</v>
      </c>
      <c r="AO36" s="91">
        <f t="shared" si="26"/>
        <v>0.1868705707</v>
      </c>
      <c r="AP36" s="92">
        <f t="shared" si="27"/>
        <v>0</v>
      </c>
      <c r="AQ36" s="92">
        <f t="shared" si="28"/>
        <v>0.03991048116</v>
      </c>
      <c r="AR36" s="92">
        <f t="shared" si="29"/>
        <v>0.4715025907</v>
      </c>
      <c r="AS36" s="92">
        <f t="shared" si="30"/>
        <v>0.1469600895</v>
      </c>
    </row>
    <row r="37" ht="16.5" customHeight="1">
      <c r="A37" s="110" t="s">
        <v>91</v>
      </c>
      <c r="B37" s="111" t="s">
        <v>92</v>
      </c>
      <c r="C37" s="111" t="s">
        <v>93</v>
      </c>
      <c r="D37" s="109"/>
      <c r="E37" s="109"/>
      <c r="F37" s="28"/>
      <c r="G37" s="61">
        <v>32.0</v>
      </c>
      <c r="H37" s="61">
        <v>1348.0</v>
      </c>
      <c r="I37" s="57">
        <v>1911.0</v>
      </c>
      <c r="J37" s="81">
        <f>OFFSET(TT!F37,0,6*(-1+$E$6))</f>
        <v>111</v>
      </c>
      <c r="K37" s="82">
        <f>OFFSET(TT!G37,0,6*(-1+$E$6))</f>
        <v>129</v>
      </c>
      <c r="L37" s="83">
        <f>OFFSET(TT!H37,0,6*(-1+$E$6))</f>
        <v>162</v>
      </c>
      <c r="M37" s="84">
        <f>OFFSET(TT!I37,0,6*(-1+$E$6))</f>
        <v>101</v>
      </c>
      <c r="N37" s="85">
        <f>OFFSET(TT!J37,0,6*(-1+$E$6))</f>
        <v>309</v>
      </c>
      <c r="O37" s="86">
        <f>OFFSET(TT!K37,0,6*(-1+$E$6))</f>
        <v>98</v>
      </c>
      <c r="P37" s="87">
        <f t="shared" si="31"/>
        <v>111</v>
      </c>
      <c r="Q37" s="87">
        <f t="shared" ref="Q37:S37" si="90">$J37*C$30+$K37*C$31+$L37*C$32+$M37*C$33+$N37*C$34+$O37*C$35</f>
        <v>101</v>
      </c>
      <c r="R37" s="87">
        <f t="shared" si="90"/>
        <v>162</v>
      </c>
      <c r="S37" s="87">
        <f t="shared" si="90"/>
        <v>98</v>
      </c>
      <c r="T37" s="69">
        <f t="shared" si="6"/>
        <v>0.5235849057</v>
      </c>
      <c r="U37" s="70">
        <f t="shared" si="7"/>
        <v>0.6230769231</v>
      </c>
      <c r="V37" s="71">
        <f t="shared" si="8"/>
        <v>0.5311004785</v>
      </c>
      <c r="W37" s="72">
        <f t="shared" si="9"/>
        <v>0.6159695817</v>
      </c>
      <c r="X37" s="73">
        <f t="shared" ref="X37:Y37" si="91">IFERROR(P37/(P37+R37),0.5)</f>
        <v>0.4065934066</v>
      </c>
      <c r="Y37" s="74">
        <f t="shared" si="91"/>
        <v>0.5075376884</v>
      </c>
      <c r="Z37" s="75">
        <f t="shared" si="11"/>
        <v>0.5783898305</v>
      </c>
      <c r="AA37" s="76">
        <f t="shared" si="12"/>
        <v>0.4427966102</v>
      </c>
      <c r="AB37" s="77">
        <f t="shared" si="13"/>
        <v>0.4491525424</v>
      </c>
      <c r="AC37" s="88">
        <f t="shared" si="14"/>
        <v>0.125588697</v>
      </c>
      <c r="AD37" s="88">
        <f t="shared" si="15"/>
        <v>0.2197802198</v>
      </c>
      <c r="AE37" s="88">
        <f t="shared" si="16"/>
        <v>0.1093668237</v>
      </c>
      <c r="AF37" s="88">
        <f t="shared" si="17"/>
        <v>0.05128205128</v>
      </c>
      <c r="AG37" s="89">
        <f t="shared" si="18"/>
        <v>0.05808477237</v>
      </c>
      <c r="AH37" s="90">
        <f t="shared" si="19"/>
        <v>0</v>
      </c>
      <c r="AI37" s="90">
        <f t="shared" si="20"/>
        <v>0.2197802198</v>
      </c>
      <c r="AJ37" s="90">
        <f t="shared" si="21"/>
        <v>0.5783898305</v>
      </c>
      <c r="AK37" s="90">
        <f t="shared" si="22"/>
        <v>0.125588697</v>
      </c>
      <c r="AL37" s="91">
        <f t="shared" si="23"/>
        <v>0</v>
      </c>
      <c r="AM37" s="91">
        <f t="shared" si="24"/>
        <v>0.05808477237</v>
      </c>
      <c r="AN37" s="91">
        <f t="shared" si="25"/>
        <v>0.5311004785</v>
      </c>
      <c r="AO37" s="91">
        <f t="shared" si="26"/>
        <v>0.1093668237</v>
      </c>
      <c r="AP37" s="92">
        <f t="shared" si="27"/>
        <v>0</v>
      </c>
      <c r="AQ37" s="92">
        <f t="shared" si="28"/>
        <v>0.05128205128</v>
      </c>
      <c r="AR37" s="92">
        <f t="shared" si="29"/>
        <v>0.6159695817</v>
      </c>
      <c r="AS37" s="92">
        <f t="shared" si="30"/>
        <v>0.05808477237</v>
      </c>
    </row>
    <row r="38" ht="16.5" customHeight="1">
      <c r="A38" s="69" t="s">
        <v>44</v>
      </c>
      <c r="B38" s="112">
        <v>0.0</v>
      </c>
      <c r="C38" s="113">
        <v>1.0</v>
      </c>
      <c r="D38" s="109"/>
      <c r="E38" s="109"/>
      <c r="F38" s="28"/>
      <c r="G38" s="61">
        <v>33.0</v>
      </c>
      <c r="H38" s="61">
        <v>1349.0</v>
      </c>
      <c r="I38" s="57">
        <v>1852.0</v>
      </c>
      <c r="J38" s="81">
        <f>OFFSET(TT!F38,0,6*(-1+$E$6))</f>
        <v>109</v>
      </c>
      <c r="K38" s="82">
        <f>OFFSET(TT!G38,0,6*(-1+$E$6))</f>
        <v>101</v>
      </c>
      <c r="L38" s="83">
        <f>OFFSET(TT!H38,0,6*(-1+$E$6))</f>
        <v>104</v>
      </c>
      <c r="M38" s="84">
        <f>OFFSET(TT!I38,0,6*(-1+$E$6))</f>
        <v>93</v>
      </c>
      <c r="N38" s="85">
        <f>OFFSET(TT!J38,0,6*(-1+$E$6))</f>
        <v>273</v>
      </c>
      <c r="O38" s="86">
        <f>OFFSET(TT!K38,0,6*(-1+$E$6))</f>
        <v>94</v>
      </c>
      <c r="P38" s="87">
        <f t="shared" si="31"/>
        <v>109</v>
      </c>
      <c r="Q38" s="87">
        <f t="shared" ref="Q38:S38" si="92">$J38*C$30+$K38*C$31+$L38*C$32+$M38*C$33+$N38*C$34+$O38*C$35</f>
        <v>93</v>
      </c>
      <c r="R38" s="87">
        <f t="shared" si="92"/>
        <v>104</v>
      </c>
      <c r="S38" s="87">
        <f t="shared" si="92"/>
        <v>94</v>
      </c>
      <c r="T38" s="69">
        <f t="shared" si="6"/>
        <v>0.5396039604</v>
      </c>
      <c r="U38" s="70">
        <f t="shared" si="7"/>
        <v>0.5252525253</v>
      </c>
      <c r="V38" s="71">
        <f t="shared" si="8"/>
        <v>0.5369458128</v>
      </c>
      <c r="W38" s="72">
        <f t="shared" si="9"/>
        <v>0.5279187817</v>
      </c>
      <c r="X38" s="73">
        <f t="shared" ref="X38:Y38" si="93">IFERROR(P38/(P38+R38),0.5)</f>
        <v>0.5117370892</v>
      </c>
      <c r="Y38" s="74">
        <f t="shared" si="93"/>
        <v>0.4973262032</v>
      </c>
      <c r="Z38" s="75">
        <f t="shared" si="11"/>
        <v>0.5325</v>
      </c>
      <c r="AA38" s="76">
        <f t="shared" si="12"/>
        <v>0.5075</v>
      </c>
      <c r="AB38" s="77">
        <f t="shared" si="13"/>
        <v>0.505</v>
      </c>
      <c r="AC38" s="88">
        <f t="shared" si="14"/>
        <v>0.1133909287</v>
      </c>
      <c r="AD38" s="88">
        <f t="shared" si="15"/>
        <v>0.2062634989</v>
      </c>
      <c r="AE38" s="88">
        <f t="shared" si="16"/>
        <v>0.1096112311</v>
      </c>
      <c r="AF38" s="88">
        <f t="shared" si="17"/>
        <v>0.05075593952</v>
      </c>
      <c r="AG38" s="89">
        <f t="shared" si="18"/>
        <v>0.05885529158</v>
      </c>
      <c r="AH38" s="90">
        <f t="shared" si="19"/>
        <v>0</v>
      </c>
      <c r="AI38" s="90">
        <f t="shared" si="20"/>
        <v>0.2062634989</v>
      </c>
      <c r="AJ38" s="90">
        <f t="shared" si="21"/>
        <v>0.5325</v>
      </c>
      <c r="AK38" s="90">
        <f t="shared" si="22"/>
        <v>0.1133909287</v>
      </c>
      <c r="AL38" s="91">
        <f t="shared" si="23"/>
        <v>0</v>
      </c>
      <c r="AM38" s="91">
        <f t="shared" si="24"/>
        <v>0.05885529158</v>
      </c>
      <c r="AN38" s="91">
        <f t="shared" si="25"/>
        <v>0.5369458128</v>
      </c>
      <c r="AO38" s="91">
        <f t="shared" si="26"/>
        <v>0.1096112311</v>
      </c>
      <c r="AP38" s="92">
        <f t="shared" si="27"/>
        <v>0</v>
      </c>
      <c r="AQ38" s="92">
        <f t="shared" si="28"/>
        <v>0.05075593952</v>
      </c>
      <c r="AR38" s="92">
        <f t="shared" si="29"/>
        <v>0.5279187817</v>
      </c>
      <c r="AS38" s="92">
        <f t="shared" si="30"/>
        <v>0.05885529158</v>
      </c>
    </row>
    <row r="39" ht="16.5" customHeight="1">
      <c r="A39" s="70" t="s">
        <v>45</v>
      </c>
      <c r="B39" s="112">
        <v>0.0</v>
      </c>
      <c r="C39" s="113">
        <v>1.0</v>
      </c>
      <c r="D39" s="95"/>
      <c r="E39" s="95"/>
      <c r="F39" s="28"/>
      <c r="G39" s="61">
        <v>34.0</v>
      </c>
      <c r="H39" s="61">
        <v>1351.0</v>
      </c>
      <c r="I39" s="57">
        <v>3140.0</v>
      </c>
      <c r="J39" s="81">
        <f>OFFSET(TT!F39,0,6*(-1+$E$6))</f>
        <v>186</v>
      </c>
      <c r="K39" s="82">
        <f>OFFSET(TT!G39,0,6*(-1+$E$6))</f>
        <v>186</v>
      </c>
      <c r="L39" s="83">
        <f>OFFSET(TT!H39,0,6*(-1+$E$6))</f>
        <v>164</v>
      </c>
      <c r="M39" s="84">
        <f>OFFSET(TT!I39,0,6*(-1+$E$6))</f>
        <v>207</v>
      </c>
      <c r="N39" s="85">
        <f>OFFSET(TT!J39,0,6*(-1+$E$6))</f>
        <v>481</v>
      </c>
      <c r="O39" s="86">
        <f>OFFSET(TT!K39,0,6*(-1+$E$6))</f>
        <v>120</v>
      </c>
      <c r="P39" s="87">
        <f t="shared" si="31"/>
        <v>186</v>
      </c>
      <c r="Q39" s="87">
        <f t="shared" ref="Q39:S39" si="94">$J39*C$30+$K39*C$31+$L39*C$32+$M39*C$33+$N39*C$34+$O39*C$35</f>
        <v>207</v>
      </c>
      <c r="R39" s="87">
        <f t="shared" si="94"/>
        <v>164</v>
      </c>
      <c r="S39" s="87">
        <f t="shared" si="94"/>
        <v>120</v>
      </c>
      <c r="T39" s="69">
        <f t="shared" si="6"/>
        <v>0.4732824427</v>
      </c>
      <c r="U39" s="70">
        <f t="shared" si="7"/>
        <v>0.5774647887</v>
      </c>
      <c r="V39" s="71">
        <f t="shared" si="8"/>
        <v>0.6078431373</v>
      </c>
      <c r="W39" s="72">
        <f t="shared" si="9"/>
        <v>0.4420485175</v>
      </c>
      <c r="X39" s="73">
        <f t="shared" ref="X39:Y39" si="95">IFERROR(P39/(P39+R39),0.5)</f>
        <v>0.5314285714</v>
      </c>
      <c r="Y39" s="74">
        <f t="shared" si="95"/>
        <v>0.6330275229</v>
      </c>
      <c r="Z39" s="75">
        <f t="shared" si="11"/>
        <v>0.5169867061</v>
      </c>
      <c r="AA39" s="76">
        <f t="shared" si="12"/>
        <v>0.4519940916</v>
      </c>
      <c r="AB39" s="77">
        <f t="shared" si="13"/>
        <v>0.5805022157</v>
      </c>
      <c r="AC39" s="88">
        <f t="shared" si="14"/>
        <v>0.1184713376</v>
      </c>
      <c r="AD39" s="88">
        <f t="shared" si="15"/>
        <v>0.2124203822</v>
      </c>
      <c r="AE39" s="88">
        <f t="shared" si="16"/>
        <v>0.0974522293</v>
      </c>
      <c r="AF39" s="88">
        <f t="shared" si="17"/>
        <v>0.03821656051</v>
      </c>
      <c r="AG39" s="89">
        <f t="shared" si="18"/>
        <v>0.05923566879</v>
      </c>
      <c r="AH39" s="90">
        <f t="shared" si="19"/>
        <v>0</v>
      </c>
      <c r="AI39" s="90">
        <f t="shared" si="20"/>
        <v>0.2124203822</v>
      </c>
      <c r="AJ39" s="90">
        <f t="shared" si="21"/>
        <v>0.5169867061</v>
      </c>
      <c r="AK39" s="90">
        <f t="shared" si="22"/>
        <v>0.1184713376</v>
      </c>
      <c r="AL39" s="91">
        <f t="shared" si="23"/>
        <v>0</v>
      </c>
      <c r="AM39" s="91">
        <f t="shared" si="24"/>
        <v>0.05923566879</v>
      </c>
      <c r="AN39" s="91">
        <f t="shared" si="25"/>
        <v>0.6078431373</v>
      </c>
      <c r="AO39" s="91">
        <f t="shared" si="26"/>
        <v>0.0974522293</v>
      </c>
      <c r="AP39" s="92">
        <f t="shared" si="27"/>
        <v>0</v>
      </c>
      <c r="AQ39" s="92">
        <f t="shared" si="28"/>
        <v>0.03821656051</v>
      </c>
      <c r="AR39" s="92">
        <f t="shared" si="29"/>
        <v>0.4420485175</v>
      </c>
      <c r="AS39" s="92">
        <f t="shared" si="30"/>
        <v>0.05923566879</v>
      </c>
    </row>
    <row r="40" ht="16.5" customHeight="1">
      <c r="A40" s="71" t="s">
        <v>46</v>
      </c>
      <c r="B40" s="112">
        <v>0.0</v>
      </c>
      <c r="C40" s="113">
        <v>1.0</v>
      </c>
      <c r="D40" s="95"/>
      <c r="E40" s="95"/>
      <c r="F40" s="28"/>
      <c r="G40" s="61">
        <v>35.0</v>
      </c>
      <c r="H40" s="61">
        <v>1352.0</v>
      </c>
      <c r="I40" s="57">
        <v>1493.0</v>
      </c>
      <c r="J40" s="81">
        <f>OFFSET(TT!F40,0,6*(-1+$E$6))</f>
        <v>109</v>
      </c>
      <c r="K40" s="82">
        <f>OFFSET(TT!G40,0,6*(-1+$E$6))</f>
        <v>91</v>
      </c>
      <c r="L40" s="83">
        <f>OFFSET(TT!H40,0,6*(-1+$E$6))</f>
        <v>76</v>
      </c>
      <c r="M40" s="84">
        <f>OFFSET(TT!I40,0,6*(-1+$E$6))</f>
        <v>94</v>
      </c>
      <c r="N40" s="85">
        <f>OFFSET(TT!J40,0,6*(-1+$E$6))</f>
        <v>237</v>
      </c>
      <c r="O40" s="86">
        <f>OFFSET(TT!K40,0,6*(-1+$E$6))</f>
        <v>56</v>
      </c>
      <c r="P40" s="87">
        <f t="shared" si="31"/>
        <v>109</v>
      </c>
      <c r="Q40" s="87">
        <f t="shared" ref="Q40:S40" si="96">$J40*C$30+$K40*C$31+$L40*C$32+$M40*C$33+$N40*C$34+$O40*C$35</f>
        <v>94</v>
      </c>
      <c r="R40" s="87">
        <f t="shared" si="96"/>
        <v>76</v>
      </c>
      <c r="S40" s="87">
        <f t="shared" si="96"/>
        <v>56</v>
      </c>
      <c r="T40" s="69">
        <f t="shared" si="6"/>
        <v>0.5369458128</v>
      </c>
      <c r="U40" s="70">
        <f t="shared" si="7"/>
        <v>0.5757575758</v>
      </c>
      <c r="V40" s="71">
        <f t="shared" si="8"/>
        <v>0.6606060606</v>
      </c>
      <c r="W40" s="72">
        <f t="shared" si="9"/>
        <v>0.4470588235</v>
      </c>
      <c r="X40" s="73">
        <f t="shared" ref="X40:Y40" si="97">IFERROR(P40/(P40+R40),0.5)</f>
        <v>0.5891891892</v>
      </c>
      <c r="Y40" s="74">
        <f t="shared" si="97"/>
        <v>0.6266666667</v>
      </c>
      <c r="Z40" s="75">
        <f t="shared" si="11"/>
        <v>0.552238806</v>
      </c>
      <c r="AA40" s="76">
        <f t="shared" si="12"/>
        <v>0.4925373134</v>
      </c>
      <c r="AB40" s="77">
        <f t="shared" si="13"/>
        <v>0.6059701493</v>
      </c>
      <c r="AC40" s="88">
        <f t="shared" si="14"/>
        <v>0.1339584729</v>
      </c>
      <c r="AD40" s="88">
        <f t="shared" si="15"/>
        <v>0.2317481581</v>
      </c>
      <c r="AE40" s="88">
        <f t="shared" si="16"/>
        <v>0.1105157401</v>
      </c>
      <c r="AF40" s="88">
        <f t="shared" si="17"/>
        <v>0.0375083724</v>
      </c>
      <c r="AG40" s="89">
        <f t="shared" si="18"/>
        <v>0.07300736772</v>
      </c>
      <c r="AH40" s="90">
        <f t="shared" si="19"/>
        <v>0</v>
      </c>
      <c r="AI40" s="90">
        <f t="shared" si="20"/>
        <v>0.2317481581</v>
      </c>
      <c r="AJ40" s="90">
        <f t="shared" si="21"/>
        <v>0.552238806</v>
      </c>
      <c r="AK40" s="90">
        <f t="shared" si="22"/>
        <v>0.1339584729</v>
      </c>
      <c r="AL40" s="91">
        <f t="shared" si="23"/>
        <v>0</v>
      </c>
      <c r="AM40" s="91">
        <f t="shared" si="24"/>
        <v>0.07300736772</v>
      </c>
      <c r="AN40" s="91">
        <f t="shared" si="25"/>
        <v>0.6606060606</v>
      </c>
      <c r="AO40" s="91">
        <f t="shared" si="26"/>
        <v>0.1105157401</v>
      </c>
      <c r="AP40" s="92">
        <f t="shared" si="27"/>
        <v>0</v>
      </c>
      <c r="AQ40" s="92">
        <f t="shared" si="28"/>
        <v>0.0375083724</v>
      </c>
      <c r="AR40" s="92">
        <f t="shared" si="29"/>
        <v>0.4470588235</v>
      </c>
      <c r="AS40" s="92">
        <f t="shared" si="30"/>
        <v>0.07300736772</v>
      </c>
    </row>
    <row r="41" ht="16.5" customHeight="1">
      <c r="A41" s="72" t="s">
        <v>47</v>
      </c>
      <c r="B41" s="112">
        <v>0.0</v>
      </c>
      <c r="C41" s="113">
        <v>1.0</v>
      </c>
      <c r="D41" s="95"/>
      <c r="E41" s="95"/>
      <c r="F41" s="28"/>
      <c r="G41" s="61">
        <v>36.0</v>
      </c>
      <c r="H41" s="61">
        <v>1353.0</v>
      </c>
      <c r="I41" s="57">
        <v>2663.0</v>
      </c>
      <c r="J41" s="81">
        <f>OFFSET(TT!F41,0,6*(-1+$E$6))</f>
        <v>161</v>
      </c>
      <c r="K41" s="82">
        <f>OFFSET(TT!G41,0,6*(-1+$E$6))</f>
        <v>125</v>
      </c>
      <c r="L41" s="83">
        <f>OFFSET(TT!H41,0,6*(-1+$E$6))</f>
        <v>128</v>
      </c>
      <c r="M41" s="84">
        <f>OFFSET(TT!I41,0,6*(-1+$E$6))</f>
        <v>146</v>
      </c>
      <c r="N41" s="85">
        <f>OFFSET(TT!J41,0,6*(-1+$E$6))</f>
        <v>372</v>
      </c>
      <c r="O41" s="86">
        <f>OFFSET(TT!K41,0,6*(-1+$E$6))</f>
        <v>119</v>
      </c>
      <c r="P41" s="87">
        <f t="shared" si="31"/>
        <v>161</v>
      </c>
      <c r="Q41" s="87">
        <f t="shared" ref="Q41:S41" si="98">$J41*C$30+$K41*C$31+$L41*C$32+$M41*C$33+$N41*C$34+$O41*C$35</f>
        <v>146</v>
      </c>
      <c r="R41" s="87">
        <f t="shared" si="98"/>
        <v>128</v>
      </c>
      <c r="S41" s="87">
        <f t="shared" si="98"/>
        <v>119</v>
      </c>
      <c r="T41" s="69">
        <f t="shared" si="6"/>
        <v>0.5244299674</v>
      </c>
      <c r="U41" s="70">
        <f t="shared" si="7"/>
        <v>0.5182186235</v>
      </c>
      <c r="V41" s="71">
        <f t="shared" si="8"/>
        <v>0.575</v>
      </c>
      <c r="W41" s="72">
        <f t="shared" si="9"/>
        <v>0.4671532847</v>
      </c>
      <c r="X41" s="73">
        <f t="shared" ref="X41:Y41" si="99">IFERROR(P41/(P41+R41),0.5)</f>
        <v>0.5570934256</v>
      </c>
      <c r="Y41" s="74">
        <f t="shared" si="99"/>
        <v>0.5509433962</v>
      </c>
      <c r="Z41" s="75">
        <f t="shared" si="11"/>
        <v>0.5216606498</v>
      </c>
      <c r="AA41" s="76">
        <f t="shared" si="12"/>
        <v>0.5054151625</v>
      </c>
      <c r="AB41" s="77">
        <f t="shared" si="13"/>
        <v>0.5541516245</v>
      </c>
      <c r="AC41" s="88">
        <f t="shared" si="14"/>
        <v>0.1073976718</v>
      </c>
      <c r="AD41" s="88">
        <f t="shared" si="15"/>
        <v>0.2001502065</v>
      </c>
      <c r="AE41" s="88">
        <f t="shared" si="16"/>
        <v>0.1051445738</v>
      </c>
      <c r="AF41" s="88">
        <f t="shared" si="17"/>
        <v>0.04468644386</v>
      </c>
      <c r="AG41" s="89">
        <f t="shared" si="18"/>
        <v>0.06045812993</v>
      </c>
      <c r="AH41" s="90">
        <f t="shared" si="19"/>
        <v>0</v>
      </c>
      <c r="AI41" s="90">
        <f t="shared" si="20"/>
        <v>0.2001502065</v>
      </c>
      <c r="AJ41" s="90">
        <f t="shared" si="21"/>
        <v>0.5216606498</v>
      </c>
      <c r="AK41" s="90">
        <f t="shared" si="22"/>
        <v>0.1073976718</v>
      </c>
      <c r="AL41" s="91">
        <f t="shared" si="23"/>
        <v>0</v>
      </c>
      <c r="AM41" s="91">
        <f t="shared" si="24"/>
        <v>0.06045812993</v>
      </c>
      <c r="AN41" s="91">
        <f t="shared" si="25"/>
        <v>0.575</v>
      </c>
      <c r="AO41" s="91">
        <f t="shared" si="26"/>
        <v>0.1051445738</v>
      </c>
      <c r="AP41" s="92">
        <f t="shared" si="27"/>
        <v>0</v>
      </c>
      <c r="AQ41" s="92">
        <f t="shared" si="28"/>
        <v>0.04468644386</v>
      </c>
      <c r="AR41" s="92">
        <f t="shared" si="29"/>
        <v>0.4671532847</v>
      </c>
      <c r="AS41" s="92">
        <f t="shared" si="30"/>
        <v>0.06045812993</v>
      </c>
    </row>
    <row r="42" ht="16.5" customHeight="1">
      <c r="A42" s="73" t="s">
        <v>48</v>
      </c>
      <c r="B42" s="112">
        <v>0.0</v>
      </c>
      <c r="C42" s="113">
        <v>1.0</v>
      </c>
      <c r="D42" s="95"/>
      <c r="E42" s="95"/>
      <c r="F42" s="28"/>
      <c r="G42" s="61">
        <v>37.0</v>
      </c>
      <c r="H42" s="61">
        <v>1354.0</v>
      </c>
      <c r="I42" s="57">
        <v>3333.0</v>
      </c>
      <c r="J42" s="81">
        <f>OFFSET(TT!F42,0,6*(-1+$E$6))</f>
        <v>205</v>
      </c>
      <c r="K42" s="82">
        <f>OFFSET(TT!G42,0,6*(-1+$E$6))</f>
        <v>180</v>
      </c>
      <c r="L42" s="83">
        <f>OFFSET(TT!H42,0,6*(-1+$E$6))</f>
        <v>160</v>
      </c>
      <c r="M42" s="84">
        <f>OFFSET(TT!I42,0,6*(-1+$E$6))</f>
        <v>170</v>
      </c>
      <c r="N42" s="85">
        <f>OFFSET(TT!J42,0,6*(-1+$E$6))</f>
        <v>582</v>
      </c>
      <c r="O42" s="86">
        <f>OFFSET(TT!K42,0,6*(-1+$E$6))</f>
        <v>118</v>
      </c>
      <c r="P42" s="87">
        <f t="shared" si="31"/>
        <v>205</v>
      </c>
      <c r="Q42" s="87">
        <f t="shared" ref="Q42:S42" si="100">$J42*C$30+$K42*C$31+$L42*C$32+$M42*C$33+$N42*C$34+$O42*C$35</f>
        <v>170</v>
      </c>
      <c r="R42" s="87">
        <f t="shared" si="100"/>
        <v>160</v>
      </c>
      <c r="S42" s="87">
        <f t="shared" si="100"/>
        <v>118</v>
      </c>
      <c r="T42" s="69">
        <f t="shared" si="6"/>
        <v>0.5466666667</v>
      </c>
      <c r="U42" s="70">
        <f t="shared" si="7"/>
        <v>0.5755395683</v>
      </c>
      <c r="V42" s="71">
        <f t="shared" si="8"/>
        <v>0.6346749226</v>
      </c>
      <c r="W42" s="72">
        <f t="shared" si="9"/>
        <v>0.4848484848</v>
      </c>
      <c r="X42" s="73">
        <f t="shared" ref="X42:Y42" si="101">IFERROR(P42/(P42+R42),0.5)</f>
        <v>0.5616438356</v>
      </c>
      <c r="Y42" s="74">
        <f t="shared" si="101"/>
        <v>0.5902777778</v>
      </c>
      <c r="Z42" s="75">
        <f t="shared" si="11"/>
        <v>0.5589586524</v>
      </c>
      <c r="AA42" s="76">
        <f t="shared" si="12"/>
        <v>0.4946401225</v>
      </c>
      <c r="AB42" s="77">
        <f t="shared" si="13"/>
        <v>0.5742725881</v>
      </c>
      <c r="AC42" s="88">
        <f t="shared" si="14"/>
        <v>0.1155115512</v>
      </c>
      <c r="AD42" s="88">
        <f t="shared" si="15"/>
        <v>0.2361236124</v>
      </c>
      <c r="AE42" s="88">
        <f t="shared" si="16"/>
        <v>0.09690969097</v>
      </c>
      <c r="AF42" s="88">
        <f t="shared" si="17"/>
        <v>0.03540354035</v>
      </c>
      <c r="AG42" s="89">
        <f t="shared" si="18"/>
        <v>0.06150615062</v>
      </c>
      <c r="AH42" s="90">
        <f t="shared" si="19"/>
        <v>0</v>
      </c>
      <c r="AI42" s="90">
        <f t="shared" si="20"/>
        <v>0.2361236124</v>
      </c>
      <c r="AJ42" s="90">
        <f t="shared" si="21"/>
        <v>0.5589586524</v>
      </c>
      <c r="AK42" s="90">
        <f t="shared" si="22"/>
        <v>0.1155115512</v>
      </c>
      <c r="AL42" s="91">
        <f t="shared" si="23"/>
        <v>0</v>
      </c>
      <c r="AM42" s="91">
        <f t="shared" si="24"/>
        <v>0.06150615062</v>
      </c>
      <c r="AN42" s="91">
        <f t="shared" si="25"/>
        <v>0.6346749226</v>
      </c>
      <c r="AO42" s="91">
        <f t="shared" si="26"/>
        <v>0.09690969097</v>
      </c>
      <c r="AP42" s="92">
        <f t="shared" si="27"/>
        <v>0</v>
      </c>
      <c r="AQ42" s="92">
        <f t="shared" si="28"/>
        <v>0.03540354035</v>
      </c>
      <c r="AR42" s="92">
        <f t="shared" si="29"/>
        <v>0.4848484848</v>
      </c>
      <c r="AS42" s="92">
        <f t="shared" si="30"/>
        <v>0.06150615062</v>
      </c>
    </row>
    <row r="43" ht="16.5" customHeight="1">
      <c r="A43" s="74" t="s">
        <v>49</v>
      </c>
      <c r="B43" s="112">
        <v>0.0</v>
      </c>
      <c r="C43" s="113">
        <v>1.0</v>
      </c>
      <c r="D43" s="95"/>
      <c r="E43" s="95"/>
      <c r="F43" s="28"/>
      <c r="G43" s="61">
        <v>38.0</v>
      </c>
      <c r="H43" s="61">
        <v>1356.0</v>
      </c>
      <c r="I43" s="57">
        <v>2158.0</v>
      </c>
      <c r="J43" s="81">
        <f>OFFSET(TT!F43,0,6*(-1+$E$6))</f>
        <v>114</v>
      </c>
      <c r="K43" s="82">
        <f>OFFSET(TT!G43,0,6*(-1+$E$6))</f>
        <v>144</v>
      </c>
      <c r="L43" s="83">
        <f>OFFSET(TT!H43,0,6*(-1+$E$6))</f>
        <v>140</v>
      </c>
      <c r="M43" s="84">
        <f>OFFSET(TT!I43,0,6*(-1+$E$6))</f>
        <v>126</v>
      </c>
      <c r="N43" s="85">
        <f>OFFSET(TT!J43,0,6*(-1+$E$6))</f>
        <v>360</v>
      </c>
      <c r="O43" s="86">
        <f>OFFSET(TT!K43,0,6*(-1+$E$6))</f>
        <v>87</v>
      </c>
      <c r="P43" s="87">
        <f t="shared" si="31"/>
        <v>114</v>
      </c>
      <c r="Q43" s="87">
        <f t="shared" ref="Q43:S43" si="102">$J43*C$30+$K43*C$31+$L43*C$32+$M43*C$33+$N43*C$34+$O43*C$35</f>
        <v>126</v>
      </c>
      <c r="R43" s="87">
        <f t="shared" si="102"/>
        <v>140</v>
      </c>
      <c r="S43" s="87">
        <f t="shared" si="102"/>
        <v>87</v>
      </c>
      <c r="T43" s="69">
        <f t="shared" si="6"/>
        <v>0.475</v>
      </c>
      <c r="U43" s="70">
        <f t="shared" si="7"/>
        <v>0.6167400881</v>
      </c>
      <c r="V43" s="71">
        <f t="shared" si="8"/>
        <v>0.5671641791</v>
      </c>
      <c r="W43" s="72">
        <f t="shared" si="9"/>
        <v>0.5263157895</v>
      </c>
      <c r="X43" s="73">
        <f t="shared" ref="X43:Y43" si="103">IFERROR(P43/(P43+R43),0.5)</f>
        <v>0.4488188976</v>
      </c>
      <c r="Y43" s="74">
        <f t="shared" si="103"/>
        <v>0.5915492958</v>
      </c>
      <c r="Z43" s="75">
        <f t="shared" si="11"/>
        <v>0.5438972163</v>
      </c>
      <c r="AA43" s="76">
        <f t="shared" si="12"/>
        <v>0.4304068522</v>
      </c>
      <c r="AB43" s="77">
        <f t="shared" si="13"/>
        <v>0.5139186296</v>
      </c>
      <c r="AC43" s="88">
        <f t="shared" si="14"/>
        <v>0.1195551437</v>
      </c>
      <c r="AD43" s="88">
        <f t="shared" si="15"/>
        <v>0.2196478221</v>
      </c>
      <c r="AE43" s="88">
        <f t="shared" si="16"/>
        <v>0.09314179796</v>
      </c>
      <c r="AF43" s="88">
        <f t="shared" si="17"/>
        <v>0.04031510658</v>
      </c>
      <c r="AG43" s="89">
        <f t="shared" si="18"/>
        <v>0.05282669138</v>
      </c>
      <c r="AH43" s="90">
        <f t="shared" si="19"/>
        <v>0</v>
      </c>
      <c r="AI43" s="90">
        <f t="shared" si="20"/>
        <v>0.2196478221</v>
      </c>
      <c r="AJ43" s="90">
        <f t="shared" si="21"/>
        <v>0.5438972163</v>
      </c>
      <c r="AK43" s="90">
        <f t="shared" si="22"/>
        <v>0.1195551437</v>
      </c>
      <c r="AL43" s="91">
        <f t="shared" si="23"/>
        <v>0</v>
      </c>
      <c r="AM43" s="91">
        <f t="shared" si="24"/>
        <v>0.05282669138</v>
      </c>
      <c r="AN43" s="91">
        <f t="shared" si="25"/>
        <v>0.5671641791</v>
      </c>
      <c r="AO43" s="91">
        <f t="shared" si="26"/>
        <v>0.09314179796</v>
      </c>
      <c r="AP43" s="92">
        <f t="shared" si="27"/>
        <v>0</v>
      </c>
      <c r="AQ43" s="92">
        <f t="shared" si="28"/>
        <v>0.04031510658</v>
      </c>
      <c r="AR43" s="92">
        <f t="shared" si="29"/>
        <v>0.5263157895</v>
      </c>
      <c r="AS43" s="92">
        <f t="shared" si="30"/>
        <v>0.05282669138</v>
      </c>
    </row>
    <row r="44" ht="16.5" customHeight="1">
      <c r="A44" s="75" t="s">
        <v>50</v>
      </c>
      <c r="B44" s="112">
        <v>0.0</v>
      </c>
      <c r="C44" s="113">
        <v>1.0</v>
      </c>
      <c r="D44" s="95"/>
      <c r="E44" s="95"/>
      <c r="F44" s="28"/>
      <c r="G44" s="61">
        <v>39.0</v>
      </c>
      <c r="H44" s="61">
        <v>1368.0</v>
      </c>
      <c r="I44" s="57">
        <v>2123.0</v>
      </c>
      <c r="J44" s="81">
        <f>OFFSET(TT!F44,0,6*(-1+$E$6))</f>
        <v>127</v>
      </c>
      <c r="K44" s="82">
        <f>OFFSET(TT!G44,0,6*(-1+$E$6))</f>
        <v>104</v>
      </c>
      <c r="L44" s="83">
        <f>OFFSET(TT!H44,0,6*(-1+$E$6))</f>
        <v>106</v>
      </c>
      <c r="M44" s="84">
        <f>OFFSET(TT!I44,0,6*(-1+$E$6))</f>
        <v>115</v>
      </c>
      <c r="N44" s="85">
        <f>OFFSET(TT!J44,0,6*(-1+$E$6))</f>
        <v>300</v>
      </c>
      <c r="O44" s="86">
        <f>OFFSET(TT!K44,0,6*(-1+$E$6))</f>
        <v>82</v>
      </c>
      <c r="P44" s="87">
        <f t="shared" si="31"/>
        <v>127</v>
      </c>
      <c r="Q44" s="87">
        <f t="shared" ref="Q44:S44" si="104">$J44*C$30+$K44*C$31+$L44*C$32+$M44*C$33+$N44*C$34+$O44*C$35</f>
        <v>115</v>
      </c>
      <c r="R44" s="87">
        <f t="shared" si="104"/>
        <v>106</v>
      </c>
      <c r="S44" s="87">
        <f t="shared" si="104"/>
        <v>82</v>
      </c>
      <c r="T44" s="69">
        <f t="shared" si="6"/>
        <v>0.5247933884</v>
      </c>
      <c r="U44" s="70">
        <f t="shared" si="7"/>
        <v>0.5638297872</v>
      </c>
      <c r="V44" s="71">
        <f t="shared" si="8"/>
        <v>0.6076555024</v>
      </c>
      <c r="W44" s="72">
        <f t="shared" si="9"/>
        <v>0.479638009</v>
      </c>
      <c r="X44" s="73">
        <f t="shared" ref="X44:Y44" si="105">IFERROR(P44/(P44+R44),0.5)</f>
        <v>0.5450643777</v>
      </c>
      <c r="Y44" s="74">
        <f t="shared" si="105"/>
        <v>0.5837563452</v>
      </c>
      <c r="Z44" s="75">
        <f t="shared" si="11"/>
        <v>0.5418604651</v>
      </c>
      <c r="AA44" s="76">
        <f t="shared" si="12"/>
        <v>0.4860465116</v>
      </c>
      <c r="AB44" s="77">
        <f t="shared" si="13"/>
        <v>0.5627906977</v>
      </c>
      <c r="AC44" s="88">
        <f t="shared" si="14"/>
        <v>0.1088082902</v>
      </c>
      <c r="AD44" s="88">
        <f t="shared" si="15"/>
        <v>0.2011304757</v>
      </c>
      <c r="AE44" s="88">
        <f t="shared" si="16"/>
        <v>0.09844559585</v>
      </c>
      <c r="AF44" s="88">
        <f t="shared" si="17"/>
        <v>0.03862458785</v>
      </c>
      <c r="AG44" s="89">
        <f t="shared" si="18"/>
        <v>0.05982100801</v>
      </c>
      <c r="AH44" s="90">
        <f t="shared" si="19"/>
        <v>0</v>
      </c>
      <c r="AI44" s="90">
        <f t="shared" si="20"/>
        <v>0.2011304757</v>
      </c>
      <c r="AJ44" s="90">
        <f t="shared" si="21"/>
        <v>0.5418604651</v>
      </c>
      <c r="AK44" s="90">
        <f t="shared" si="22"/>
        <v>0.1088082902</v>
      </c>
      <c r="AL44" s="91">
        <f t="shared" si="23"/>
        <v>0</v>
      </c>
      <c r="AM44" s="91">
        <f t="shared" si="24"/>
        <v>0.05982100801</v>
      </c>
      <c r="AN44" s="91">
        <f t="shared" si="25"/>
        <v>0.6076555024</v>
      </c>
      <c r="AO44" s="91">
        <f t="shared" si="26"/>
        <v>0.09844559585</v>
      </c>
      <c r="AP44" s="92">
        <f t="shared" si="27"/>
        <v>0</v>
      </c>
      <c r="AQ44" s="92">
        <f t="shared" si="28"/>
        <v>0.03862458785</v>
      </c>
      <c r="AR44" s="92">
        <f t="shared" si="29"/>
        <v>0.479638009</v>
      </c>
      <c r="AS44" s="92">
        <f t="shared" si="30"/>
        <v>0.05982100801</v>
      </c>
    </row>
    <row r="45" ht="16.5" customHeight="1">
      <c r="A45" s="76" t="s">
        <v>51</v>
      </c>
      <c r="B45" s="112">
        <v>0.0</v>
      </c>
      <c r="C45" s="113">
        <v>1.0</v>
      </c>
      <c r="D45" s="95"/>
      <c r="E45" s="95"/>
      <c r="F45" s="28"/>
      <c r="G45" s="61">
        <v>40.0</v>
      </c>
      <c r="H45" s="61">
        <v>1389.0</v>
      </c>
      <c r="I45" s="57">
        <v>1247.0</v>
      </c>
      <c r="J45" s="81">
        <f>OFFSET(TT!F45,0,6*(-1+$E$6))</f>
        <v>128</v>
      </c>
      <c r="K45" s="82">
        <f>OFFSET(TT!G45,0,6*(-1+$E$6))</f>
        <v>109</v>
      </c>
      <c r="L45" s="83">
        <f>OFFSET(TT!H45,0,6*(-1+$E$6))</f>
        <v>94</v>
      </c>
      <c r="M45" s="84">
        <f>OFFSET(TT!I45,0,6*(-1+$E$6))</f>
        <v>66</v>
      </c>
      <c r="N45" s="85">
        <f>OFFSET(TT!J45,0,6*(-1+$E$6))</f>
        <v>224</v>
      </c>
      <c r="O45" s="86">
        <f>OFFSET(TT!K45,0,6*(-1+$E$6))</f>
        <v>50</v>
      </c>
      <c r="P45" s="87">
        <f t="shared" si="31"/>
        <v>128</v>
      </c>
      <c r="Q45" s="87">
        <f t="shared" ref="Q45:S45" si="106">$J45*C$30+$K45*C$31+$L45*C$32+$M45*C$33+$N45*C$34+$O45*C$35</f>
        <v>66</v>
      </c>
      <c r="R45" s="87">
        <f t="shared" si="106"/>
        <v>94</v>
      </c>
      <c r="S45" s="87">
        <f t="shared" si="106"/>
        <v>50</v>
      </c>
      <c r="T45" s="69">
        <f t="shared" si="6"/>
        <v>0.6597938144</v>
      </c>
      <c r="U45" s="70">
        <f t="shared" si="7"/>
        <v>0.6527777778</v>
      </c>
      <c r="V45" s="71">
        <f t="shared" si="8"/>
        <v>0.7191011236</v>
      </c>
      <c r="W45" s="72">
        <f t="shared" si="9"/>
        <v>0.5875</v>
      </c>
      <c r="X45" s="73">
        <f t="shared" ref="X45:Y45" si="107">IFERROR(P45/(P45+R45),0.5)</f>
        <v>0.5765765766</v>
      </c>
      <c r="Y45" s="74">
        <f t="shared" si="107"/>
        <v>0.5689655172</v>
      </c>
      <c r="Z45" s="75">
        <f t="shared" si="11"/>
        <v>0.6568047337</v>
      </c>
      <c r="AA45" s="76">
        <f t="shared" si="12"/>
        <v>0.5266272189</v>
      </c>
      <c r="AB45" s="77">
        <f t="shared" si="13"/>
        <v>0.573964497</v>
      </c>
      <c r="AC45" s="88">
        <f t="shared" si="14"/>
        <v>0.1900561347</v>
      </c>
      <c r="AD45" s="88">
        <f t="shared" si="15"/>
        <v>0.2822774659</v>
      </c>
      <c r="AE45" s="88">
        <f t="shared" si="16"/>
        <v>0.1427425822</v>
      </c>
      <c r="AF45" s="88">
        <f t="shared" si="17"/>
        <v>0.04009623095</v>
      </c>
      <c r="AG45" s="89">
        <f t="shared" si="18"/>
        <v>0.1026463512</v>
      </c>
      <c r="AH45" s="90">
        <f t="shared" si="19"/>
        <v>0</v>
      </c>
      <c r="AI45" s="90">
        <f t="shared" si="20"/>
        <v>0.2822774659</v>
      </c>
      <c r="AJ45" s="90">
        <f t="shared" si="21"/>
        <v>0.6568047337</v>
      </c>
      <c r="AK45" s="90">
        <f t="shared" si="22"/>
        <v>0.1900561347</v>
      </c>
      <c r="AL45" s="91">
        <f t="shared" si="23"/>
        <v>0</v>
      </c>
      <c r="AM45" s="91">
        <f t="shared" si="24"/>
        <v>0.1026463512</v>
      </c>
      <c r="AN45" s="91">
        <f t="shared" si="25"/>
        <v>0.7191011236</v>
      </c>
      <c r="AO45" s="91">
        <f t="shared" si="26"/>
        <v>0.1427425822</v>
      </c>
      <c r="AP45" s="92">
        <f t="shared" si="27"/>
        <v>0</v>
      </c>
      <c r="AQ45" s="92">
        <f t="shared" si="28"/>
        <v>0.04009623095</v>
      </c>
      <c r="AR45" s="92">
        <f t="shared" si="29"/>
        <v>0.5875</v>
      </c>
      <c r="AS45" s="92">
        <f t="shared" si="30"/>
        <v>0.1026463512</v>
      </c>
    </row>
    <row r="46" ht="16.5" customHeight="1">
      <c r="A46" s="114" t="s">
        <v>52</v>
      </c>
      <c r="B46" s="112">
        <v>0.0</v>
      </c>
      <c r="C46" s="113">
        <v>1.0</v>
      </c>
      <c r="D46" s="95"/>
      <c r="E46" s="95"/>
      <c r="F46" s="28"/>
      <c r="G46" s="61">
        <v>41.0</v>
      </c>
      <c r="H46" s="61">
        <v>1390.0</v>
      </c>
      <c r="I46" s="57">
        <v>3581.0</v>
      </c>
      <c r="J46" s="81">
        <f>OFFSET(TT!F46,0,6*(-1+$E$6))</f>
        <v>284</v>
      </c>
      <c r="K46" s="82">
        <f>OFFSET(TT!G46,0,6*(-1+$E$6))</f>
        <v>312</v>
      </c>
      <c r="L46" s="83">
        <f>OFFSET(TT!H46,0,6*(-1+$E$6))</f>
        <v>255</v>
      </c>
      <c r="M46" s="84">
        <f>OFFSET(TT!I46,0,6*(-1+$E$6))</f>
        <v>193</v>
      </c>
      <c r="N46" s="85">
        <f>OFFSET(TT!J46,0,6*(-1+$E$6))</f>
        <v>671</v>
      </c>
      <c r="O46" s="86">
        <f>OFFSET(TT!K46,0,6*(-1+$E$6))</f>
        <v>149</v>
      </c>
      <c r="P46" s="87">
        <f t="shared" si="31"/>
        <v>284</v>
      </c>
      <c r="Q46" s="87">
        <f t="shared" ref="Q46:S46" si="108">$J46*C$30+$K46*C$31+$L46*C$32+$M46*C$33+$N46*C$34+$O46*C$35</f>
        <v>193</v>
      </c>
      <c r="R46" s="87">
        <f t="shared" si="108"/>
        <v>255</v>
      </c>
      <c r="S46" s="87">
        <f t="shared" si="108"/>
        <v>149</v>
      </c>
      <c r="T46" s="69">
        <f t="shared" si="6"/>
        <v>0.5953878407</v>
      </c>
      <c r="U46" s="70">
        <f t="shared" si="7"/>
        <v>0.6311881188</v>
      </c>
      <c r="V46" s="71">
        <f t="shared" si="8"/>
        <v>0.6558891455</v>
      </c>
      <c r="W46" s="72">
        <f t="shared" si="9"/>
        <v>0.5691964286</v>
      </c>
      <c r="X46" s="73">
        <f t="shared" ref="X46:Y46" si="109">IFERROR(P46/(P46+R46),0.5)</f>
        <v>0.5269016698</v>
      </c>
      <c r="Y46" s="74">
        <f t="shared" si="109"/>
        <v>0.5643274854</v>
      </c>
      <c r="Z46" s="75">
        <f t="shared" si="11"/>
        <v>0.6118047673</v>
      </c>
      <c r="AA46" s="76">
        <f t="shared" si="12"/>
        <v>0.4914869467</v>
      </c>
      <c r="AB46" s="77">
        <f t="shared" si="13"/>
        <v>0.541430193</v>
      </c>
      <c r="AC46" s="88">
        <f t="shared" si="14"/>
        <v>0.166433957</v>
      </c>
      <c r="AD46" s="88">
        <f t="shared" si="15"/>
        <v>0.2666852834</v>
      </c>
      <c r="AE46" s="88">
        <f t="shared" si="16"/>
        <v>0.1209159453</v>
      </c>
      <c r="AF46" s="88">
        <f t="shared" si="17"/>
        <v>0.04160848925</v>
      </c>
      <c r="AG46" s="89">
        <f t="shared" si="18"/>
        <v>0.07930745602</v>
      </c>
      <c r="AH46" s="90">
        <f t="shared" si="19"/>
        <v>0</v>
      </c>
      <c r="AI46" s="90">
        <f t="shared" si="20"/>
        <v>0.2666852834</v>
      </c>
      <c r="AJ46" s="90">
        <f t="shared" si="21"/>
        <v>0.6118047673</v>
      </c>
      <c r="AK46" s="90">
        <f t="shared" si="22"/>
        <v>0.166433957</v>
      </c>
      <c r="AL46" s="91">
        <f t="shared" si="23"/>
        <v>0</v>
      </c>
      <c r="AM46" s="91">
        <f t="shared" si="24"/>
        <v>0.07930745602</v>
      </c>
      <c r="AN46" s="91">
        <f t="shared" si="25"/>
        <v>0.6558891455</v>
      </c>
      <c r="AO46" s="91">
        <f t="shared" si="26"/>
        <v>0.1209159453</v>
      </c>
      <c r="AP46" s="92">
        <f t="shared" si="27"/>
        <v>0</v>
      </c>
      <c r="AQ46" s="92">
        <f t="shared" si="28"/>
        <v>0.04160848925</v>
      </c>
      <c r="AR46" s="92">
        <f t="shared" si="29"/>
        <v>0.5691964286</v>
      </c>
      <c r="AS46" s="92">
        <f t="shared" si="30"/>
        <v>0.07930745602</v>
      </c>
    </row>
    <row r="47" ht="16.5" customHeight="1">
      <c r="A47" s="57"/>
      <c r="B47" s="95"/>
      <c r="C47" s="95"/>
      <c r="D47" s="95"/>
      <c r="E47" s="95"/>
      <c r="F47" s="28"/>
      <c r="G47" s="61">
        <v>42.0</v>
      </c>
      <c r="H47" s="61">
        <v>1394.0</v>
      </c>
      <c r="I47" s="57">
        <v>2946.0</v>
      </c>
      <c r="J47" s="81">
        <f>OFFSET(TT!F47,0,6*(-1+$E$6))</f>
        <v>383</v>
      </c>
      <c r="K47" s="82">
        <f>OFFSET(TT!G47,0,6*(-1+$E$6))</f>
        <v>469</v>
      </c>
      <c r="L47" s="83">
        <f>OFFSET(TT!H47,0,6*(-1+$E$6))</f>
        <v>267</v>
      </c>
      <c r="M47" s="84">
        <f>OFFSET(TT!I47,0,6*(-1+$E$6))</f>
        <v>214</v>
      </c>
      <c r="N47" s="85">
        <f>OFFSET(TT!J47,0,6*(-1+$E$6))</f>
        <v>587</v>
      </c>
      <c r="O47" s="86">
        <f>OFFSET(TT!K47,0,6*(-1+$E$6))</f>
        <v>91</v>
      </c>
      <c r="P47" s="87">
        <f t="shared" si="31"/>
        <v>383</v>
      </c>
      <c r="Q47" s="87">
        <f t="shared" ref="Q47:S47" si="110">$J47*C$30+$K47*C$31+$L47*C$32+$M47*C$33+$N47*C$34+$O47*C$35</f>
        <v>214</v>
      </c>
      <c r="R47" s="87">
        <f t="shared" si="110"/>
        <v>267</v>
      </c>
      <c r="S47" s="87">
        <f t="shared" si="110"/>
        <v>91</v>
      </c>
      <c r="T47" s="69">
        <f t="shared" si="6"/>
        <v>0.6415410385</v>
      </c>
      <c r="U47" s="70">
        <f t="shared" si="7"/>
        <v>0.7458100559</v>
      </c>
      <c r="V47" s="71">
        <f t="shared" si="8"/>
        <v>0.8080168776</v>
      </c>
      <c r="W47" s="72">
        <f t="shared" si="9"/>
        <v>0.5550935551</v>
      </c>
      <c r="X47" s="73">
        <f t="shared" ref="X47:Y47" si="111">IFERROR(P47/(P47+R47),0.5)</f>
        <v>0.5892307692</v>
      </c>
      <c r="Y47" s="74">
        <f t="shared" si="111"/>
        <v>0.7016393443</v>
      </c>
      <c r="Z47" s="75">
        <f t="shared" si="11"/>
        <v>0.6806282723</v>
      </c>
      <c r="AA47" s="76">
        <f t="shared" si="12"/>
        <v>0.4963350785</v>
      </c>
      <c r="AB47" s="77">
        <f t="shared" si="13"/>
        <v>0.6251308901</v>
      </c>
      <c r="AC47" s="88">
        <f t="shared" si="14"/>
        <v>0.2892057026</v>
      </c>
      <c r="AD47" s="88">
        <f t="shared" si="15"/>
        <v>0.3292600136</v>
      </c>
      <c r="AE47" s="88">
        <f t="shared" si="16"/>
        <v>0.1608961303</v>
      </c>
      <c r="AF47" s="88">
        <f t="shared" si="17"/>
        <v>0.03088934148</v>
      </c>
      <c r="AG47" s="89">
        <f t="shared" si="18"/>
        <v>0.1300067889</v>
      </c>
      <c r="AH47" s="90">
        <f t="shared" si="19"/>
        <v>0</v>
      </c>
      <c r="AI47" s="90">
        <f t="shared" si="20"/>
        <v>0.3292600136</v>
      </c>
      <c r="AJ47" s="90">
        <f t="shared" si="21"/>
        <v>0.6806282723</v>
      </c>
      <c r="AK47" s="90">
        <f t="shared" si="22"/>
        <v>0.2892057026</v>
      </c>
      <c r="AL47" s="91">
        <f t="shared" si="23"/>
        <v>0</v>
      </c>
      <c r="AM47" s="91">
        <f t="shared" si="24"/>
        <v>0.1300067889</v>
      </c>
      <c r="AN47" s="91">
        <f t="shared" si="25"/>
        <v>0.8080168776</v>
      </c>
      <c r="AO47" s="91">
        <f t="shared" si="26"/>
        <v>0.1608961303</v>
      </c>
      <c r="AP47" s="92">
        <f t="shared" si="27"/>
        <v>0</v>
      </c>
      <c r="AQ47" s="92">
        <f t="shared" si="28"/>
        <v>0.03088934148</v>
      </c>
      <c r="AR47" s="92">
        <f t="shared" si="29"/>
        <v>0.5550935551</v>
      </c>
      <c r="AS47" s="92">
        <f t="shared" si="30"/>
        <v>0.1300067889</v>
      </c>
    </row>
    <row r="48" ht="16.5" customHeight="1">
      <c r="A48" s="57"/>
      <c r="B48" s="95"/>
      <c r="C48" s="95"/>
      <c r="D48" s="95"/>
      <c r="E48" s="95"/>
      <c r="F48" s="28"/>
      <c r="G48" s="61">
        <v>43.0</v>
      </c>
      <c r="H48" s="61">
        <v>1396.0</v>
      </c>
      <c r="I48" s="57">
        <v>3276.0</v>
      </c>
      <c r="J48" s="81">
        <f>OFFSET(TT!F48,0,6*(-1+$E$6))</f>
        <v>193</v>
      </c>
      <c r="K48" s="82">
        <f>OFFSET(TT!G48,0,6*(-1+$E$6))</f>
        <v>271</v>
      </c>
      <c r="L48" s="83">
        <f>OFFSET(TT!H48,0,6*(-1+$E$6))</f>
        <v>196</v>
      </c>
      <c r="M48" s="84">
        <f>OFFSET(TT!I48,0,6*(-1+$E$6))</f>
        <v>210</v>
      </c>
      <c r="N48" s="85">
        <f>OFFSET(TT!J48,0,6*(-1+$E$6))</f>
        <v>584</v>
      </c>
      <c r="O48" s="86">
        <f>OFFSET(TT!K48,0,6*(-1+$E$6))</f>
        <v>153</v>
      </c>
      <c r="P48" s="87">
        <f t="shared" si="31"/>
        <v>193</v>
      </c>
      <c r="Q48" s="87">
        <f t="shared" ref="Q48:S48" si="112">$J48*C$30+$K48*C$31+$L48*C$32+$M48*C$33+$N48*C$34+$O48*C$35</f>
        <v>210</v>
      </c>
      <c r="R48" s="87">
        <f t="shared" si="112"/>
        <v>196</v>
      </c>
      <c r="S48" s="87">
        <f t="shared" si="112"/>
        <v>153</v>
      </c>
      <c r="T48" s="69">
        <f t="shared" si="6"/>
        <v>0.4789081886</v>
      </c>
      <c r="U48" s="70">
        <f t="shared" si="7"/>
        <v>0.5616045845</v>
      </c>
      <c r="V48" s="71">
        <f t="shared" si="8"/>
        <v>0.5578034682</v>
      </c>
      <c r="W48" s="72">
        <f t="shared" si="9"/>
        <v>0.4827586207</v>
      </c>
      <c r="X48" s="73">
        <f t="shared" ref="X48:Y48" si="113">IFERROR(P48/(P48+R48),0.5)</f>
        <v>0.4961439589</v>
      </c>
      <c r="Y48" s="74">
        <f t="shared" si="113"/>
        <v>0.5785123967</v>
      </c>
      <c r="Z48" s="75">
        <f t="shared" si="11"/>
        <v>0.517287234</v>
      </c>
      <c r="AA48" s="76">
        <f t="shared" si="12"/>
        <v>0.460106383</v>
      </c>
      <c r="AB48" s="77">
        <f t="shared" si="13"/>
        <v>0.5359042553</v>
      </c>
      <c r="AC48" s="88">
        <f t="shared" si="14"/>
        <v>0.1416361416</v>
      </c>
      <c r="AD48" s="88">
        <f t="shared" si="15"/>
        <v>0.2371794872</v>
      </c>
      <c r="AE48" s="88">
        <f t="shared" si="16"/>
        <v>0.1056166056</v>
      </c>
      <c r="AF48" s="88">
        <f t="shared" si="17"/>
        <v>0.0467032967</v>
      </c>
      <c r="AG48" s="89">
        <f t="shared" si="18"/>
        <v>0.05891330891</v>
      </c>
      <c r="AH48" s="90">
        <f t="shared" si="19"/>
        <v>0</v>
      </c>
      <c r="AI48" s="90">
        <f t="shared" si="20"/>
        <v>0.2371794872</v>
      </c>
      <c r="AJ48" s="90">
        <f t="shared" si="21"/>
        <v>0.517287234</v>
      </c>
      <c r="AK48" s="90">
        <f t="shared" si="22"/>
        <v>0.1416361416</v>
      </c>
      <c r="AL48" s="91">
        <f t="shared" si="23"/>
        <v>0</v>
      </c>
      <c r="AM48" s="91">
        <f t="shared" si="24"/>
        <v>0.05891330891</v>
      </c>
      <c r="AN48" s="91">
        <f t="shared" si="25"/>
        <v>0.5578034682</v>
      </c>
      <c r="AO48" s="91">
        <f t="shared" si="26"/>
        <v>0.1056166056</v>
      </c>
      <c r="AP48" s="92">
        <f t="shared" si="27"/>
        <v>0</v>
      </c>
      <c r="AQ48" s="92">
        <f t="shared" si="28"/>
        <v>0.0467032967</v>
      </c>
      <c r="AR48" s="92">
        <f t="shared" si="29"/>
        <v>0.4827586207</v>
      </c>
      <c r="AS48" s="92">
        <f t="shared" si="30"/>
        <v>0.05891330891</v>
      </c>
    </row>
    <row r="49" ht="16.5" customHeight="1">
      <c r="A49" s="57"/>
      <c r="B49" s="95"/>
      <c r="C49" s="95"/>
      <c r="D49" s="95"/>
      <c r="E49" s="95"/>
      <c r="F49" s="28"/>
      <c r="G49" s="61">
        <v>44.0</v>
      </c>
      <c r="H49" s="61">
        <v>1411.0</v>
      </c>
      <c r="I49" s="57">
        <v>2836.0</v>
      </c>
      <c r="J49" s="81">
        <f>OFFSET(TT!F49,0,6*(-1+$E$6))</f>
        <v>346</v>
      </c>
      <c r="K49" s="82">
        <f>OFFSET(TT!G49,0,6*(-1+$E$6))</f>
        <v>337</v>
      </c>
      <c r="L49" s="83">
        <f>OFFSET(TT!H49,0,6*(-1+$E$6))</f>
        <v>241</v>
      </c>
      <c r="M49" s="84">
        <f>OFFSET(TT!I49,0,6*(-1+$E$6))</f>
        <v>227</v>
      </c>
      <c r="N49" s="85">
        <f>OFFSET(TT!J49,0,6*(-1+$E$6))</f>
        <v>560</v>
      </c>
      <c r="O49" s="86">
        <f>OFFSET(TT!K49,0,6*(-1+$E$6))</f>
        <v>106</v>
      </c>
      <c r="P49" s="87">
        <f t="shared" si="31"/>
        <v>346</v>
      </c>
      <c r="Q49" s="87">
        <f t="shared" ref="Q49:S49" si="114">$J49*C$30+$K49*C$31+$L49*C$32+$M49*C$33+$N49*C$34+$O49*C$35</f>
        <v>227</v>
      </c>
      <c r="R49" s="87">
        <f t="shared" si="114"/>
        <v>241</v>
      </c>
      <c r="S49" s="87">
        <f t="shared" si="114"/>
        <v>106</v>
      </c>
      <c r="T49" s="69">
        <f t="shared" si="6"/>
        <v>0.6038394415</v>
      </c>
      <c r="U49" s="70">
        <f t="shared" si="7"/>
        <v>0.6945244957</v>
      </c>
      <c r="V49" s="71">
        <f t="shared" si="8"/>
        <v>0.7654867257</v>
      </c>
      <c r="W49" s="72">
        <f t="shared" si="9"/>
        <v>0.514957265</v>
      </c>
      <c r="X49" s="73">
        <f t="shared" ref="X49:Y49" si="115">IFERROR(P49/(P49+R49),0.5)</f>
        <v>0.5894378194</v>
      </c>
      <c r="Y49" s="74">
        <f t="shared" si="115"/>
        <v>0.6816816817</v>
      </c>
      <c r="Z49" s="75">
        <f t="shared" si="11"/>
        <v>0.6380434783</v>
      </c>
      <c r="AA49" s="76">
        <f t="shared" si="12"/>
        <v>0.4913043478</v>
      </c>
      <c r="AB49" s="77">
        <f t="shared" si="13"/>
        <v>0.622826087</v>
      </c>
      <c r="AC49" s="88">
        <f t="shared" si="14"/>
        <v>0.240832158</v>
      </c>
      <c r="AD49" s="88">
        <f t="shared" si="15"/>
        <v>0.3194640339</v>
      </c>
      <c r="AE49" s="88">
        <f t="shared" si="16"/>
        <v>0.1593794076</v>
      </c>
      <c r="AF49" s="88">
        <f t="shared" si="17"/>
        <v>0.03737658674</v>
      </c>
      <c r="AG49" s="89">
        <f t="shared" si="18"/>
        <v>0.1220028209</v>
      </c>
      <c r="AH49" s="90">
        <f t="shared" si="19"/>
        <v>0</v>
      </c>
      <c r="AI49" s="90">
        <f t="shared" si="20"/>
        <v>0.3194640339</v>
      </c>
      <c r="AJ49" s="90">
        <f t="shared" si="21"/>
        <v>0.6380434783</v>
      </c>
      <c r="AK49" s="90">
        <f t="shared" si="22"/>
        <v>0.240832158</v>
      </c>
      <c r="AL49" s="91">
        <f t="shared" si="23"/>
        <v>0</v>
      </c>
      <c r="AM49" s="91">
        <f t="shared" si="24"/>
        <v>0.1220028209</v>
      </c>
      <c r="AN49" s="91">
        <f t="shared" si="25"/>
        <v>0.7654867257</v>
      </c>
      <c r="AO49" s="91">
        <f t="shared" si="26"/>
        <v>0.1593794076</v>
      </c>
      <c r="AP49" s="92">
        <f t="shared" si="27"/>
        <v>0</v>
      </c>
      <c r="AQ49" s="92">
        <f t="shared" si="28"/>
        <v>0.03737658674</v>
      </c>
      <c r="AR49" s="92">
        <f t="shared" si="29"/>
        <v>0.514957265</v>
      </c>
      <c r="AS49" s="92">
        <f t="shared" si="30"/>
        <v>0.1220028209</v>
      </c>
    </row>
    <row r="50" ht="16.5" customHeight="1">
      <c r="A50" s="57"/>
      <c r="B50" s="95"/>
      <c r="C50" s="95"/>
      <c r="D50" s="95"/>
      <c r="E50" s="95"/>
      <c r="F50" s="28"/>
      <c r="G50" s="61">
        <v>45.0</v>
      </c>
      <c r="H50" s="61">
        <v>1510.0</v>
      </c>
      <c r="I50" s="57">
        <v>787.0</v>
      </c>
      <c r="J50" s="81">
        <f>OFFSET(TT!F50,0,6*(-1+$E$6))</f>
        <v>149</v>
      </c>
      <c r="K50" s="82">
        <f>OFFSET(TT!G50,0,6*(-1+$E$6))</f>
        <v>188</v>
      </c>
      <c r="L50" s="83">
        <f>OFFSET(TT!H50,0,6*(-1+$E$6))</f>
        <v>60</v>
      </c>
      <c r="M50" s="84">
        <f>OFFSET(TT!I50,0,6*(-1+$E$6))</f>
        <v>53</v>
      </c>
      <c r="N50" s="85">
        <f>OFFSET(TT!J50,0,6*(-1+$E$6))</f>
        <v>119</v>
      </c>
      <c r="O50" s="86">
        <f>OFFSET(TT!K50,0,6*(-1+$E$6))</f>
        <v>13</v>
      </c>
      <c r="P50" s="87">
        <f t="shared" si="31"/>
        <v>149</v>
      </c>
      <c r="Q50" s="87">
        <f t="shared" ref="Q50:S50" si="116">$J50*C$30+$K50*C$31+$L50*C$32+$M50*C$33+$N50*C$34+$O50*C$35</f>
        <v>53</v>
      </c>
      <c r="R50" s="87">
        <f t="shared" si="116"/>
        <v>60</v>
      </c>
      <c r="S50" s="87">
        <f t="shared" si="116"/>
        <v>13</v>
      </c>
      <c r="T50" s="69">
        <f t="shared" si="6"/>
        <v>0.7376237624</v>
      </c>
      <c r="U50" s="70">
        <f t="shared" si="7"/>
        <v>0.8219178082</v>
      </c>
      <c r="V50" s="71">
        <f t="shared" si="8"/>
        <v>0.9197530864</v>
      </c>
      <c r="W50" s="72">
        <f t="shared" si="9"/>
        <v>0.5309734513</v>
      </c>
      <c r="X50" s="73">
        <f t="shared" ref="X50:Y50" si="117">IFERROR(P50/(P50+R50),0.5)</f>
        <v>0.7129186603</v>
      </c>
      <c r="Y50" s="74">
        <f t="shared" si="117"/>
        <v>0.803030303</v>
      </c>
      <c r="Z50" s="75">
        <f t="shared" si="11"/>
        <v>0.76</v>
      </c>
      <c r="AA50" s="76">
        <f t="shared" si="12"/>
        <v>0.5890909091</v>
      </c>
      <c r="AB50" s="77">
        <f t="shared" si="13"/>
        <v>0.7345454545</v>
      </c>
      <c r="AC50" s="88">
        <f t="shared" si="14"/>
        <v>0.4282083863</v>
      </c>
      <c r="AD50" s="88">
        <f t="shared" si="15"/>
        <v>0.3405336722</v>
      </c>
      <c r="AE50" s="88">
        <f t="shared" si="16"/>
        <v>0.2058449809</v>
      </c>
      <c r="AF50" s="88">
        <f t="shared" si="17"/>
        <v>0.0165184244</v>
      </c>
      <c r="AG50" s="89">
        <f t="shared" si="18"/>
        <v>0.1893265565</v>
      </c>
      <c r="AH50" s="90">
        <f t="shared" si="19"/>
        <v>0</v>
      </c>
      <c r="AI50" s="90">
        <f t="shared" si="20"/>
        <v>0.3405336722</v>
      </c>
      <c r="AJ50" s="90">
        <f t="shared" si="21"/>
        <v>0.76</v>
      </c>
      <c r="AK50" s="90">
        <f t="shared" si="22"/>
        <v>0.4282083863</v>
      </c>
      <c r="AL50" s="91">
        <f t="shared" si="23"/>
        <v>0</v>
      </c>
      <c r="AM50" s="91">
        <f t="shared" si="24"/>
        <v>0.1893265565</v>
      </c>
      <c r="AN50" s="91">
        <f t="shared" si="25"/>
        <v>0.9197530864</v>
      </c>
      <c r="AO50" s="91">
        <f t="shared" si="26"/>
        <v>0.2058449809</v>
      </c>
      <c r="AP50" s="92">
        <f t="shared" si="27"/>
        <v>0</v>
      </c>
      <c r="AQ50" s="92">
        <f t="shared" si="28"/>
        <v>0.0165184244</v>
      </c>
      <c r="AR50" s="92">
        <f t="shared" si="29"/>
        <v>0.5309734513</v>
      </c>
      <c r="AS50" s="92">
        <f t="shared" si="30"/>
        <v>0.1893265565</v>
      </c>
    </row>
    <row r="51" ht="16.5" customHeight="1">
      <c r="A51" s="57"/>
      <c r="B51" s="95"/>
      <c r="C51" s="95"/>
      <c r="D51" s="95"/>
      <c r="E51" s="95"/>
      <c r="F51" s="28"/>
      <c r="G51" s="61">
        <v>46.0</v>
      </c>
      <c r="H51" s="61">
        <v>1514.0</v>
      </c>
      <c r="I51" s="57">
        <v>1920.0</v>
      </c>
      <c r="J51" s="81">
        <f>OFFSET(TT!F51,0,6*(-1+$E$6))</f>
        <v>266</v>
      </c>
      <c r="K51" s="82">
        <f>OFFSET(TT!G51,0,6*(-1+$E$6))</f>
        <v>251</v>
      </c>
      <c r="L51" s="83">
        <f>OFFSET(TT!H51,0,6*(-1+$E$6))</f>
        <v>193</v>
      </c>
      <c r="M51" s="84">
        <f>OFFSET(TT!I51,0,6*(-1+$E$6))</f>
        <v>128</v>
      </c>
      <c r="N51" s="85">
        <f>OFFSET(TT!J51,0,6*(-1+$E$6))</f>
        <v>339</v>
      </c>
      <c r="O51" s="86">
        <f>OFFSET(TT!K51,0,6*(-1+$E$6))</f>
        <v>59</v>
      </c>
      <c r="P51" s="87">
        <f t="shared" si="31"/>
        <v>266</v>
      </c>
      <c r="Q51" s="87">
        <f t="shared" ref="Q51:S51" si="118">$J51*C$30+$K51*C$31+$L51*C$32+$M51*C$33+$N51*C$34+$O51*C$35</f>
        <v>128</v>
      </c>
      <c r="R51" s="87">
        <f t="shared" si="118"/>
        <v>193</v>
      </c>
      <c r="S51" s="87">
        <f t="shared" si="118"/>
        <v>59</v>
      </c>
      <c r="T51" s="69">
        <f t="shared" si="6"/>
        <v>0.6751269036</v>
      </c>
      <c r="U51" s="70">
        <f t="shared" si="7"/>
        <v>0.7658730159</v>
      </c>
      <c r="V51" s="71">
        <f t="shared" si="8"/>
        <v>0.8184615385</v>
      </c>
      <c r="W51" s="72">
        <f t="shared" si="9"/>
        <v>0.6012461059</v>
      </c>
      <c r="X51" s="73">
        <f t="shared" ref="X51:Y51" si="119">IFERROR(P51/(P51+R51),0.5)</f>
        <v>0.5795206972</v>
      </c>
      <c r="Y51" s="74">
        <f t="shared" si="119"/>
        <v>0.6844919786</v>
      </c>
      <c r="Z51" s="75">
        <f t="shared" si="11"/>
        <v>0.7105263158</v>
      </c>
      <c r="AA51" s="76">
        <f t="shared" si="12"/>
        <v>0.5030959752</v>
      </c>
      <c r="AB51" s="77">
        <f t="shared" si="13"/>
        <v>0.6099071207</v>
      </c>
      <c r="AC51" s="88">
        <f t="shared" si="14"/>
        <v>0.2692708333</v>
      </c>
      <c r="AD51" s="88">
        <f t="shared" si="15"/>
        <v>0.3151041667</v>
      </c>
      <c r="AE51" s="88">
        <f t="shared" si="16"/>
        <v>0.1692708333</v>
      </c>
      <c r="AF51" s="88">
        <f t="shared" si="17"/>
        <v>0.03072916667</v>
      </c>
      <c r="AG51" s="89">
        <f t="shared" si="18"/>
        <v>0.1385416667</v>
      </c>
      <c r="AH51" s="90">
        <f t="shared" si="19"/>
        <v>0</v>
      </c>
      <c r="AI51" s="90">
        <f t="shared" si="20"/>
        <v>0.3151041667</v>
      </c>
      <c r="AJ51" s="90">
        <f t="shared" si="21"/>
        <v>0.7105263158</v>
      </c>
      <c r="AK51" s="90">
        <f t="shared" si="22"/>
        <v>0.2692708333</v>
      </c>
      <c r="AL51" s="91">
        <f t="shared" si="23"/>
        <v>0</v>
      </c>
      <c r="AM51" s="91">
        <f t="shared" si="24"/>
        <v>0.1385416667</v>
      </c>
      <c r="AN51" s="91">
        <f t="shared" si="25"/>
        <v>0.8184615385</v>
      </c>
      <c r="AO51" s="91">
        <f t="shared" si="26"/>
        <v>0.1692708333</v>
      </c>
      <c r="AP51" s="92">
        <f t="shared" si="27"/>
        <v>0</v>
      </c>
      <c r="AQ51" s="92">
        <f t="shared" si="28"/>
        <v>0.03072916667</v>
      </c>
      <c r="AR51" s="92">
        <f t="shared" si="29"/>
        <v>0.6012461059</v>
      </c>
      <c r="AS51" s="92">
        <f t="shared" si="30"/>
        <v>0.1385416667</v>
      </c>
    </row>
    <row r="52" ht="16.5" customHeight="1">
      <c r="A52" s="57"/>
      <c r="B52" s="107">
        <v>1.0</v>
      </c>
      <c r="C52" s="107">
        <v>0.0</v>
      </c>
      <c r="D52" s="107">
        <v>0.0</v>
      </c>
      <c r="E52" s="108">
        <v>0.0</v>
      </c>
      <c r="F52" s="28"/>
      <c r="G52" s="61">
        <v>47.0</v>
      </c>
      <c r="H52" s="61">
        <v>1517.0</v>
      </c>
      <c r="I52" s="57">
        <v>2664.0</v>
      </c>
      <c r="J52" s="81">
        <f>OFFSET(TT!F52,0,6*(-1+$E$6))</f>
        <v>415</v>
      </c>
      <c r="K52" s="82">
        <f>OFFSET(TT!G52,0,6*(-1+$E$6))</f>
        <v>487</v>
      </c>
      <c r="L52" s="83">
        <f>OFFSET(TT!H52,0,6*(-1+$E$6))</f>
        <v>255</v>
      </c>
      <c r="M52" s="84">
        <f>OFFSET(TT!I52,0,6*(-1+$E$6))</f>
        <v>180</v>
      </c>
      <c r="N52" s="85">
        <f>OFFSET(TT!J52,0,6*(-1+$E$6))</f>
        <v>508</v>
      </c>
      <c r="O52" s="86">
        <f>OFFSET(TT!K52,0,6*(-1+$E$6))</f>
        <v>87</v>
      </c>
      <c r="P52" s="87">
        <f t="shared" si="31"/>
        <v>415</v>
      </c>
      <c r="Q52" s="87">
        <f t="shared" ref="Q52:S52" si="120">$J52*C$30+$K52*C$31+$L52*C$32+$M52*C$33+$N52*C$34+$O52*C$35</f>
        <v>180</v>
      </c>
      <c r="R52" s="87">
        <f t="shared" si="120"/>
        <v>255</v>
      </c>
      <c r="S52" s="87">
        <f t="shared" si="120"/>
        <v>87</v>
      </c>
      <c r="T52" s="69">
        <f t="shared" si="6"/>
        <v>0.6974789916</v>
      </c>
      <c r="U52" s="70">
        <f t="shared" si="7"/>
        <v>0.7456140351</v>
      </c>
      <c r="V52" s="71">
        <f t="shared" si="8"/>
        <v>0.8266932271</v>
      </c>
      <c r="W52" s="72">
        <f t="shared" si="9"/>
        <v>0.5862068966</v>
      </c>
      <c r="X52" s="73">
        <f t="shared" ref="X52:Y52" si="121">IFERROR(P52/(P52+R52),0.5)</f>
        <v>0.6194029851</v>
      </c>
      <c r="Y52" s="74">
        <f t="shared" si="121"/>
        <v>0.6741573034</v>
      </c>
      <c r="Z52" s="75">
        <f t="shared" si="11"/>
        <v>0.7150480256</v>
      </c>
      <c r="AA52" s="76">
        <f t="shared" si="12"/>
        <v>0.5357524013</v>
      </c>
      <c r="AB52" s="77">
        <f t="shared" si="13"/>
        <v>0.6350053362</v>
      </c>
      <c r="AC52" s="88">
        <f t="shared" si="14"/>
        <v>0.3385885886</v>
      </c>
      <c r="AD52" s="88">
        <f t="shared" si="15"/>
        <v>0.3464714715</v>
      </c>
      <c r="AE52" s="88">
        <f t="shared" si="16"/>
        <v>0.1884384384</v>
      </c>
      <c r="AF52" s="88">
        <f t="shared" si="17"/>
        <v>0.03265765766</v>
      </c>
      <c r="AG52" s="89">
        <f t="shared" si="18"/>
        <v>0.1557807808</v>
      </c>
      <c r="AH52" s="90">
        <f t="shared" si="19"/>
        <v>0</v>
      </c>
      <c r="AI52" s="90">
        <f t="shared" si="20"/>
        <v>0.3464714715</v>
      </c>
      <c r="AJ52" s="90">
        <f t="shared" si="21"/>
        <v>0.7150480256</v>
      </c>
      <c r="AK52" s="90">
        <f t="shared" si="22"/>
        <v>0.3385885886</v>
      </c>
      <c r="AL52" s="91">
        <f t="shared" si="23"/>
        <v>0</v>
      </c>
      <c r="AM52" s="91">
        <f t="shared" si="24"/>
        <v>0.1557807808</v>
      </c>
      <c r="AN52" s="91">
        <f t="shared" si="25"/>
        <v>0.8266932271</v>
      </c>
      <c r="AO52" s="91">
        <f t="shared" si="26"/>
        <v>0.1884384384</v>
      </c>
      <c r="AP52" s="92">
        <f t="shared" si="27"/>
        <v>0</v>
      </c>
      <c r="AQ52" s="92">
        <f t="shared" si="28"/>
        <v>0.03265765766</v>
      </c>
      <c r="AR52" s="92">
        <f t="shared" si="29"/>
        <v>0.5862068966</v>
      </c>
      <c r="AS52" s="92">
        <f t="shared" si="30"/>
        <v>0.1557807808</v>
      </c>
    </row>
    <row r="53" ht="16.5" customHeight="1">
      <c r="A53" s="57"/>
      <c r="B53" s="107">
        <v>0.0</v>
      </c>
      <c r="C53" s="107">
        <v>0.0</v>
      </c>
      <c r="D53" s="107">
        <v>1.0</v>
      </c>
      <c r="E53" s="108">
        <v>0.0</v>
      </c>
      <c r="F53" s="28"/>
      <c r="G53" s="61">
        <v>48.0</v>
      </c>
      <c r="H53" s="61">
        <v>1518.0</v>
      </c>
      <c r="I53" s="57">
        <v>2559.0</v>
      </c>
      <c r="J53" s="81">
        <f>OFFSET(TT!F53,0,6*(-1+$E$6))</f>
        <v>386</v>
      </c>
      <c r="K53" s="82">
        <f>OFFSET(TT!G53,0,6*(-1+$E$6))</f>
        <v>357</v>
      </c>
      <c r="L53" s="83">
        <f>OFFSET(TT!H53,0,6*(-1+$E$6))</f>
        <v>236</v>
      </c>
      <c r="M53" s="84">
        <f>OFFSET(TT!I53,0,6*(-1+$E$6))</f>
        <v>200</v>
      </c>
      <c r="N53" s="85">
        <f>OFFSET(TT!J53,0,6*(-1+$E$6))</f>
        <v>566</v>
      </c>
      <c r="O53" s="86">
        <f>OFFSET(TT!K53,0,6*(-1+$E$6))</f>
        <v>110</v>
      </c>
      <c r="P53" s="87">
        <f t="shared" si="31"/>
        <v>386</v>
      </c>
      <c r="Q53" s="87">
        <f t="shared" ref="Q53:S53" si="122">$J53*C$30+$K53*C$31+$L53*C$32+$M53*C$33+$N53*C$34+$O53*C$35</f>
        <v>200</v>
      </c>
      <c r="R53" s="87">
        <f t="shared" si="122"/>
        <v>236</v>
      </c>
      <c r="S53" s="87">
        <f t="shared" si="122"/>
        <v>110</v>
      </c>
      <c r="T53" s="69">
        <f t="shared" si="6"/>
        <v>0.6587030717</v>
      </c>
      <c r="U53" s="70">
        <f t="shared" si="7"/>
        <v>0.6820809249</v>
      </c>
      <c r="V53" s="71">
        <f t="shared" si="8"/>
        <v>0.7782258065</v>
      </c>
      <c r="W53" s="72">
        <f t="shared" si="9"/>
        <v>0.5412844037</v>
      </c>
      <c r="X53" s="73">
        <f t="shared" ref="X53:Y53" si="123">IFERROR(P53/(P53+R53),0.5)</f>
        <v>0.6205787781</v>
      </c>
      <c r="Y53" s="74">
        <f t="shared" si="123"/>
        <v>0.6451612903</v>
      </c>
      <c r="Z53" s="75">
        <f t="shared" si="11"/>
        <v>0.6673819742</v>
      </c>
      <c r="AA53" s="76">
        <f t="shared" si="12"/>
        <v>0.5321888412</v>
      </c>
      <c r="AB53" s="77">
        <f t="shared" si="13"/>
        <v>0.6287553648</v>
      </c>
      <c r="AC53" s="88">
        <f t="shared" si="14"/>
        <v>0.2903477921</v>
      </c>
      <c r="AD53" s="88">
        <f t="shared" si="15"/>
        <v>0.3720203204</v>
      </c>
      <c r="AE53" s="88">
        <f t="shared" si="16"/>
        <v>0.1938257132</v>
      </c>
      <c r="AF53" s="88">
        <f t="shared" si="17"/>
        <v>0.04298554123</v>
      </c>
      <c r="AG53" s="89">
        <f t="shared" si="18"/>
        <v>0.1508401719</v>
      </c>
      <c r="AH53" s="90">
        <f t="shared" si="19"/>
        <v>0</v>
      </c>
      <c r="AI53" s="90">
        <f t="shared" si="20"/>
        <v>0.3720203204</v>
      </c>
      <c r="AJ53" s="90">
        <f t="shared" si="21"/>
        <v>0.6673819742</v>
      </c>
      <c r="AK53" s="90">
        <f t="shared" si="22"/>
        <v>0.2903477921</v>
      </c>
      <c r="AL53" s="91">
        <f t="shared" si="23"/>
        <v>0</v>
      </c>
      <c r="AM53" s="91">
        <f t="shared" si="24"/>
        <v>0.1508401719</v>
      </c>
      <c r="AN53" s="91">
        <f t="shared" si="25"/>
        <v>0.7782258065</v>
      </c>
      <c r="AO53" s="91">
        <f t="shared" si="26"/>
        <v>0.1938257132</v>
      </c>
      <c r="AP53" s="92">
        <f t="shared" si="27"/>
        <v>0</v>
      </c>
      <c r="AQ53" s="92">
        <f t="shared" si="28"/>
        <v>0.04298554123</v>
      </c>
      <c r="AR53" s="92">
        <f t="shared" si="29"/>
        <v>0.5412844037</v>
      </c>
      <c r="AS53" s="92">
        <f t="shared" si="30"/>
        <v>0.1508401719</v>
      </c>
    </row>
    <row r="54" ht="16.5" customHeight="1">
      <c r="A54" s="57"/>
      <c r="B54" s="107">
        <v>1.0</v>
      </c>
      <c r="C54" s="107">
        <v>0.0</v>
      </c>
      <c r="D54" s="107">
        <v>0.0</v>
      </c>
      <c r="E54" s="108">
        <v>0.0</v>
      </c>
      <c r="F54" s="28"/>
      <c r="G54" s="61">
        <v>49.0</v>
      </c>
      <c r="H54" s="61">
        <v>1525.0</v>
      </c>
      <c r="I54" s="57">
        <v>2061.0</v>
      </c>
      <c r="J54" s="81">
        <f>OFFSET(TT!F54,0,6*(-1+$E$6))</f>
        <v>223</v>
      </c>
      <c r="K54" s="82">
        <f>OFFSET(TT!G54,0,6*(-1+$E$6))</f>
        <v>272</v>
      </c>
      <c r="L54" s="83">
        <f>OFFSET(TT!H54,0,6*(-1+$E$6))</f>
        <v>163</v>
      </c>
      <c r="M54" s="84">
        <f>OFFSET(TT!I54,0,6*(-1+$E$6))</f>
        <v>151</v>
      </c>
      <c r="N54" s="85">
        <f>OFFSET(TT!J54,0,6*(-1+$E$6))</f>
        <v>473</v>
      </c>
      <c r="O54" s="86">
        <f>OFFSET(TT!K54,0,6*(-1+$E$6))</f>
        <v>77</v>
      </c>
      <c r="P54" s="87">
        <f t="shared" si="31"/>
        <v>223</v>
      </c>
      <c r="Q54" s="87">
        <f t="shared" ref="Q54:S54" si="124">$J54*C$30+$K54*C$31+$L54*C$32+$M54*C$33+$N54*C$34+$O54*C$35</f>
        <v>151</v>
      </c>
      <c r="R54" s="87">
        <f t="shared" si="124"/>
        <v>163</v>
      </c>
      <c r="S54" s="87">
        <f t="shared" si="124"/>
        <v>77</v>
      </c>
      <c r="T54" s="69">
        <f t="shared" si="6"/>
        <v>0.5962566845</v>
      </c>
      <c r="U54" s="70">
        <f t="shared" si="7"/>
        <v>0.6791666667</v>
      </c>
      <c r="V54" s="71">
        <f t="shared" si="8"/>
        <v>0.7433333333</v>
      </c>
      <c r="W54" s="72">
        <f t="shared" si="9"/>
        <v>0.5191082803</v>
      </c>
      <c r="X54" s="73">
        <f t="shared" ref="X54:Y54" si="125">IFERROR(P54/(P54+R54),0.5)</f>
        <v>0.5777202073</v>
      </c>
      <c r="Y54" s="74">
        <f t="shared" si="125"/>
        <v>0.6622807018</v>
      </c>
      <c r="Z54" s="75">
        <f t="shared" si="11"/>
        <v>0.6286644951</v>
      </c>
      <c r="AA54" s="76">
        <f t="shared" si="12"/>
        <v>0.4885993485</v>
      </c>
      <c r="AB54" s="77">
        <f t="shared" si="13"/>
        <v>0.6091205212</v>
      </c>
      <c r="AC54" s="88">
        <f t="shared" si="14"/>
        <v>0.2401746725</v>
      </c>
      <c r="AD54" s="88">
        <f t="shared" si="15"/>
        <v>0.3377001456</v>
      </c>
      <c r="AE54" s="88">
        <f t="shared" si="16"/>
        <v>0.1455604076</v>
      </c>
      <c r="AF54" s="88">
        <f t="shared" si="17"/>
        <v>0.03736050461</v>
      </c>
      <c r="AG54" s="89">
        <f t="shared" si="18"/>
        <v>0.108199903</v>
      </c>
      <c r="AH54" s="90">
        <f t="shared" si="19"/>
        <v>0</v>
      </c>
      <c r="AI54" s="90">
        <f t="shared" si="20"/>
        <v>0.3377001456</v>
      </c>
      <c r="AJ54" s="90">
        <f t="shared" si="21"/>
        <v>0.6286644951</v>
      </c>
      <c r="AK54" s="90">
        <f t="shared" si="22"/>
        <v>0.2401746725</v>
      </c>
      <c r="AL54" s="91">
        <f t="shared" si="23"/>
        <v>0</v>
      </c>
      <c r="AM54" s="91">
        <f t="shared" si="24"/>
        <v>0.108199903</v>
      </c>
      <c r="AN54" s="91">
        <f t="shared" si="25"/>
        <v>0.7433333333</v>
      </c>
      <c r="AO54" s="91">
        <f t="shared" si="26"/>
        <v>0.1455604076</v>
      </c>
      <c r="AP54" s="92">
        <f t="shared" si="27"/>
        <v>0</v>
      </c>
      <c r="AQ54" s="92">
        <f t="shared" si="28"/>
        <v>0.03736050461</v>
      </c>
      <c r="AR54" s="92">
        <f t="shared" si="29"/>
        <v>0.5191082803</v>
      </c>
      <c r="AS54" s="92">
        <f t="shared" si="30"/>
        <v>0.108199903</v>
      </c>
    </row>
    <row r="55" ht="16.5" customHeight="1">
      <c r="A55" s="57"/>
      <c r="B55" s="107">
        <v>0.0</v>
      </c>
      <c r="C55" s="107">
        <v>1.0</v>
      </c>
      <c r="D55" s="107">
        <v>0.0</v>
      </c>
      <c r="E55" s="108">
        <v>0.0</v>
      </c>
      <c r="F55" s="28"/>
      <c r="G55" s="61">
        <v>50.0</v>
      </c>
      <c r="H55" s="61">
        <v>1550.0</v>
      </c>
      <c r="I55" s="57">
        <v>958.0</v>
      </c>
      <c r="J55" s="81">
        <f>OFFSET(TT!F55,0,6*(-1+$E$6))</f>
        <v>130</v>
      </c>
      <c r="K55" s="82">
        <f>OFFSET(TT!G55,0,6*(-1+$E$6))</f>
        <v>142</v>
      </c>
      <c r="L55" s="83">
        <f>OFFSET(TT!H55,0,6*(-1+$E$6))</f>
        <v>107</v>
      </c>
      <c r="M55" s="84">
        <f>OFFSET(TT!I55,0,6*(-1+$E$6))</f>
        <v>70</v>
      </c>
      <c r="N55" s="85">
        <f>OFFSET(TT!J55,0,6*(-1+$E$6))</f>
        <v>181</v>
      </c>
      <c r="O55" s="86">
        <f>OFFSET(TT!K55,0,6*(-1+$E$6))</f>
        <v>30</v>
      </c>
      <c r="P55" s="87">
        <f t="shared" si="31"/>
        <v>130</v>
      </c>
      <c r="Q55" s="87">
        <f t="shared" ref="Q55:S55" si="126">$J55*C$30+$K55*C$31+$L55*C$32+$M55*C$33+$N55*C$34+$O55*C$35</f>
        <v>70</v>
      </c>
      <c r="R55" s="87">
        <f t="shared" si="126"/>
        <v>107</v>
      </c>
      <c r="S55" s="87">
        <f t="shared" si="126"/>
        <v>30</v>
      </c>
      <c r="T55" s="69">
        <f t="shared" si="6"/>
        <v>0.65</v>
      </c>
      <c r="U55" s="70">
        <f t="shared" si="7"/>
        <v>0.7810218978</v>
      </c>
      <c r="V55" s="71">
        <f t="shared" si="8"/>
        <v>0.8125</v>
      </c>
      <c r="W55" s="72">
        <f t="shared" si="9"/>
        <v>0.604519774</v>
      </c>
      <c r="X55" s="73">
        <f t="shared" ref="X55:Y55" si="127">IFERROR(P55/(P55+R55),0.5)</f>
        <v>0.5485232068</v>
      </c>
      <c r="Y55" s="74">
        <f t="shared" si="127"/>
        <v>0.7</v>
      </c>
      <c r="Z55" s="75">
        <f t="shared" si="11"/>
        <v>0.703264095</v>
      </c>
      <c r="AA55" s="76">
        <f t="shared" si="12"/>
        <v>0.4747774481</v>
      </c>
      <c r="AB55" s="77">
        <f t="shared" si="13"/>
        <v>0.5934718101</v>
      </c>
      <c r="AC55" s="88">
        <f t="shared" si="14"/>
        <v>0.2839248434</v>
      </c>
      <c r="AD55" s="88">
        <f t="shared" si="15"/>
        <v>0.3246346555</v>
      </c>
      <c r="AE55" s="88">
        <f t="shared" si="16"/>
        <v>0.1670146138</v>
      </c>
      <c r="AF55" s="88">
        <f t="shared" si="17"/>
        <v>0.03131524008</v>
      </c>
      <c r="AG55" s="89">
        <f t="shared" si="18"/>
        <v>0.1356993737</v>
      </c>
      <c r="AH55" s="90">
        <f t="shared" si="19"/>
        <v>0</v>
      </c>
      <c r="AI55" s="90">
        <f t="shared" si="20"/>
        <v>0.3246346555</v>
      </c>
      <c r="AJ55" s="90">
        <f t="shared" si="21"/>
        <v>0.703264095</v>
      </c>
      <c r="AK55" s="90">
        <f t="shared" si="22"/>
        <v>0.2839248434</v>
      </c>
      <c r="AL55" s="91">
        <f t="shared" si="23"/>
        <v>0</v>
      </c>
      <c r="AM55" s="91">
        <f t="shared" si="24"/>
        <v>0.1356993737</v>
      </c>
      <c r="AN55" s="91">
        <f t="shared" si="25"/>
        <v>0.8125</v>
      </c>
      <c r="AO55" s="91">
        <f t="shared" si="26"/>
        <v>0.1670146138</v>
      </c>
      <c r="AP55" s="92">
        <f t="shared" si="27"/>
        <v>0</v>
      </c>
      <c r="AQ55" s="92">
        <f t="shared" si="28"/>
        <v>0.03131524008</v>
      </c>
      <c r="AR55" s="92">
        <f t="shared" si="29"/>
        <v>0.604519774</v>
      </c>
      <c r="AS55" s="92">
        <f t="shared" si="30"/>
        <v>0.1356993737</v>
      </c>
    </row>
    <row r="56" ht="16.5" customHeight="1">
      <c r="A56" s="57"/>
      <c r="B56" s="107">
        <v>0.0</v>
      </c>
      <c r="C56" s="107">
        <v>0.0</v>
      </c>
      <c r="D56" s="107">
        <v>0.0</v>
      </c>
      <c r="E56" s="108">
        <v>1.0</v>
      </c>
      <c r="F56" s="28"/>
      <c r="G56" s="61">
        <v>51.0</v>
      </c>
      <c r="H56" s="61">
        <v>1602.0</v>
      </c>
      <c r="I56" s="57">
        <v>2439.0</v>
      </c>
      <c r="J56" s="81">
        <f>OFFSET(TT!F56,0,6*(-1+$E$6))</f>
        <v>166</v>
      </c>
      <c r="K56" s="82">
        <f>OFFSET(TT!G56,0,6*(-1+$E$6))</f>
        <v>162</v>
      </c>
      <c r="L56" s="83">
        <f>OFFSET(TT!H56,0,6*(-1+$E$6))</f>
        <v>104</v>
      </c>
      <c r="M56" s="84">
        <f>OFFSET(TT!I56,0,6*(-1+$E$6))</f>
        <v>156</v>
      </c>
      <c r="N56" s="85">
        <f>OFFSET(TT!J56,0,6*(-1+$E$6))</f>
        <v>389</v>
      </c>
      <c r="O56" s="86">
        <f>OFFSET(TT!K56,0,6*(-1+$E$6))</f>
        <v>95</v>
      </c>
      <c r="P56" s="87">
        <f t="shared" si="31"/>
        <v>166</v>
      </c>
      <c r="Q56" s="87">
        <f t="shared" ref="Q56:S56" si="128">$J56*C$30+$K56*C$31+$L56*C$32+$M56*C$33+$N56*C$34+$O56*C$35</f>
        <v>156</v>
      </c>
      <c r="R56" s="87">
        <f t="shared" si="128"/>
        <v>104</v>
      </c>
      <c r="S56" s="87">
        <f t="shared" si="128"/>
        <v>95</v>
      </c>
      <c r="T56" s="69">
        <f t="shared" si="6"/>
        <v>0.5155279503</v>
      </c>
      <c r="U56" s="70">
        <f t="shared" si="7"/>
        <v>0.5226130653</v>
      </c>
      <c r="V56" s="71">
        <f t="shared" si="8"/>
        <v>0.6360153257</v>
      </c>
      <c r="W56" s="72">
        <f t="shared" si="9"/>
        <v>0.4</v>
      </c>
      <c r="X56" s="73">
        <f t="shared" ref="X56:Y56" si="129">IFERROR(P56/(P56+R56),0.5)</f>
        <v>0.6148148148</v>
      </c>
      <c r="Y56" s="74">
        <f t="shared" si="129"/>
        <v>0.6215139442</v>
      </c>
      <c r="Z56" s="75">
        <f t="shared" si="11"/>
        <v>0.5182341651</v>
      </c>
      <c r="AA56" s="76">
        <f t="shared" si="12"/>
        <v>0.5009596929</v>
      </c>
      <c r="AB56" s="77">
        <f t="shared" si="13"/>
        <v>0.6180422265</v>
      </c>
      <c r="AC56" s="88">
        <f t="shared" si="14"/>
        <v>0.1344813448</v>
      </c>
      <c r="AD56" s="88">
        <f t="shared" si="15"/>
        <v>0.2275522755</v>
      </c>
      <c r="AE56" s="88">
        <f t="shared" si="16"/>
        <v>0.1070110701</v>
      </c>
      <c r="AF56" s="88">
        <f t="shared" si="17"/>
        <v>0.0389503895</v>
      </c>
      <c r="AG56" s="89">
        <f t="shared" si="18"/>
        <v>0.06806068061</v>
      </c>
      <c r="AH56" s="90">
        <f t="shared" si="19"/>
        <v>0</v>
      </c>
      <c r="AI56" s="90">
        <f t="shared" si="20"/>
        <v>0.2275522755</v>
      </c>
      <c r="AJ56" s="90">
        <f t="shared" si="21"/>
        <v>0.5182341651</v>
      </c>
      <c r="AK56" s="90">
        <f t="shared" si="22"/>
        <v>0.1344813448</v>
      </c>
      <c r="AL56" s="91">
        <f t="shared" si="23"/>
        <v>0</v>
      </c>
      <c r="AM56" s="91">
        <f t="shared" si="24"/>
        <v>0.06806068061</v>
      </c>
      <c r="AN56" s="91">
        <f t="shared" si="25"/>
        <v>0.6360153257</v>
      </c>
      <c r="AO56" s="91">
        <f t="shared" si="26"/>
        <v>0.1070110701</v>
      </c>
      <c r="AP56" s="92">
        <f t="shared" si="27"/>
        <v>0</v>
      </c>
      <c r="AQ56" s="92">
        <f t="shared" si="28"/>
        <v>0.0389503895</v>
      </c>
      <c r="AR56" s="92">
        <f t="shared" si="29"/>
        <v>0.4</v>
      </c>
      <c r="AS56" s="92">
        <f t="shared" si="30"/>
        <v>0.06806068061</v>
      </c>
    </row>
    <row r="57" ht="16.5" customHeight="1">
      <c r="A57" s="57"/>
      <c r="B57" s="107">
        <v>0.0</v>
      </c>
      <c r="C57" s="107">
        <v>1.0</v>
      </c>
      <c r="D57" s="107">
        <v>0.0</v>
      </c>
      <c r="E57" s="108">
        <v>0.0</v>
      </c>
      <c r="F57" s="28"/>
      <c r="G57" s="61">
        <v>52.0</v>
      </c>
      <c r="H57" s="61">
        <v>1605.0</v>
      </c>
      <c r="I57" s="57">
        <v>3153.0</v>
      </c>
      <c r="J57" s="81">
        <f>OFFSET(TT!F57,0,6*(-1+$E$6))</f>
        <v>130</v>
      </c>
      <c r="K57" s="82">
        <f>OFFSET(TT!G57,0,6*(-1+$E$6))</f>
        <v>167</v>
      </c>
      <c r="L57" s="83">
        <f>OFFSET(TT!H57,0,6*(-1+$E$6))</f>
        <v>128</v>
      </c>
      <c r="M57" s="84">
        <f>OFFSET(TT!I57,0,6*(-1+$E$6))</f>
        <v>195</v>
      </c>
      <c r="N57" s="85">
        <f>OFFSET(TT!J57,0,6*(-1+$E$6))</f>
        <v>477</v>
      </c>
      <c r="O57" s="86">
        <f>OFFSET(TT!K57,0,6*(-1+$E$6))</f>
        <v>123</v>
      </c>
      <c r="P57" s="87">
        <f t="shared" si="31"/>
        <v>130</v>
      </c>
      <c r="Q57" s="87">
        <f t="shared" ref="Q57:S57" si="130">$J57*C$30+$K57*C$31+$L57*C$32+$M57*C$33+$N57*C$34+$O57*C$35</f>
        <v>195</v>
      </c>
      <c r="R57" s="87">
        <f t="shared" si="130"/>
        <v>128</v>
      </c>
      <c r="S57" s="87">
        <f t="shared" si="130"/>
        <v>123</v>
      </c>
      <c r="T57" s="69">
        <f t="shared" si="6"/>
        <v>0.4</v>
      </c>
      <c r="U57" s="70">
        <f t="shared" si="7"/>
        <v>0.5099601594</v>
      </c>
      <c r="V57" s="71">
        <f t="shared" si="8"/>
        <v>0.5138339921</v>
      </c>
      <c r="W57" s="72">
        <f t="shared" si="9"/>
        <v>0.3962848297</v>
      </c>
      <c r="X57" s="73">
        <f t="shared" ref="X57:Y57" si="131">IFERROR(P57/(P57+R57),0.5)</f>
        <v>0.503875969</v>
      </c>
      <c r="Y57" s="74">
        <f t="shared" si="131"/>
        <v>0.6132075472</v>
      </c>
      <c r="Z57" s="75">
        <f t="shared" si="11"/>
        <v>0.4479166667</v>
      </c>
      <c r="AA57" s="76">
        <f t="shared" si="12"/>
        <v>0.4392361111</v>
      </c>
      <c r="AB57" s="77">
        <f t="shared" si="13"/>
        <v>0.5642361111</v>
      </c>
      <c r="AC57" s="88">
        <f t="shared" si="14"/>
        <v>0.09419600381</v>
      </c>
      <c r="AD57" s="88">
        <f t="shared" si="15"/>
        <v>0.192515065</v>
      </c>
      <c r="AE57" s="88">
        <f t="shared" si="16"/>
        <v>0.08024104028</v>
      </c>
      <c r="AF57" s="88">
        <f t="shared" si="17"/>
        <v>0.03901046622</v>
      </c>
      <c r="AG57" s="89">
        <f t="shared" si="18"/>
        <v>0.04123057406</v>
      </c>
      <c r="AH57" s="90">
        <f t="shared" si="19"/>
        <v>0</v>
      </c>
      <c r="AI57" s="90">
        <f t="shared" si="20"/>
        <v>0.192515065</v>
      </c>
      <c r="AJ57" s="90">
        <f t="shared" si="21"/>
        <v>0.4479166667</v>
      </c>
      <c r="AK57" s="90">
        <f t="shared" si="22"/>
        <v>0.09419600381</v>
      </c>
      <c r="AL57" s="91">
        <f t="shared" si="23"/>
        <v>0</v>
      </c>
      <c r="AM57" s="91">
        <f t="shared" si="24"/>
        <v>0.04123057406</v>
      </c>
      <c r="AN57" s="91">
        <f t="shared" si="25"/>
        <v>0.5138339921</v>
      </c>
      <c r="AO57" s="91">
        <f t="shared" si="26"/>
        <v>0.08024104028</v>
      </c>
      <c r="AP57" s="92">
        <f t="shared" si="27"/>
        <v>0</v>
      </c>
      <c r="AQ57" s="92">
        <f t="shared" si="28"/>
        <v>0.03901046622</v>
      </c>
      <c r="AR57" s="92">
        <f t="shared" si="29"/>
        <v>0.3962848297</v>
      </c>
      <c r="AS57" s="92">
        <f t="shared" si="30"/>
        <v>0.04123057406</v>
      </c>
    </row>
    <row r="58" ht="16.5" customHeight="1">
      <c r="A58" s="57"/>
      <c r="B58" s="95"/>
      <c r="C58" s="95"/>
      <c r="D58" s="95"/>
      <c r="E58" s="95"/>
      <c r="F58" s="28"/>
      <c r="G58" s="61">
        <v>53.0</v>
      </c>
      <c r="H58" s="61">
        <v>1606.0</v>
      </c>
      <c r="I58" s="57">
        <v>2419.0</v>
      </c>
      <c r="J58" s="81">
        <f>OFFSET(TT!F58,0,6*(-1+$E$6))</f>
        <v>365</v>
      </c>
      <c r="K58" s="82">
        <f>OFFSET(TT!G58,0,6*(-1+$E$6))</f>
        <v>342</v>
      </c>
      <c r="L58" s="83">
        <f>OFFSET(TT!H58,0,6*(-1+$E$6))</f>
        <v>195</v>
      </c>
      <c r="M58" s="84">
        <f>OFFSET(TT!I58,0,6*(-1+$E$6))</f>
        <v>177</v>
      </c>
      <c r="N58" s="85">
        <f>OFFSET(TT!J58,0,6*(-1+$E$6))</f>
        <v>456</v>
      </c>
      <c r="O58" s="86">
        <f>OFFSET(TT!K58,0,6*(-1+$E$6))</f>
        <v>107</v>
      </c>
      <c r="P58" s="87">
        <f t="shared" si="31"/>
        <v>365</v>
      </c>
      <c r="Q58" s="87">
        <f t="shared" ref="Q58:S58" si="132">$J58*C$30+$K58*C$31+$L58*C$32+$M58*C$33+$N58*C$34+$O58*C$35</f>
        <v>177</v>
      </c>
      <c r="R58" s="87">
        <f t="shared" si="132"/>
        <v>195</v>
      </c>
      <c r="S58" s="87">
        <f t="shared" si="132"/>
        <v>107</v>
      </c>
      <c r="T58" s="69">
        <f t="shared" si="6"/>
        <v>0.6734317343</v>
      </c>
      <c r="U58" s="70">
        <f t="shared" si="7"/>
        <v>0.6456953642</v>
      </c>
      <c r="V58" s="71">
        <f t="shared" si="8"/>
        <v>0.7733050847</v>
      </c>
      <c r="W58" s="72">
        <f t="shared" si="9"/>
        <v>0.5241935484</v>
      </c>
      <c r="X58" s="73">
        <f t="shared" ref="X58:Y58" si="133">IFERROR(P58/(P58+R58),0.5)</f>
        <v>0.6517857143</v>
      </c>
      <c r="Y58" s="74">
        <f t="shared" si="133"/>
        <v>0.6232394366</v>
      </c>
      <c r="Z58" s="75">
        <f t="shared" si="11"/>
        <v>0.663507109</v>
      </c>
      <c r="AA58" s="76">
        <f t="shared" si="12"/>
        <v>0.5592417062</v>
      </c>
      <c r="AB58" s="77">
        <f t="shared" si="13"/>
        <v>0.6421800948</v>
      </c>
      <c r="AC58" s="88">
        <f t="shared" si="14"/>
        <v>0.2922695329</v>
      </c>
      <c r="AD58" s="88">
        <f t="shared" si="15"/>
        <v>0.3393964448</v>
      </c>
      <c r="AE58" s="88">
        <f t="shared" si="16"/>
        <v>0.1951219512</v>
      </c>
      <c r="AF58" s="88">
        <f t="shared" si="17"/>
        <v>0.0442331542</v>
      </c>
      <c r="AG58" s="89">
        <f t="shared" si="18"/>
        <v>0.150888797</v>
      </c>
      <c r="AH58" s="90">
        <f t="shared" si="19"/>
        <v>0</v>
      </c>
      <c r="AI58" s="90">
        <f t="shared" si="20"/>
        <v>0.3393964448</v>
      </c>
      <c r="AJ58" s="90">
        <f t="shared" si="21"/>
        <v>0.663507109</v>
      </c>
      <c r="AK58" s="90">
        <f t="shared" si="22"/>
        <v>0.2922695329</v>
      </c>
      <c r="AL58" s="91">
        <f t="shared" si="23"/>
        <v>0</v>
      </c>
      <c r="AM58" s="91">
        <f t="shared" si="24"/>
        <v>0.150888797</v>
      </c>
      <c r="AN58" s="91">
        <f t="shared" si="25"/>
        <v>0.7733050847</v>
      </c>
      <c r="AO58" s="91">
        <f t="shared" si="26"/>
        <v>0.1951219512</v>
      </c>
      <c r="AP58" s="92">
        <f t="shared" si="27"/>
        <v>0</v>
      </c>
      <c r="AQ58" s="92">
        <f t="shared" si="28"/>
        <v>0.0442331542</v>
      </c>
      <c r="AR58" s="92">
        <f t="shared" si="29"/>
        <v>0.5241935484</v>
      </c>
      <c r="AS58" s="92">
        <f t="shared" si="30"/>
        <v>0.150888797</v>
      </c>
    </row>
    <row r="59" ht="16.5" customHeight="1">
      <c r="A59" s="57"/>
      <c r="B59" s="95"/>
      <c r="C59" s="95"/>
      <c r="D59" s="95"/>
      <c r="E59" s="95"/>
      <c r="F59" s="28"/>
      <c r="G59" s="61">
        <v>54.0</v>
      </c>
      <c r="H59" s="61">
        <v>1609.0</v>
      </c>
      <c r="I59" s="57">
        <v>2114.0</v>
      </c>
      <c r="J59" s="81">
        <f>OFFSET(TT!F59,0,6*(-1+$E$6))</f>
        <v>178</v>
      </c>
      <c r="K59" s="82">
        <f>OFFSET(TT!G59,0,6*(-1+$E$6))</f>
        <v>143</v>
      </c>
      <c r="L59" s="83">
        <f>OFFSET(TT!H59,0,6*(-1+$E$6))</f>
        <v>123</v>
      </c>
      <c r="M59" s="84">
        <f>OFFSET(TT!I59,0,6*(-1+$E$6))</f>
        <v>139</v>
      </c>
      <c r="N59" s="85">
        <f>OFFSET(TT!J59,0,6*(-1+$E$6))</f>
        <v>378</v>
      </c>
      <c r="O59" s="86">
        <f>OFFSET(TT!K59,0,6*(-1+$E$6))</f>
        <v>87</v>
      </c>
      <c r="P59" s="87">
        <f t="shared" si="31"/>
        <v>178</v>
      </c>
      <c r="Q59" s="87">
        <f t="shared" ref="Q59:S59" si="134">$J59*C$30+$K59*C$31+$L59*C$32+$M59*C$33+$N59*C$34+$O59*C$35</f>
        <v>139</v>
      </c>
      <c r="R59" s="87">
        <f t="shared" si="134"/>
        <v>123</v>
      </c>
      <c r="S59" s="87">
        <f t="shared" si="134"/>
        <v>87</v>
      </c>
      <c r="T59" s="69">
        <f t="shared" si="6"/>
        <v>0.5615141956</v>
      </c>
      <c r="U59" s="70">
        <f t="shared" si="7"/>
        <v>0.5857142857</v>
      </c>
      <c r="V59" s="71">
        <f t="shared" si="8"/>
        <v>0.6716981132</v>
      </c>
      <c r="W59" s="72">
        <f t="shared" si="9"/>
        <v>0.4694656489</v>
      </c>
      <c r="X59" s="73">
        <f t="shared" ref="X59:Y59" si="135">IFERROR(P59/(P59+R59),0.5)</f>
        <v>0.5913621262</v>
      </c>
      <c r="Y59" s="74">
        <f t="shared" si="135"/>
        <v>0.6150442478</v>
      </c>
      <c r="Z59" s="75">
        <f t="shared" si="11"/>
        <v>0.5711574953</v>
      </c>
      <c r="AA59" s="76">
        <f t="shared" si="12"/>
        <v>0.5028462998</v>
      </c>
      <c r="AB59" s="77">
        <f t="shared" si="13"/>
        <v>0.6015180266</v>
      </c>
      <c r="AC59" s="88">
        <f t="shared" si="14"/>
        <v>0.1518448439</v>
      </c>
      <c r="AD59" s="88">
        <f t="shared" si="15"/>
        <v>0.2630085147</v>
      </c>
      <c r="AE59" s="88">
        <f t="shared" si="16"/>
        <v>0.1253547777</v>
      </c>
      <c r="AF59" s="88">
        <f t="shared" si="17"/>
        <v>0.04115421003</v>
      </c>
      <c r="AG59" s="89">
        <f t="shared" si="18"/>
        <v>0.08420056764</v>
      </c>
      <c r="AH59" s="90">
        <f t="shared" si="19"/>
        <v>0</v>
      </c>
      <c r="AI59" s="90">
        <f t="shared" si="20"/>
        <v>0.2630085147</v>
      </c>
      <c r="AJ59" s="90">
        <f t="shared" si="21"/>
        <v>0.5711574953</v>
      </c>
      <c r="AK59" s="90">
        <f t="shared" si="22"/>
        <v>0.1518448439</v>
      </c>
      <c r="AL59" s="91">
        <f t="shared" si="23"/>
        <v>0</v>
      </c>
      <c r="AM59" s="91">
        <f t="shared" si="24"/>
        <v>0.08420056764</v>
      </c>
      <c r="AN59" s="91">
        <f t="shared" si="25"/>
        <v>0.6716981132</v>
      </c>
      <c r="AO59" s="91">
        <f t="shared" si="26"/>
        <v>0.1253547777</v>
      </c>
      <c r="AP59" s="92">
        <f t="shared" si="27"/>
        <v>0</v>
      </c>
      <c r="AQ59" s="92">
        <f t="shared" si="28"/>
        <v>0.04115421003</v>
      </c>
      <c r="AR59" s="92">
        <f t="shared" si="29"/>
        <v>0.4694656489</v>
      </c>
      <c r="AS59" s="92">
        <f t="shared" si="30"/>
        <v>0.08420056764</v>
      </c>
    </row>
    <row r="60" ht="16.5" customHeight="1">
      <c r="A60" s="57"/>
      <c r="B60" s="95"/>
      <c r="C60" s="95"/>
      <c r="D60" s="95"/>
      <c r="E60" s="95"/>
      <c r="F60" s="28"/>
      <c r="G60" s="61">
        <v>55.0</v>
      </c>
      <c r="H60" s="61">
        <v>1613.0</v>
      </c>
      <c r="I60" s="57">
        <v>2394.0</v>
      </c>
      <c r="J60" s="81">
        <f>OFFSET(TT!F60,0,6*(-1+$E$6))</f>
        <v>170</v>
      </c>
      <c r="K60" s="82">
        <f>OFFSET(TT!G60,0,6*(-1+$E$6))</f>
        <v>156</v>
      </c>
      <c r="L60" s="83">
        <f>OFFSET(TT!H60,0,6*(-1+$E$6))</f>
        <v>133</v>
      </c>
      <c r="M60" s="84">
        <f>OFFSET(TT!I60,0,6*(-1+$E$6))</f>
        <v>128</v>
      </c>
      <c r="N60" s="85">
        <f>OFFSET(TT!J60,0,6*(-1+$E$6))</f>
        <v>426</v>
      </c>
      <c r="O60" s="86">
        <f>OFFSET(TT!K60,0,6*(-1+$E$6))</f>
        <v>92</v>
      </c>
      <c r="P60" s="87">
        <f t="shared" si="31"/>
        <v>170</v>
      </c>
      <c r="Q60" s="87">
        <f t="shared" ref="Q60:S60" si="136">$J60*C$30+$K60*C$31+$L60*C$32+$M60*C$33+$N60*C$34+$O60*C$35</f>
        <v>128</v>
      </c>
      <c r="R60" s="87">
        <f t="shared" si="136"/>
        <v>133</v>
      </c>
      <c r="S60" s="87">
        <f t="shared" si="136"/>
        <v>92</v>
      </c>
      <c r="T60" s="69">
        <f t="shared" si="6"/>
        <v>0.5704697987</v>
      </c>
      <c r="U60" s="70">
        <f t="shared" si="7"/>
        <v>0.5911111111</v>
      </c>
      <c r="V60" s="71">
        <f t="shared" si="8"/>
        <v>0.6488549618</v>
      </c>
      <c r="W60" s="72">
        <f t="shared" si="9"/>
        <v>0.5095785441</v>
      </c>
      <c r="X60" s="73">
        <f t="shared" ref="X60:Y60" si="137">IFERROR(P60/(P60+R60),0.5)</f>
        <v>0.5610561056</v>
      </c>
      <c r="Y60" s="74">
        <f t="shared" si="137"/>
        <v>0.5818181818</v>
      </c>
      <c r="Z60" s="75">
        <f t="shared" si="11"/>
        <v>0.5793499044</v>
      </c>
      <c r="AA60" s="76">
        <f t="shared" si="12"/>
        <v>0.5009560229</v>
      </c>
      <c r="AB60" s="77">
        <f t="shared" si="13"/>
        <v>0.569789675</v>
      </c>
      <c r="AC60" s="88">
        <f t="shared" si="14"/>
        <v>0.1361737678</v>
      </c>
      <c r="AD60" s="88">
        <f t="shared" si="15"/>
        <v>0.2489557226</v>
      </c>
      <c r="AE60" s="88">
        <f t="shared" si="16"/>
        <v>0.1094402673</v>
      </c>
      <c r="AF60" s="88">
        <f t="shared" si="17"/>
        <v>0.03842940685</v>
      </c>
      <c r="AG60" s="89">
        <f t="shared" si="18"/>
        <v>0.07101086048</v>
      </c>
      <c r="AH60" s="90">
        <f t="shared" si="19"/>
        <v>0</v>
      </c>
      <c r="AI60" s="90">
        <f t="shared" si="20"/>
        <v>0.2489557226</v>
      </c>
      <c r="AJ60" s="90">
        <f t="shared" si="21"/>
        <v>0.5793499044</v>
      </c>
      <c r="AK60" s="90">
        <f t="shared" si="22"/>
        <v>0.1361737678</v>
      </c>
      <c r="AL60" s="91">
        <f t="shared" si="23"/>
        <v>0</v>
      </c>
      <c r="AM60" s="91">
        <f t="shared" si="24"/>
        <v>0.07101086048</v>
      </c>
      <c r="AN60" s="91">
        <f t="shared" si="25"/>
        <v>0.6488549618</v>
      </c>
      <c r="AO60" s="91">
        <f t="shared" si="26"/>
        <v>0.1094402673</v>
      </c>
      <c r="AP60" s="92">
        <f t="shared" si="27"/>
        <v>0</v>
      </c>
      <c r="AQ60" s="92">
        <f t="shared" si="28"/>
        <v>0.03842940685</v>
      </c>
      <c r="AR60" s="92">
        <f t="shared" si="29"/>
        <v>0.5095785441</v>
      </c>
      <c r="AS60" s="92">
        <f t="shared" si="30"/>
        <v>0.07101086048</v>
      </c>
    </row>
    <row r="61" ht="16.5" customHeight="1">
      <c r="A61" s="57"/>
      <c r="B61" s="95"/>
      <c r="C61" s="95"/>
      <c r="D61" s="95"/>
      <c r="E61" s="95"/>
      <c r="F61" s="28"/>
      <c r="G61" s="61">
        <v>56.0</v>
      </c>
      <c r="H61" s="61">
        <v>1614.0</v>
      </c>
      <c r="I61" s="57">
        <v>1823.0</v>
      </c>
      <c r="J61" s="81">
        <f>OFFSET(TT!F61,0,6*(-1+$E$6))</f>
        <v>143</v>
      </c>
      <c r="K61" s="82">
        <f>OFFSET(TT!G61,0,6*(-1+$E$6))</f>
        <v>123</v>
      </c>
      <c r="L61" s="83">
        <f>OFFSET(TT!H61,0,6*(-1+$E$6))</f>
        <v>94</v>
      </c>
      <c r="M61" s="84">
        <f>OFFSET(TT!I61,0,6*(-1+$E$6))</f>
        <v>99</v>
      </c>
      <c r="N61" s="85">
        <f>OFFSET(TT!J61,0,6*(-1+$E$6))</f>
        <v>293</v>
      </c>
      <c r="O61" s="86">
        <f>OFFSET(TT!K61,0,6*(-1+$E$6))</f>
        <v>76</v>
      </c>
      <c r="P61" s="87">
        <f t="shared" si="31"/>
        <v>143</v>
      </c>
      <c r="Q61" s="87">
        <f t="shared" ref="Q61:S61" si="138">$J61*C$30+$K61*C$31+$L61*C$32+$M61*C$33+$N61*C$34+$O61*C$35</f>
        <v>99</v>
      </c>
      <c r="R61" s="87">
        <f t="shared" si="138"/>
        <v>94</v>
      </c>
      <c r="S61" s="87">
        <f t="shared" si="138"/>
        <v>76</v>
      </c>
      <c r="T61" s="69">
        <f t="shared" si="6"/>
        <v>0.5909090909</v>
      </c>
      <c r="U61" s="70">
        <f t="shared" si="7"/>
        <v>0.5529411765</v>
      </c>
      <c r="V61" s="71">
        <f t="shared" si="8"/>
        <v>0.6529680365</v>
      </c>
      <c r="W61" s="72">
        <f t="shared" si="9"/>
        <v>0.4870466321</v>
      </c>
      <c r="X61" s="73">
        <f t="shared" ref="X61:Y61" si="139">IFERROR(P61/(P61+R61),0.5)</f>
        <v>0.6033755274</v>
      </c>
      <c r="Y61" s="74">
        <f t="shared" si="139"/>
        <v>0.5657142857</v>
      </c>
      <c r="Z61" s="75">
        <f t="shared" si="11"/>
        <v>0.5752427184</v>
      </c>
      <c r="AA61" s="76">
        <f t="shared" si="12"/>
        <v>0.5315533981</v>
      </c>
      <c r="AB61" s="77">
        <f t="shared" si="13"/>
        <v>0.5873786408</v>
      </c>
      <c r="AC61" s="88">
        <f t="shared" si="14"/>
        <v>0.1459133297</v>
      </c>
      <c r="AD61" s="88">
        <f t="shared" si="15"/>
        <v>0.2391662095</v>
      </c>
      <c r="AE61" s="88">
        <f t="shared" si="16"/>
        <v>0.1201316511</v>
      </c>
      <c r="AF61" s="88">
        <f t="shared" si="17"/>
        <v>0.04168952276</v>
      </c>
      <c r="AG61" s="89">
        <f t="shared" si="18"/>
        <v>0.07844212836</v>
      </c>
      <c r="AH61" s="90">
        <f t="shared" si="19"/>
        <v>0</v>
      </c>
      <c r="AI61" s="90">
        <f t="shared" si="20"/>
        <v>0.2391662095</v>
      </c>
      <c r="AJ61" s="90">
        <f t="shared" si="21"/>
        <v>0.5752427184</v>
      </c>
      <c r="AK61" s="90">
        <f t="shared" si="22"/>
        <v>0.1459133297</v>
      </c>
      <c r="AL61" s="91">
        <f t="shared" si="23"/>
        <v>0</v>
      </c>
      <c r="AM61" s="91">
        <f t="shared" si="24"/>
        <v>0.07844212836</v>
      </c>
      <c r="AN61" s="91">
        <f t="shared" si="25"/>
        <v>0.6529680365</v>
      </c>
      <c r="AO61" s="91">
        <f t="shared" si="26"/>
        <v>0.1201316511</v>
      </c>
      <c r="AP61" s="92">
        <f t="shared" si="27"/>
        <v>0</v>
      </c>
      <c r="AQ61" s="92">
        <f t="shared" si="28"/>
        <v>0.04168952276</v>
      </c>
      <c r="AR61" s="92">
        <f t="shared" si="29"/>
        <v>0.4870466321</v>
      </c>
      <c r="AS61" s="92">
        <f t="shared" si="30"/>
        <v>0.07844212836</v>
      </c>
    </row>
    <row r="62" ht="16.5" customHeight="1">
      <c r="A62" s="57"/>
      <c r="B62" s="95"/>
      <c r="C62" s="95"/>
      <c r="D62" s="95"/>
      <c r="E62" s="95"/>
      <c r="F62" s="28"/>
      <c r="G62" s="61">
        <v>57.0</v>
      </c>
      <c r="H62" s="61">
        <v>1619.0</v>
      </c>
      <c r="I62" s="57">
        <v>2214.0</v>
      </c>
      <c r="J62" s="81">
        <f>OFFSET(TT!F62,0,6*(-1+$E$6))</f>
        <v>163</v>
      </c>
      <c r="K62" s="82">
        <f>OFFSET(TT!G62,0,6*(-1+$E$6))</f>
        <v>158</v>
      </c>
      <c r="L62" s="83">
        <f>OFFSET(TT!H62,0,6*(-1+$E$6))</f>
        <v>147</v>
      </c>
      <c r="M62" s="84">
        <f>OFFSET(TT!I62,0,6*(-1+$E$6))</f>
        <v>137</v>
      </c>
      <c r="N62" s="85">
        <f>OFFSET(TT!J62,0,6*(-1+$E$6))</f>
        <v>287</v>
      </c>
      <c r="O62" s="86">
        <f>OFFSET(TT!K62,0,6*(-1+$E$6))</f>
        <v>115</v>
      </c>
      <c r="P62" s="87">
        <f t="shared" si="31"/>
        <v>163</v>
      </c>
      <c r="Q62" s="87">
        <f t="shared" ref="Q62:S62" si="140">$J62*C$30+$K62*C$31+$L62*C$32+$M62*C$33+$N62*C$34+$O62*C$35</f>
        <v>137</v>
      </c>
      <c r="R62" s="87">
        <f t="shared" si="140"/>
        <v>147</v>
      </c>
      <c r="S62" s="87">
        <f t="shared" si="140"/>
        <v>115</v>
      </c>
      <c r="T62" s="69">
        <f t="shared" si="6"/>
        <v>0.5433333333</v>
      </c>
      <c r="U62" s="70">
        <f t="shared" si="7"/>
        <v>0.5610687023</v>
      </c>
      <c r="V62" s="71">
        <f t="shared" si="8"/>
        <v>0.5863309353</v>
      </c>
      <c r="W62" s="72">
        <f t="shared" si="9"/>
        <v>0.5176056338</v>
      </c>
      <c r="X62" s="73">
        <f t="shared" ref="X62:Y62" si="141">IFERROR(P62/(P62+R62),0.5)</f>
        <v>0.5258064516</v>
      </c>
      <c r="Y62" s="74">
        <f t="shared" si="141"/>
        <v>0.5436507937</v>
      </c>
      <c r="Z62" s="75">
        <f t="shared" si="11"/>
        <v>0.5516014235</v>
      </c>
      <c r="AA62" s="76">
        <f t="shared" si="12"/>
        <v>0.4946619217</v>
      </c>
      <c r="AB62" s="77">
        <f t="shared" si="13"/>
        <v>0.5338078292</v>
      </c>
      <c r="AC62" s="88">
        <f t="shared" si="14"/>
        <v>0.1449864499</v>
      </c>
      <c r="AD62" s="88">
        <f t="shared" si="15"/>
        <v>0.2032520325</v>
      </c>
      <c r="AE62" s="88">
        <f t="shared" si="16"/>
        <v>0.125564589</v>
      </c>
      <c r="AF62" s="88">
        <f t="shared" si="17"/>
        <v>0.05194218609</v>
      </c>
      <c r="AG62" s="89">
        <f t="shared" si="18"/>
        <v>0.07362240289</v>
      </c>
      <c r="AH62" s="90">
        <f t="shared" si="19"/>
        <v>0</v>
      </c>
      <c r="AI62" s="90">
        <f t="shared" si="20"/>
        <v>0.2032520325</v>
      </c>
      <c r="AJ62" s="90">
        <f t="shared" si="21"/>
        <v>0.5516014235</v>
      </c>
      <c r="AK62" s="90">
        <f t="shared" si="22"/>
        <v>0.1449864499</v>
      </c>
      <c r="AL62" s="91">
        <f t="shared" si="23"/>
        <v>0</v>
      </c>
      <c r="AM62" s="91">
        <f t="shared" si="24"/>
        <v>0.07362240289</v>
      </c>
      <c r="AN62" s="91">
        <f t="shared" si="25"/>
        <v>0.5863309353</v>
      </c>
      <c r="AO62" s="91">
        <f t="shared" si="26"/>
        <v>0.125564589</v>
      </c>
      <c r="AP62" s="92">
        <f t="shared" si="27"/>
        <v>0</v>
      </c>
      <c r="AQ62" s="92">
        <f t="shared" si="28"/>
        <v>0.05194218609</v>
      </c>
      <c r="AR62" s="92">
        <f t="shared" si="29"/>
        <v>0.5176056338</v>
      </c>
      <c r="AS62" s="92">
        <f t="shared" si="30"/>
        <v>0.07362240289</v>
      </c>
    </row>
    <row r="63" ht="16.5" customHeight="1">
      <c r="A63" s="57"/>
      <c r="B63" s="95"/>
      <c r="C63" s="95"/>
      <c r="D63" s="95"/>
      <c r="E63" s="95"/>
      <c r="F63" s="28"/>
      <c r="G63" s="61">
        <v>58.0</v>
      </c>
      <c r="H63" s="61">
        <v>1621.0</v>
      </c>
      <c r="I63" s="57">
        <v>1258.0</v>
      </c>
      <c r="J63" s="81">
        <f>OFFSET(TT!F63,0,6*(-1+$E$6))</f>
        <v>81</v>
      </c>
      <c r="K63" s="82">
        <f>OFFSET(TT!G63,0,6*(-1+$E$6))</f>
        <v>68</v>
      </c>
      <c r="L63" s="83">
        <f>OFFSET(TT!H63,0,6*(-1+$E$6))</f>
        <v>56</v>
      </c>
      <c r="M63" s="84">
        <f>OFFSET(TT!I63,0,6*(-1+$E$6))</f>
        <v>69</v>
      </c>
      <c r="N63" s="85">
        <f>OFFSET(TT!J63,0,6*(-1+$E$6))</f>
        <v>186</v>
      </c>
      <c r="O63" s="86">
        <f>OFFSET(TT!K63,0,6*(-1+$E$6))</f>
        <v>48</v>
      </c>
      <c r="P63" s="87">
        <f t="shared" si="31"/>
        <v>81</v>
      </c>
      <c r="Q63" s="87">
        <f t="shared" ref="Q63:S63" si="142">$J63*C$30+$K63*C$31+$L63*C$32+$M63*C$33+$N63*C$34+$O63*C$35</f>
        <v>69</v>
      </c>
      <c r="R63" s="87">
        <f t="shared" si="142"/>
        <v>56</v>
      </c>
      <c r="S63" s="87">
        <f t="shared" si="142"/>
        <v>48</v>
      </c>
      <c r="T63" s="69">
        <f t="shared" si="6"/>
        <v>0.54</v>
      </c>
      <c r="U63" s="70">
        <f t="shared" si="7"/>
        <v>0.5384615385</v>
      </c>
      <c r="V63" s="71">
        <f t="shared" si="8"/>
        <v>0.6279069767</v>
      </c>
      <c r="W63" s="72">
        <f t="shared" si="9"/>
        <v>0.448</v>
      </c>
      <c r="X63" s="73">
        <f t="shared" ref="X63:Y63" si="143">IFERROR(P63/(P63+R63),0.5)</f>
        <v>0.5912408759</v>
      </c>
      <c r="Y63" s="74">
        <f t="shared" si="143"/>
        <v>0.5897435897</v>
      </c>
      <c r="Z63" s="75">
        <f t="shared" si="11"/>
        <v>0.5393700787</v>
      </c>
      <c r="AA63" s="76">
        <f t="shared" si="12"/>
        <v>0.5078740157</v>
      </c>
      <c r="AB63" s="77">
        <f t="shared" si="13"/>
        <v>0.5905511811</v>
      </c>
      <c r="AC63" s="88">
        <f t="shared" si="14"/>
        <v>0.1184419714</v>
      </c>
      <c r="AD63" s="88">
        <f t="shared" si="15"/>
        <v>0.2122416534</v>
      </c>
      <c r="AE63" s="88">
        <f t="shared" si="16"/>
        <v>0.1025437202</v>
      </c>
      <c r="AF63" s="88">
        <f t="shared" si="17"/>
        <v>0.03815580286</v>
      </c>
      <c r="AG63" s="89">
        <f t="shared" si="18"/>
        <v>0.06438791733</v>
      </c>
      <c r="AH63" s="90">
        <f t="shared" si="19"/>
        <v>0</v>
      </c>
      <c r="AI63" s="90">
        <f t="shared" si="20"/>
        <v>0.2122416534</v>
      </c>
      <c r="AJ63" s="90">
        <f t="shared" si="21"/>
        <v>0.5393700787</v>
      </c>
      <c r="AK63" s="90">
        <f t="shared" si="22"/>
        <v>0.1184419714</v>
      </c>
      <c r="AL63" s="91">
        <f t="shared" si="23"/>
        <v>0</v>
      </c>
      <c r="AM63" s="91">
        <f t="shared" si="24"/>
        <v>0.06438791733</v>
      </c>
      <c r="AN63" s="91">
        <f t="shared" si="25"/>
        <v>0.6279069767</v>
      </c>
      <c r="AO63" s="91">
        <f t="shared" si="26"/>
        <v>0.1025437202</v>
      </c>
      <c r="AP63" s="92">
        <f t="shared" si="27"/>
        <v>0</v>
      </c>
      <c r="AQ63" s="92">
        <f t="shared" si="28"/>
        <v>0.03815580286</v>
      </c>
      <c r="AR63" s="92">
        <f t="shared" si="29"/>
        <v>0.448</v>
      </c>
      <c r="AS63" s="92">
        <f t="shared" si="30"/>
        <v>0.06438791733</v>
      </c>
    </row>
    <row r="64" ht="16.5" customHeight="1">
      <c r="A64" s="57"/>
      <c r="B64" s="95"/>
      <c r="C64" s="95"/>
      <c r="D64" s="95"/>
      <c r="E64" s="95"/>
      <c r="F64" s="28"/>
      <c r="G64" s="61">
        <v>59.0</v>
      </c>
      <c r="H64" s="61">
        <v>1625.0</v>
      </c>
      <c r="I64" s="57">
        <v>2757.0</v>
      </c>
      <c r="J64" s="81">
        <f>OFFSET(TT!F64,0,6*(-1+$E$6))</f>
        <v>147</v>
      </c>
      <c r="K64" s="82">
        <f>OFFSET(TT!G64,0,6*(-1+$E$6))</f>
        <v>198</v>
      </c>
      <c r="L64" s="83">
        <f>OFFSET(TT!H64,0,6*(-1+$E$6))</f>
        <v>120</v>
      </c>
      <c r="M64" s="84">
        <f>OFFSET(TT!I64,0,6*(-1+$E$6))</f>
        <v>152</v>
      </c>
      <c r="N64" s="85">
        <f>OFFSET(TT!J64,0,6*(-1+$E$6))</f>
        <v>502</v>
      </c>
      <c r="O64" s="86">
        <f>OFFSET(TT!K64,0,6*(-1+$E$6))</f>
        <v>121</v>
      </c>
      <c r="P64" s="87">
        <f t="shared" si="31"/>
        <v>147</v>
      </c>
      <c r="Q64" s="87">
        <f t="shared" ref="Q64:S64" si="144">$J64*C$30+$K64*C$31+$L64*C$32+$M64*C$33+$N64*C$34+$O64*C$35</f>
        <v>152</v>
      </c>
      <c r="R64" s="87">
        <f t="shared" si="144"/>
        <v>120</v>
      </c>
      <c r="S64" s="87">
        <f t="shared" si="144"/>
        <v>121</v>
      </c>
      <c r="T64" s="69">
        <f t="shared" si="6"/>
        <v>0.491638796</v>
      </c>
      <c r="U64" s="70">
        <f t="shared" si="7"/>
        <v>0.4979253112</v>
      </c>
      <c r="V64" s="71">
        <f t="shared" si="8"/>
        <v>0.5485074627</v>
      </c>
      <c r="W64" s="72">
        <f t="shared" si="9"/>
        <v>0.4411764706</v>
      </c>
      <c r="X64" s="73">
        <f t="shared" ref="X64:Y64" si="145">IFERROR(P64/(P64+R64),0.5)</f>
        <v>0.5505617978</v>
      </c>
      <c r="Y64" s="74">
        <f t="shared" si="145"/>
        <v>0.5567765568</v>
      </c>
      <c r="Z64" s="75">
        <f t="shared" si="11"/>
        <v>0.4944444444</v>
      </c>
      <c r="AA64" s="76">
        <f t="shared" si="12"/>
        <v>0.4962962963</v>
      </c>
      <c r="AB64" s="77">
        <f t="shared" si="13"/>
        <v>0.5537037037</v>
      </c>
      <c r="AC64" s="88">
        <f t="shared" si="14"/>
        <v>0.1251360174</v>
      </c>
      <c r="AD64" s="88">
        <f t="shared" si="15"/>
        <v>0.235400798</v>
      </c>
      <c r="AE64" s="88">
        <f t="shared" si="16"/>
        <v>0.09720710918</v>
      </c>
      <c r="AF64" s="88">
        <f t="shared" si="17"/>
        <v>0.04388828437</v>
      </c>
      <c r="AG64" s="89">
        <f t="shared" si="18"/>
        <v>0.05331882481</v>
      </c>
      <c r="AH64" s="90">
        <f t="shared" si="19"/>
        <v>0</v>
      </c>
      <c r="AI64" s="90">
        <f t="shared" si="20"/>
        <v>0.235400798</v>
      </c>
      <c r="AJ64" s="90">
        <f t="shared" si="21"/>
        <v>0.4944444444</v>
      </c>
      <c r="AK64" s="90">
        <f t="shared" si="22"/>
        <v>0.1251360174</v>
      </c>
      <c r="AL64" s="91">
        <f t="shared" si="23"/>
        <v>0</v>
      </c>
      <c r="AM64" s="91">
        <f t="shared" si="24"/>
        <v>0.05331882481</v>
      </c>
      <c r="AN64" s="91">
        <f t="shared" si="25"/>
        <v>0.5485074627</v>
      </c>
      <c r="AO64" s="91">
        <f t="shared" si="26"/>
        <v>0.09720710918</v>
      </c>
      <c r="AP64" s="92">
        <f t="shared" si="27"/>
        <v>0</v>
      </c>
      <c r="AQ64" s="92">
        <f t="shared" si="28"/>
        <v>0.04388828437</v>
      </c>
      <c r="AR64" s="92">
        <f t="shared" si="29"/>
        <v>0.4411764706</v>
      </c>
      <c r="AS64" s="92">
        <f t="shared" si="30"/>
        <v>0.05331882481</v>
      </c>
    </row>
    <row r="65" ht="16.5" customHeight="1">
      <c r="A65" s="57"/>
      <c r="B65" s="95"/>
      <c r="C65" s="95"/>
      <c r="D65" s="95"/>
      <c r="E65" s="95"/>
      <c r="F65" s="28"/>
      <c r="G65" s="61">
        <v>60.0</v>
      </c>
      <c r="H65" s="61">
        <v>1631.0</v>
      </c>
      <c r="I65" s="57">
        <v>2326.0</v>
      </c>
      <c r="J65" s="81">
        <f>OFFSET(TT!F65,0,6*(-1+$E$6))</f>
        <v>159</v>
      </c>
      <c r="K65" s="82">
        <f>OFFSET(TT!G65,0,6*(-1+$E$6))</f>
        <v>147</v>
      </c>
      <c r="L65" s="83">
        <f>OFFSET(TT!H65,0,6*(-1+$E$6))</f>
        <v>140</v>
      </c>
      <c r="M65" s="84">
        <f>OFFSET(TT!I65,0,6*(-1+$E$6))</f>
        <v>132</v>
      </c>
      <c r="N65" s="85">
        <f>OFFSET(TT!J65,0,6*(-1+$E$6))</f>
        <v>372</v>
      </c>
      <c r="O65" s="86">
        <f>OFFSET(TT!K65,0,6*(-1+$E$6))</f>
        <v>131</v>
      </c>
      <c r="P65" s="87">
        <f t="shared" si="31"/>
        <v>159</v>
      </c>
      <c r="Q65" s="87">
        <f t="shared" ref="Q65:S65" si="146">$J65*C$30+$K65*C$31+$L65*C$32+$M65*C$33+$N65*C$34+$O65*C$35</f>
        <v>132</v>
      </c>
      <c r="R65" s="87">
        <f t="shared" si="146"/>
        <v>140</v>
      </c>
      <c r="S65" s="87">
        <f t="shared" si="146"/>
        <v>131</v>
      </c>
      <c r="T65" s="69">
        <f t="shared" si="6"/>
        <v>0.5463917526</v>
      </c>
      <c r="U65" s="70">
        <f t="shared" si="7"/>
        <v>0.5166051661</v>
      </c>
      <c r="V65" s="71">
        <f t="shared" si="8"/>
        <v>0.5482758621</v>
      </c>
      <c r="W65" s="72">
        <f t="shared" si="9"/>
        <v>0.5147058824</v>
      </c>
      <c r="X65" s="73">
        <f t="shared" ref="X65:Y65" si="147">IFERROR(P65/(P65+R65),0.5)</f>
        <v>0.5317725753</v>
      </c>
      <c r="Y65" s="74">
        <f t="shared" si="147"/>
        <v>0.5019011407</v>
      </c>
      <c r="Z65" s="75">
        <f t="shared" si="11"/>
        <v>0.5320284698</v>
      </c>
      <c r="AA65" s="76">
        <f t="shared" si="12"/>
        <v>0.5160142349</v>
      </c>
      <c r="AB65" s="77">
        <f t="shared" si="13"/>
        <v>0.5177935943</v>
      </c>
      <c r="AC65" s="88">
        <f t="shared" si="14"/>
        <v>0.1315563199</v>
      </c>
      <c r="AD65" s="88">
        <f t="shared" si="15"/>
        <v>0.228288908</v>
      </c>
      <c r="AE65" s="88">
        <f t="shared" si="16"/>
        <v>0.124677558</v>
      </c>
      <c r="AF65" s="88">
        <f t="shared" si="17"/>
        <v>0.05631986242</v>
      </c>
      <c r="AG65" s="89">
        <f t="shared" si="18"/>
        <v>0.06835769561</v>
      </c>
      <c r="AH65" s="90">
        <f t="shared" si="19"/>
        <v>0</v>
      </c>
      <c r="AI65" s="90">
        <f t="shared" si="20"/>
        <v>0.228288908</v>
      </c>
      <c r="AJ65" s="90">
        <f t="shared" si="21"/>
        <v>0.5320284698</v>
      </c>
      <c r="AK65" s="90">
        <f t="shared" si="22"/>
        <v>0.1315563199</v>
      </c>
      <c r="AL65" s="91">
        <f t="shared" si="23"/>
        <v>0</v>
      </c>
      <c r="AM65" s="91">
        <f t="shared" si="24"/>
        <v>0.06835769561</v>
      </c>
      <c r="AN65" s="91">
        <f t="shared" si="25"/>
        <v>0.5482758621</v>
      </c>
      <c r="AO65" s="91">
        <f t="shared" si="26"/>
        <v>0.124677558</v>
      </c>
      <c r="AP65" s="92">
        <f t="shared" si="27"/>
        <v>0</v>
      </c>
      <c r="AQ65" s="92">
        <f t="shared" si="28"/>
        <v>0.05631986242</v>
      </c>
      <c r="AR65" s="92">
        <f t="shared" si="29"/>
        <v>0.5147058824</v>
      </c>
      <c r="AS65" s="92">
        <f t="shared" si="30"/>
        <v>0.06835769561</v>
      </c>
    </row>
    <row r="66" ht="16.5" customHeight="1">
      <c r="A66" s="57"/>
      <c r="B66" s="95"/>
      <c r="C66" s="95"/>
      <c r="D66" s="95"/>
      <c r="E66" s="95"/>
      <c r="F66" s="28"/>
      <c r="G66" s="61">
        <v>61.0</v>
      </c>
      <c r="H66" s="61">
        <v>1632.0</v>
      </c>
      <c r="I66" s="57">
        <v>2494.0</v>
      </c>
      <c r="J66" s="81">
        <f>OFFSET(TT!F66,0,6*(-1+$E$6))</f>
        <v>133</v>
      </c>
      <c r="K66" s="82">
        <f>OFFSET(TT!G66,0,6*(-1+$E$6))</f>
        <v>126</v>
      </c>
      <c r="L66" s="83">
        <f>OFFSET(TT!H66,0,6*(-1+$E$6))</f>
        <v>115</v>
      </c>
      <c r="M66" s="84">
        <f>OFFSET(TT!I66,0,6*(-1+$E$6))</f>
        <v>107</v>
      </c>
      <c r="N66" s="85">
        <f>OFFSET(TT!J66,0,6*(-1+$E$6))</f>
        <v>354</v>
      </c>
      <c r="O66" s="86">
        <f>OFFSET(TT!K66,0,6*(-1+$E$6))</f>
        <v>105</v>
      </c>
      <c r="P66" s="87">
        <f t="shared" si="31"/>
        <v>133</v>
      </c>
      <c r="Q66" s="87">
        <f t="shared" ref="Q66:S66" si="148">$J66*C$30+$K66*C$31+$L66*C$32+$M66*C$33+$N66*C$34+$O66*C$35</f>
        <v>107</v>
      </c>
      <c r="R66" s="87">
        <f t="shared" si="148"/>
        <v>115</v>
      </c>
      <c r="S66" s="87">
        <f t="shared" si="148"/>
        <v>105</v>
      </c>
      <c r="T66" s="69">
        <f t="shared" si="6"/>
        <v>0.5541666667</v>
      </c>
      <c r="U66" s="70">
        <f t="shared" si="7"/>
        <v>0.5227272727</v>
      </c>
      <c r="V66" s="71">
        <f t="shared" si="8"/>
        <v>0.5588235294</v>
      </c>
      <c r="W66" s="72">
        <f t="shared" si="9"/>
        <v>0.518018018</v>
      </c>
      <c r="X66" s="73">
        <f t="shared" ref="X66:Y66" si="149">IFERROR(P66/(P66+R66),0.5)</f>
        <v>0.5362903226</v>
      </c>
      <c r="Y66" s="74">
        <f t="shared" si="149"/>
        <v>0.5047169811</v>
      </c>
      <c r="Z66" s="75">
        <f t="shared" si="11"/>
        <v>0.5391304348</v>
      </c>
      <c r="AA66" s="76">
        <f t="shared" si="12"/>
        <v>0.5173913043</v>
      </c>
      <c r="AB66" s="77">
        <f t="shared" si="13"/>
        <v>0.5217391304</v>
      </c>
      <c r="AC66" s="88">
        <f t="shared" si="14"/>
        <v>0.1038492382</v>
      </c>
      <c r="AD66" s="88">
        <f t="shared" si="15"/>
        <v>0.1952686447</v>
      </c>
      <c r="AE66" s="88">
        <f t="shared" si="16"/>
        <v>0.09542902967</v>
      </c>
      <c r="AF66" s="88">
        <f t="shared" si="17"/>
        <v>0.0421010425</v>
      </c>
      <c r="AG66" s="89">
        <f t="shared" si="18"/>
        <v>0.05332798717</v>
      </c>
      <c r="AH66" s="90">
        <f t="shared" si="19"/>
        <v>0</v>
      </c>
      <c r="AI66" s="90">
        <f t="shared" si="20"/>
        <v>0.1952686447</v>
      </c>
      <c r="AJ66" s="90">
        <f t="shared" si="21"/>
        <v>0.5391304348</v>
      </c>
      <c r="AK66" s="90">
        <f t="shared" si="22"/>
        <v>0.1038492382</v>
      </c>
      <c r="AL66" s="91">
        <f t="shared" si="23"/>
        <v>0</v>
      </c>
      <c r="AM66" s="91">
        <f t="shared" si="24"/>
        <v>0.05332798717</v>
      </c>
      <c r="AN66" s="91">
        <f t="shared" si="25"/>
        <v>0.5588235294</v>
      </c>
      <c r="AO66" s="91">
        <f t="shared" si="26"/>
        <v>0.09542902967</v>
      </c>
      <c r="AP66" s="92">
        <f t="shared" si="27"/>
        <v>0</v>
      </c>
      <c r="AQ66" s="92">
        <f t="shared" si="28"/>
        <v>0.0421010425</v>
      </c>
      <c r="AR66" s="92">
        <f t="shared" si="29"/>
        <v>0.518018018</v>
      </c>
      <c r="AS66" s="92">
        <f t="shared" si="30"/>
        <v>0.05332798717</v>
      </c>
    </row>
    <row r="67" ht="16.5" customHeight="1">
      <c r="A67" s="57"/>
      <c r="B67" s="95"/>
      <c r="C67" s="95"/>
      <c r="D67" s="95"/>
      <c r="E67" s="95"/>
      <c r="F67" s="28"/>
      <c r="G67" s="61">
        <v>62.0</v>
      </c>
      <c r="H67" s="61">
        <v>1633.0</v>
      </c>
      <c r="I67" s="57">
        <v>1663.0</v>
      </c>
      <c r="J67" s="81">
        <f>OFFSET(TT!F67,0,6*(-1+$E$6))</f>
        <v>40</v>
      </c>
      <c r="K67" s="82">
        <f>OFFSET(TT!G67,0,6*(-1+$E$6))</f>
        <v>73</v>
      </c>
      <c r="L67" s="83">
        <f>OFFSET(TT!H67,0,6*(-1+$E$6))</f>
        <v>59</v>
      </c>
      <c r="M67" s="84">
        <f>OFFSET(TT!I67,0,6*(-1+$E$6))</f>
        <v>81</v>
      </c>
      <c r="N67" s="85">
        <f>OFFSET(TT!J67,0,6*(-1+$E$6))</f>
        <v>241</v>
      </c>
      <c r="O67" s="86">
        <f>OFFSET(TT!K67,0,6*(-1+$E$6))</f>
        <v>87</v>
      </c>
      <c r="P67" s="87">
        <f t="shared" si="31"/>
        <v>40</v>
      </c>
      <c r="Q67" s="87">
        <f t="shared" ref="Q67:S67" si="150">$J67*C$30+$K67*C$31+$L67*C$32+$M67*C$33+$N67*C$34+$O67*C$35</f>
        <v>81</v>
      </c>
      <c r="R67" s="87">
        <f t="shared" si="150"/>
        <v>59</v>
      </c>
      <c r="S67" s="87">
        <f t="shared" si="150"/>
        <v>87</v>
      </c>
      <c r="T67" s="69">
        <f t="shared" si="6"/>
        <v>0.3305785124</v>
      </c>
      <c r="U67" s="70">
        <f t="shared" si="7"/>
        <v>0.404109589</v>
      </c>
      <c r="V67" s="71">
        <f t="shared" si="8"/>
        <v>0.3149606299</v>
      </c>
      <c r="W67" s="72">
        <f t="shared" si="9"/>
        <v>0.4214285714</v>
      </c>
      <c r="X67" s="73">
        <f t="shared" ref="X67:Y67" si="151">IFERROR(P67/(P67+R67),0.5)</f>
        <v>0.404040404</v>
      </c>
      <c r="Y67" s="74">
        <f t="shared" si="151"/>
        <v>0.4821428571</v>
      </c>
      <c r="Z67" s="75">
        <f t="shared" si="11"/>
        <v>0.3707865169</v>
      </c>
      <c r="AA67" s="76">
        <f t="shared" si="12"/>
        <v>0.4756554307</v>
      </c>
      <c r="AB67" s="77">
        <f t="shared" si="13"/>
        <v>0.4531835206</v>
      </c>
      <c r="AC67" s="88">
        <f t="shared" si="14"/>
        <v>0.06794948888</v>
      </c>
      <c r="AD67" s="88">
        <f t="shared" si="15"/>
        <v>0.1689717378</v>
      </c>
      <c r="AE67" s="88">
        <f t="shared" si="16"/>
        <v>0.07636800962</v>
      </c>
      <c r="AF67" s="88">
        <f t="shared" si="17"/>
        <v>0.05231509321</v>
      </c>
      <c r="AG67" s="89">
        <f t="shared" si="18"/>
        <v>0.02405291642</v>
      </c>
      <c r="AH67" s="90">
        <f t="shared" si="19"/>
        <v>0</v>
      </c>
      <c r="AI67" s="90">
        <f t="shared" si="20"/>
        <v>0.1689717378</v>
      </c>
      <c r="AJ67" s="90">
        <f t="shared" si="21"/>
        <v>0.3707865169</v>
      </c>
      <c r="AK67" s="90">
        <f t="shared" si="22"/>
        <v>0.06794948888</v>
      </c>
      <c r="AL67" s="91">
        <f t="shared" si="23"/>
        <v>0</v>
      </c>
      <c r="AM67" s="91">
        <f t="shared" si="24"/>
        <v>0.02405291642</v>
      </c>
      <c r="AN67" s="91">
        <f t="shared" si="25"/>
        <v>0.3149606299</v>
      </c>
      <c r="AO67" s="91">
        <f t="shared" si="26"/>
        <v>0.07636800962</v>
      </c>
      <c r="AP67" s="92">
        <f t="shared" si="27"/>
        <v>0</v>
      </c>
      <c r="AQ67" s="92">
        <f t="shared" si="28"/>
        <v>0.05231509321</v>
      </c>
      <c r="AR67" s="92">
        <f t="shared" si="29"/>
        <v>0.4214285714</v>
      </c>
      <c r="AS67" s="92">
        <f t="shared" si="30"/>
        <v>0.02405291642</v>
      </c>
    </row>
    <row r="68" ht="16.5" customHeight="1">
      <c r="A68" s="57"/>
      <c r="B68" s="95"/>
      <c r="C68" s="95"/>
      <c r="D68" s="95"/>
      <c r="E68" s="95"/>
      <c r="F68" s="28"/>
      <c r="G68" s="61">
        <v>63.0</v>
      </c>
      <c r="H68" s="61">
        <v>1643.0</v>
      </c>
      <c r="I68" s="57">
        <v>701.0</v>
      </c>
      <c r="J68" s="81">
        <f>OFFSET(TT!F68,0,6*(-1+$E$6))</f>
        <v>47</v>
      </c>
      <c r="K68" s="82">
        <f>OFFSET(TT!G68,0,6*(-1+$E$6))</f>
        <v>125</v>
      </c>
      <c r="L68" s="83">
        <f>OFFSET(TT!H68,0,6*(-1+$E$6))</f>
        <v>47</v>
      </c>
      <c r="M68" s="84">
        <f>OFFSET(TT!I68,0,6*(-1+$E$6))</f>
        <v>27</v>
      </c>
      <c r="N68" s="85">
        <f>OFFSET(TT!J68,0,6*(-1+$E$6))</f>
        <v>102</v>
      </c>
      <c r="O68" s="86">
        <f>OFFSET(TT!K68,0,6*(-1+$E$6))</f>
        <v>25</v>
      </c>
      <c r="P68" s="87">
        <f t="shared" si="31"/>
        <v>47</v>
      </c>
      <c r="Q68" s="87">
        <f t="shared" ref="Q68:S68" si="152">$J68*C$30+$K68*C$31+$L68*C$32+$M68*C$33+$N68*C$34+$O68*C$35</f>
        <v>27</v>
      </c>
      <c r="R68" s="87">
        <f t="shared" si="152"/>
        <v>47</v>
      </c>
      <c r="S68" s="87">
        <f t="shared" si="152"/>
        <v>25</v>
      </c>
      <c r="T68" s="69">
        <f t="shared" si="6"/>
        <v>0.6351351351</v>
      </c>
      <c r="U68" s="70">
        <f t="shared" si="7"/>
        <v>0.6527777778</v>
      </c>
      <c r="V68" s="71">
        <f t="shared" si="8"/>
        <v>0.6527777778</v>
      </c>
      <c r="W68" s="72">
        <f t="shared" si="9"/>
        <v>0.6351351351</v>
      </c>
      <c r="X68" s="73">
        <f t="shared" ref="X68:Y68" si="153">IFERROR(P68/(P68+R68),0.5)</f>
        <v>0.5</v>
      </c>
      <c r="Y68" s="74">
        <f t="shared" si="153"/>
        <v>0.5192307692</v>
      </c>
      <c r="Z68" s="75">
        <f t="shared" si="11"/>
        <v>0.6438356164</v>
      </c>
      <c r="AA68" s="76">
        <f t="shared" si="12"/>
        <v>0.4931506849</v>
      </c>
      <c r="AB68" s="77">
        <f t="shared" si="13"/>
        <v>0.5068493151</v>
      </c>
      <c r="AC68" s="88">
        <f t="shared" si="14"/>
        <v>0.245363766</v>
      </c>
      <c r="AD68" s="88">
        <f t="shared" si="15"/>
        <v>0.212553495</v>
      </c>
      <c r="AE68" s="88">
        <f t="shared" si="16"/>
        <v>0.1027104137</v>
      </c>
      <c r="AF68" s="88">
        <f t="shared" si="17"/>
        <v>0.03566333809</v>
      </c>
      <c r="AG68" s="89">
        <f t="shared" si="18"/>
        <v>0.06704707561</v>
      </c>
      <c r="AH68" s="90">
        <f t="shared" si="19"/>
        <v>0</v>
      </c>
      <c r="AI68" s="90">
        <f t="shared" si="20"/>
        <v>0.212553495</v>
      </c>
      <c r="AJ68" s="90">
        <f t="shared" si="21"/>
        <v>0.6438356164</v>
      </c>
      <c r="AK68" s="90">
        <f t="shared" si="22"/>
        <v>0.245363766</v>
      </c>
      <c r="AL68" s="91">
        <f t="shared" si="23"/>
        <v>0</v>
      </c>
      <c r="AM68" s="91">
        <f t="shared" si="24"/>
        <v>0.06704707561</v>
      </c>
      <c r="AN68" s="91">
        <f t="shared" si="25"/>
        <v>0.6527777778</v>
      </c>
      <c r="AO68" s="91">
        <f t="shared" si="26"/>
        <v>0.1027104137</v>
      </c>
      <c r="AP68" s="92">
        <f t="shared" si="27"/>
        <v>0</v>
      </c>
      <c r="AQ68" s="92">
        <f t="shared" si="28"/>
        <v>0.03566333809</v>
      </c>
      <c r="AR68" s="92">
        <f t="shared" si="29"/>
        <v>0.6351351351</v>
      </c>
      <c r="AS68" s="92">
        <f t="shared" si="30"/>
        <v>0.06704707561</v>
      </c>
    </row>
    <row r="69" ht="16.5" customHeight="1">
      <c r="A69" s="57"/>
      <c r="B69" s="95"/>
      <c r="C69" s="95"/>
      <c r="D69" s="95"/>
      <c r="E69" s="95"/>
      <c r="F69" s="28"/>
      <c r="G69" s="61">
        <v>64.0</v>
      </c>
      <c r="H69" s="61">
        <v>1645.0</v>
      </c>
      <c r="I69" s="57">
        <v>3328.0</v>
      </c>
      <c r="J69" s="81">
        <f>OFFSET(TT!F69,0,6*(-1+$E$6))</f>
        <v>78</v>
      </c>
      <c r="K69" s="82">
        <f>OFFSET(TT!G69,0,6*(-1+$E$6))</f>
        <v>159</v>
      </c>
      <c r="L69" s="83">
        <f>OFFSET(TT!H69,0,6*(-1+$E$6))</f>
        <v>105</v>
      </c>
      <c r="M69" s="84">
        <f>OFFSET(TT!I69,0,6*(-1+$E$6))</f>
        <v>121</v>
      </c>
      <c r="N69" s="85">
        <f>OFFSET(TT!J69,0,6*(-1+$E$6))</f>
        <v>458</v>
      </c>
      <c r="O69" s="86">
        <f>OFFSET(TT!K69,0,6*(-1+$E$6))</f>
        <v>122</v>
      </c>
      <c r="P69" s="87">
        <f t="shared" si="31"/>
        <v>78</v>
      </c>
      <c r="Q69" s="87">
        <f t="shared" ref="Q69:S69" si="154">$J69*C$30+$K69*C$31+$L69*C$32+$M69*C$33+$N69*C$34+$O69*C$35</f>
        <v>121</v>
      </c>
      <c r="R69" s="87">
        <f t="shared" si="154"/>
        <v>105</v>
      </c>
      <c r="S69" s="87">
        <f t="shared" si="154"/>
        <v>122</v>
      </c>
      <c r="T69" s="69">
        <f t="shared" si="6"/>
        <v>0.391959799</v>
      </c>
      <c r="U69" s="70">
        <f t="shared" si="7"/>
        <v>0.4625550661</v>
      </c>
      <c r="V69" s="71">
        <f t="shared" si="8"/>
        <v>0.39</v>
      </c>
      <c r="W69" s="72">
        <f t="shared" si="9"/>
        <v>0.4646017699</v>
      </c>
      <c r="X69" s="73">
        <f t="shared" ref="X69:Y69" si="155">IFERROR(P69/(P69+R69),0.5)</f>
        <v>0.4262295082</v>
      </c>
      <c r="Y69" s="74">
        <f t="shared" si="155"/>
        <v>0.4979423868</v>
      </c>
      <c r="Z69" s="75">
        <f t="shared" si="11"/>
        <v>0.4295774648</v>
      </c>
      <c r="AA69" s="76">
        <f t="shared" si="12"/>
        <v>0.4694835681</v>
      </c>
      <c r="AB69" s="77">
        <f t="shared" si="13"/>
        <v>0.4671361502</v>
      </c>
      <c r="AC69" s="88">
        <f t="shared" si="14"/>
        <v>0.07121394231</v>
      </c>
      <c r="AD69" s="88">
        <f t="shared" si="15"/>
        <v>0.1610576923</v>
      </c>
      <c r="AE69" s="88">
        <f t="shared" si="16"/>
        <v>0.06009615385</v>
      </c>
      <c r="AF69" s="88">
        <f t="shared" si="17"/>
        <v>0.03665865385</v>
      </c>
      <c r="AG69" s="89">
        <f t="shared" si="18"/>
        <v>0.0234375</v>
      </c>
      <c r="AH69" s="90">
        <f t="shared" si="19"/>
        <v>0</v>
      </c>
      <c r="AI69" s="90">
        <f t="shared" si="20"/>
        <v>0.1610576923</v>
      </c>
      <c r="AJ69" s="90">
        <f t="shared" si="21"/>
        <v>0.4295774648</v>
      </c>
      <c r="AK69" s="90">
        <f t="shared" si="22"/>
        <v>0.07121394231</v>
      </c>
      <c r="AL69" s="91">
        <f t="shared" si="23"/>
        <v>0</v>
      </c>
      <c r="AM69" s="91">
        <f t="shared" si="24"/>
        <v>0.0234375</v>
      </c>
      <c r="AN69" s="91">
        <f t="shared" si="25"/>
        <v>0.39</v>
      </c>
      <c r="AO69" s="91">
        <f t="shared" si="26"/>
        <v>0.06009615385</v>
      </c>
      <c r="AP69" s="92">
        <f t="shared" si="27"/>
        <v>0</v>
      </c>
      <c r="AQ69" s="92">
        <f t="shared" si="28"/>
        <v>0.03665865385</v>
      </c>
      <c r="AR69" s="92">
        <f t="shared" si="29"/>
        <v>0.4646017699</v>
      </c>
      <c r="AS69" s="92">
        <f t="shared" si="30"/>
        <v>0.0234375</v>
      </c>
    </row>
    <row r="70" ht="16.5" customHeight="1">
      <c r="A70" s="57"/>
      <c r="B70" s="95"/>
      <c r="C70" s="95"/>
      <c r="D70" s="95"/>
      <c r="E70" s="95"/>
      <c r="F70" s="28"/>
      <c r="G70" s="61">
        <v>65.0</v>
      </c>
      <c r="H70" s="61">
        <v>1651.0</v>
      </c>
      <c r="I70" s="57">
        <v>3114.0</v>
      </c>
      <c r="J70" s="81">
        <f>OFFSET(TT!F70,0,6*(-1+$E$6))</f>
        <v>272</v>
      </c>
      <c r="K70" s="82">
        <f>OFFSET(TT!G70,0,6*(-1+$E$6))</f>
        <v>236</v>
      </c>
      <c r="L70" s="83">
        <f>OFFSET(TT!H70,0,6*(-1+$E$6))</f>
        <v>210</v>
      </c>
      <c r="M70" s="84">
        <f>OFFSET(TT!I70,0,6*(-1+$E$6))</f>
        <v>186</v>
      </c>
      <c r="N70" s="85">
        <f>OFFSET(TT!J70,0,6*(-1+$E$6))</f>
        <v>448</v>
      </c>
      <c r="O70" s="86">
        <f>OFFSET(TT!K70,0,6*(-1+$E$6))</f>
        <v>117</v>
      </c>
      <c r="P70" s="87">
        <f t="shared" si="31"/>
        <v>272</v>
      </c>
      <c r="Q70" s="87">
        <f t="shared" ref="Q70:S70" si="156">$J70*C$30+$K70*C$31+$L70*C$32+$M70*C$33+$N70*C$34+$O70*C$35</f>
        <v>186</v>
      </c>
      <c r="R70" s="87">
        <f t="shared" si="156"/>
        <v>210</v>
      </c>
      <c r="S70" s="87">
        <f t="shared" si="156"/>
        <v>117</v>
      </c>
      <c r="T70" s="69">
        <f t="shared" si="6"/>
        <v>0.5938864629</v>
      </c>
      <c r="U70" s="70">
        <f t="shared" si="7"/>
        <v>0.6422018349</v>
      </c>
      <c r="V70" s="71">
        <f t="shared" si="8"/>
        <v>0.6992287918</v>
      </c>
      <c r="W70" s="72">
        <f t="shared" si="9"/>
        <v>0.5303030303</v>
      </c>
      <c r="X70" s="73">
        <f t="shared" ref="X70:Y70" si="157">IFERROR(P70/(P70+R70),0.5)</f>
        <v>0.5643153527</v>
      </c>
      <c r="Y70" s="74">
        <f t="shared" si="157"/>
        <v>0.6138613861</v>
      </c>
      <c r="Z70" s="75">
        <f t="shared" si="11"/>
        <v>0.6140127389</v>
      </c>
      <c r="AA70" s="76">
        <f t="shared" si="12"/>
        <v>0.4955414013</v>
      </c>
      <c r="AB70" s="77">
        <f t="shared" si="13"/>
        <v>0.5834394904</v>
      </c>
      <c r="AC70" s="88">
        <f t="shared" si="14"/>
        <v>0.1631342325</v>
      </c>
      <c r="AD70" s="88">
        <f t="shared" si="15"/>
        <v>0.2312138728</v>
      </c>
      <c r="AE70" s="88">
        <f t="shared" si="16"/>
        <v>0.1249197174</v>
      </c>
      <c r="AF70" s="88">
        <f t="shared" si="17"/>
        <v>0.03757225434</v>
      </c>
      <c r="AG70" s="89">
        <f t="shared" si="18"/>
        <v>0.08734746307</v>
      </c>
      <c r="AH70" s="90">
        <f t="shared" si="19"/>
        <v>0</v>
      </c>
      <c r="AI70" s="90">
        <f t="shared" si="20"/>
        <v>0.2312138728</v>
      </c>
      <c r="AJ70" s="90">
        <f t="shared" si="21"/>
        <v>0.6140127389</v>
      </c>
      <c r="AK70" s="90">
        <f t="shared" si="22"/>
        <v>0.1631342325</v>
      </c>
      <c r="AL70" s="91">
        <f t="shared" si="23"/>
        <v>0</v>
      </c>
      <c r="AM70" s="91">
        <f t="shared" si="24"/>
        <v>0.08734746307</v>
      </c>
      <c r="AN70" s="91">
        <f t="shared" si="25"/>
        <v>0.6992287918</v>
      </c>
      <c r="AO70" s="91">
        <f t="shared" si="26"/>
        <v>0.1249197174</v>
      </c>
      <c r="AP70" s="92">
        <f t="shared" si="27"/>
        <v>0</v>
      </c>
      <c r="AQ70" s="92">
        <f t="shared" si="28"/>
        <v>0.03757225434</v>
      </c>
      <c r="AR70" s="92">
        <f t="shared" si="29"/>
        <v>0.5303030303</v>
      </c>
      <c r="AS70" s="92">
        <f t="shared" si="30"/>
        <v>0.08734746307</v>
      </c>
    </row>
    <row r="71" ht="16.5" customHeight="1">
      <c r="A71" s="57"/>
      <c r="B71" s="95"/>
      <c r="C71" s="95"/>
      <c r="D71" s="95"/>
      <c r="E71" s="95"/>
      <c r="F71" s="28"/>
      <c r="G71" s="61">
        <v>66.0</v>
      </c>
      <c r="H71" s="61">
        <v>1653.0</v>
      </c>
      <c r="I71" s="57">
        <v>1814.0</v>
      </c>
      <c r="J71" s="81">
        <f>OFFSET(TT!F71,0,6*(-1+$E$6))</f>
        <v>71</v>
      </c>
      <c r="K71" s="82">
        <f>OFFSET(TT!G71,0,6*(-1+$E$6))</f>
        <v>97</v>
      </c>
      <c r="L71" s="83">
        <f>OFFSET(TT!H71,0,6*(-1+$E$6))</f>
        <v>79</v>
      </c>
      <c r="M71" s="84">
        <f>OFFSET(TT!I71,0,6*(-1+$E$6))</f>
        <v>85</v>
      </c>
      <c r="N71" s="85">
        <f>OFFSET(TT!J71,0,6*(-1+$E$6))</f>
        <v>260</v>
      </c>
      <c r="O71" s="86">
        <f>OFFSET(TT!K71,0,6*(-1+$E$6))</f>
        <v>79</v>
      </c>
      <c r="P71" s="87">
        <f t="shared" si="31"/>
        <v>71</v>
      </c>
      <c r="Q71" s="87">
        <f t="shared" ref="Q71:S71" si="158">$J71*C$30+$K71*C$31+$L71*C$32+$M71*C$33+$N71*C$34+$O71*C$35</f>
        <v>85</v>
      </c>
      <c r="R71" s="87">
        <f t="shared" si="158"/>
        <v>79</v>
      </c>
      <c r="S71" s="87">
        <f t="shared" si="158"/>
        <v>79</v>
      </c>
      <c r="T71" s="69">
        <f t="shared" si="6"/>
        <v>0.4551282051</v>
      </c>
      <c r="U71" s="70">
        <f t="shared" si="7"/>
        <v>0.5</v>
      </c>
      <c r="V71" s="71">
        <f t="shared" si="8"/>
        <v>0.4733333333</v>
      </c>
      <c r="W71" s="72">
        <f t="shared" si="9"/>
        <v>0.4817073171</v>
      </c>
      <c r="X71" s="73">
        <f t="shared" ref="X71:Y71" si="159">IFERROR(P71/(P71+R71),0.5)</f>
        <v>0.4733333333</v>
      </c>
      <c r="Y71" s="74">
        <f t="shared" si="159"/>
        <v>0.5182926829</v>
      </c>
      <c r="Z71" s="75">
        <f t="shared" si="11"/>
        <v>0.4777070064</v>
      </c>
      <c r="AA71" s="76">
        <f t="shared" si="12"/>
        <v>0.4777070064</v>
      </c>
      <c r="AB71" s="77">
        <f t="shared" si="13"/>
        <v>0.4968152866</v>
      </c>
      <c r="AC71" s="88">
        <f t="shared" si="14"/>
        <v>0.09261300992</v>
      </c>
      <c r="AD71" s="88">
        <f t="shared" si="15"/>
        <v>0.1824696803</v>
      </c>
      <c r="AE71" s="88">
        <f t="shared" si="16"/>
        <v>0.08269018743</v>
      </c>
      <c r="AF71" s="88">
        <f t="shared" si="17"/>
        <v>0.04355016538</v>
      </c>
      <c r="AG71" s="89">
        <f t="shared" si="18"/>
        <v>0.03914002205</v>
      </c>
      <c r="AH71" s="90">
        <f t="shared" si="19"/>
        <v>0</v>
      </c>
      <c r="AI71" s="90">
        <f t="shared" si="20"/>
        <v>0.1824696803</v>
      </c>
      <c r="AJ71" s="90">
        <f t="shared" si="21"/>
        <v>0.4777070064</v>
      </c>
      <c r="AK71" s="90">
        <f t="shared" si="22"/>
        <v>0.09261300992</v>
      </c>
      <c r="AL71" s="91">
        <f t="shared" si="23"/>
        <v>0</v>
      </c>
      <c r="AM71" s="91">
        <f t="shared" si="24"/>
        <v>0.03914002205</v>
      </c>
      <c r="AN71" s="91">
        <f t="shared" si="25"/>
        <v>0.4733333333</v>
      </c>
      <c r="AO71" s="91">
        <f t="shared" si="26"/>
        <v>0.08269018743</v>
      </c>
      <c r="AP71" s="92">
        <f t="shared" si="27"/>
        <v>0</v>
      </c>
      <c r="AQ71" s="92">
        <f t="shared" si="28"/>
        <v>0.04355016538</v>
      </c>
      <c r="AR71" s="92">
        <f t="shared" si="29"/>
        <v>0.4817073171</v>
      </c>
      <c r="AS71" s="92">
        <f t="shared" si="30"/>
        <v>0.03914002205</v>
      </c>
    </row>
    <row r="72" ht="16.5" customHeight="1">
      <c r="A72" s="57"/>
      <c r="B72" s="95"/>
      <c r="C72" s="95"/>
      <c r="D72" s="95"/>
      <c r="E72" s="95"/>
      <c r="F72" s="28"/>
      <c r="G72" s="61">
        <v>67.0</v>
      </c>
      <c r="H72" s="61">
        <v>1660.0</v>
      </c>
      <c r="I72" s="57">
        <v>1990.0</v>
      </c>
      <c r="J72" s="81">
        <f>OFFSET(TT!F72,0,6*(-1+$E$6))</f>
        <v>203</v>
      </c>
      <c r="K72" s="82">
        <f>OFFSET(TT!G72,0,6*(-1+$E$6))</f>
        <v>156</v>
      </c>
      <c r="L72" s="83">
        <f>OFFSET(TT!H72,0,6*(-1+$E$6))</f>
        <v>135</v>
      </c>
      <c r="M72" s="84">
        <f>OFFSET(TT!I72,0,6*(-1+$E$6))</f>
        <v>187</v>
      </c>
      <c r="N72" s="85">
        <f>OFFSET(TT!J72,0,6*(-1+$E$6))</f>
        <v>344</v>
      </c>
      <c r="O72" s="86">
        <f>OFFSET(TT!K72,0,6*(-1+$E$6))</f>
        <v>89</v>
      </c>
      <c r="P72" s="87">
        <f t="shared" si="31"/>
        <v>203</v>
      </c>
      <c r="Q72" s="87">
        <f t="shared" ref="Q72:S72" si="160">$J72*C$30+$K72*C$31+$L72*C$32+$M72*C$33+$N72*C$34+$O72*C$35</f>
        <v>187</v>
      </c>
      <c r="R72" s="87">
        <f t="shared" si="160"/>
        <v>135</v>
      </c>
      <c r="S72" s="87">
        <f t="shared" si="160"/>
        <v>89</v>
      </c>
      <c r="T72" s="69">
        <f t="shared" si="6"/>
        <v>0.5205128205</v>
      </c>
      <c r="U72" s="70">
        <f t="shared" si="7"/>
        <v>0.6026785714</v>
      </c>
      <c r="V72" s="71">
        <f t="shared" si="8"/>
        <v>0.6952054795</v>
      </c>
      <c r="W72" s="72">
        <f t="shared" si="9"/>
        <v>0.4192546584</v>
      </c>
      <c r="X72" s="73">
        <f t="shared" ref="X72:Y72" si="161">IFERROR(P72/(P72+R72),0.5)</f>
        <v>0.600591716</v>
      </c>
      <c r="Y72" s="74">
        <f t="shared" si="161"/>
        <v>0.6775362319</v>
      </c>
      <c r="Z72" s="75">
        <f t="shared" si="11"/>
        <v>0.5504885993</v>
      </c>
      <c r="AA72" s="76">
        <f t="shared" si="12"/>
        <v>0.4755700326</v>
      </c>
      <c r="AB72" s="77">
        <f t="shared" si="13"/>
        <v>0.6351791531</v>
      </c>
      <c r="AC72" s="88">
        <f t="shared" si="14"/>
        <v>0.1804020101</v>
      </c>
      <c r="AD72" s="88">
        <f t="shared" si="15"/>
        <v>0.2748743719</v>
      </c>
      <c r="AE72" s="88">
        <f t="shared" si="16"/>
        <v>0.1467336683</v>
      </c>
      <c r="AF72" s="88">
        <f t="shared" si="17"/>
        <v>0.04472361809</v>
      </c>
      <c r="AG72" s="89">
        <f t="shared" si="18"/>
        <v>0.1020100503</v>
      </c>
      <c r="AH72" s="90">
        <f t="shared" si="19"/>
        <v>0</v>
      </c>
      <c r="AI72" s="90">
        <f t="shared" si="20"/>
        <v>0.2748743719</v>
      </c>
      <c r="AJ72" s="90">
        <f t="shared" si="21"/>
        <v>0.5504885993</v>
      </c>
      <c r="AK72" s="90">
        <f t="shared" si="22"/>
        <v>0.1804020101</v>
      </c>
      <c r="AL72" s="91">
        <f t="shared" si="23"/>
        <v>0</v>
      </c>
      <c r="AM72" s="91">
        <f t="shared" si="24"/>
        <v>0.1020100503</v>
      </c>
      <c r="AN72" s="91">
        <f t="shared" si="25"/>
        <v>0.6952054795</v>
      </c>
      <c r="AO72" s="91">
        <f t="shared" si="26"/>
        <v>0.1467336683</v>
      </c>
      <c r="AP72" s="92">
        <f t="shared" si="27"/>
        <v>0</v>
      </c>
      <c r="AQ72" s="92">
        <f t="shared" si="28"/>
        <v>0.04472361809</v>
      </c>
      <c r="AR72" s="92">
        <f t="shared" si="29"/>
        <v>0.4192546584</v>
      </c>
      <c r="AS72" s="92">
        <f t="shared" si="30"/>
        <v>0.1020100503</v>
      </c>
    </row>
    <row r="73" ht="16.5" customHeight="1">
      <c r="A73" s="57"/>
      <c r="B73" s="95"/>
      <c r="C73" s="95"/>
      <c r="D73" s="95"/>
      <c r="E73" s="95"/>
      <c r="F73" s="28"/>
      <c r="G73" s="61">
        <v>68.0</v>
      </c>
      <c r="H73" s="61">
        <v>1664.0</v>
      </c>
      <c r="I73" s="57">
        <v>1099.0</v>
      </c>
      <c r="J73" s="81">
        <f>OFFSET(TT!F73,0,6*(-1+$E$6))</f>
        <v>97</v>
      </c>
      <c r="K73" s="82">
        <f>OFFSET(TT!G73,0,6*(-1+$E$6))</f>
        <v>118</v>
      </c>
      <c r="L73" s="83">
        <f>OFFSET(TT!H73,0,6*(-1+$E$6))</f>
        <v>86</v>
      </c>
      <c r="M73" s="84">
        <f>OFFSET(TT!I73,0,6*(-1+$E$6))</f>
        <v>60</v>
      </c>
      <c r="N73" s="85">
        <f>OFFSET(TT!J73,0,6*(-1+$E$6))</f>
        <v>196</v>
      </c>
      <c r="O73" s="86">
        <f>OFFSET(TT!K73,0,6*(-1+$E$6))</f>
        <v>39</v>
      </c>
      <c r="P73" s="87">
        <f t="shared" si="31"/>
        <v>97</v>
      </c>
      <c r="Q73" s="87">
        <f t="shared" ref="Q73:S73" si="162">$J73*C$30+$K73*C$31+$L73*C$32+$M73*C$33+$N73*C$34+$O73*C$35</f>
        <v>60</v>
      </c>
      <c r="R73" s="87">
        <f t="shared" si="162"/>
        <v>86</v>
      </c>
      <c r="S73" s="87">
        <f t="shared" si="162"/>
        <v>39</v>
      </c>
      <c r="T73" s="69">
        <f t="shared" si="6"/>
        <v>0.6178343949</v>
      </c>
      <c r="U73" s="70">
        <f t="shared" si="7"/>
        <v>0.688</v>
      </c>
      <c r="V73" s="71">
        <f t="shared" si="8"/>
        <v>0.7132352941</v>
      </c>
      <c r="W73" s="72">
        <f t="shared" si="9"/>
        <v>0.5890410959</v>
      </c>
      <c r="X73" s="73">
        <f t="shared" ref="X73:Y73" si="163">IFERROR(P73/(P73+R73),0.5)</f>
        <v>0.5300546448</v>
      </c>
      <c r="Y73" s="74">
        <f t="shared" si="163"/>
        <v>0.6060606061</v>
      </c>
      <c r="Z73" s="75">
        <f t="shared" si="11"/>
        <v>0.6489361702</v>
      </c>
      <c r="AA73" s="76">
        <f t="shared" si="12"/>
        <v>0.4822695035</v>
      </c>
      <c r="AB73" s="77">
        <f t="shared" si="13"/>
        <v>0.5567375887</v>
      </c>
      <c r="AC73" s="88">
        <f t="shared" si="14"/>
        <v>0.1956323931</v>
      </c>
      <c r="AD73" s="88">
        <f t="shared" si="15"/>
        <v>0.2666060055</v>
      </c>
      <c r="AE73" s="88">
        <f t="shared" si="16"/>
        <v>0.1237488626</v>
      </c>
      <c r="AF73" s="88">
        <f t="shared" si="17"/>
        <v>0.03548680619</v>
      </c>
      <c r="AG73" s="89">
        <f t="shared" si="18"/>
        <v>0.08826205641</v>
      </c>
      <c r="AH73" s="90">
        <f t="shared" si="19"/>
        <v>0</v>
      </c>
      <c r="AI73" s="90">
        <f t="shared" si="20"/>
        <v>0.2666060055</v>
      </c>
      <c r="AJ73" s="90">
        <f t="shared" si="21"/>
        <v>0.6489361702</v>
      </c>
      <c r="AK73" s="90">
        <f t="shared" si="22"/>
        <v>0.1956323931</v>
      </c>
      <c r="AL73" s="91">
        <f t="shared" si="23"/>
        <v>0</v>
      </c>
      <c r="AM73" s="91">
        <f t="shared" si="24"/>
        <v>0.08826205641</v>
      </c>
      <c r="AN73" s="91">
        <f t="shared" si="25"/>
        <v>0.7132352941</v>
      </c>
      <c r="AO73" s="91">
        <f t="shared" si="26"/>
        <v>0.1237488626</v>
      </c>
      <c r="AP73" s="92">
        <f t="shared" si="27"/>
        <v>0</v>
      </c>
      <c r="AQ73" s="92">
        <f t="shared" si="28"/>
        <v>0.03548680619</v>
      </c>
      <c r="AR73" s="92">
        <f t="shared" si="29"/>
        <v>0.5890410959</v>
      </c>
      <c r="AS73" s="92">
        <f t="shared" si="30"/>
        <v>0.08826205641</v>
      </c>
    </row>
    <row r="74" ht="16.5" customHeight="1">
      <c r="A74" s="57"/>
      <c r="B74" s="95"/>
      <c r="C74" s="95"/>
      <c r="D74" s="95"/>
      <c r="E74" s="95"/>
      <c r="F74" s="28"/>
      <c r="G74" s="61">
        <v>69.0</v>
      </c>
      <c r="H74" s="61">
        <v>1668.0</v>
      </c>
      <c r="I74" s="57">
        <v>3902.0</v>
      </c>
      <c r="J74" s="81">
        <f>OFFSET(TT!F74,0,6*(-1+$E$6))</f>
        <v>417</v>
      </c>
      <c r="K74" s="82">
        <f>OFFSET(TT!G74,0,6*(-1+$E$6))</f>
        <v>442</v>
      </c>
      <c r="L74" s="83">
        <f>OFFSET(TT!H74,0,6*(-1+$E$6))</f>
        <v>315</v>
      </c>
      <c r="M74" s="84">
        <f>OFFSET(TT!I74,0,6*(-1+$E$6))</f>
        <v>251</v>
      </c>
      <c r="N74" s="85">
        <f>OFFSET(TT!J74,0,6*(-1+$E$6))</f>
        <v>658</v>
      </c>
      <c r="O74" s="86">
        <f>OFFSET(TT!K74,0,6*(-1+$E$6))</f>
        <v>139</v>
      </c>
      <c r="P74" s="87">
        <f t="shared" si="31"/>
        <v>417</v>
      </c>
      <c r="Q74" s="87">
        <f t="shared" ref="Q74:S74" si="164">$J74*C$30+$K74*C$31+$L74*C$32+$M74*C$33+$N74*C$34+$O74*C$35</f>
        <v>251</v>
      </c>
      <c r="R74" s="87">
        <f t="shared" si="164"/>
        <v>315</v>
      </c>
      <c r="S74" s="87">
        <f t="shared" si="164"/>
        <v>139</v>
      </c>
      <c r="T74" s="69">
        <f t="shared" si="6"/>
        <v>0.624251497</v>
      </c>
      <c r="U74" s="70">
        <f t="shared" si="7"/>
        <v>0.6938325991</v>
      </c>
      <c r="V74" s="71">
        <f t="shared" si="8"/>
        <v>0.75</v>
      </c>
      <c r="W74" s="72">
        <f t="shared" si="9"/>
        <v>0.5565371025</v>
      </c>
      <c r="X74" s="73">
        <f t="shared" ref="X74:Y74" si="165">IFERROR(P74/(P74+R74),0.5)</f>
        <v>0.5696721311</v>
      </c>
      <c r="Y74" s="74">
        <f t="shared" si="165"/>
        <v>0.6435897436</v>
      </c>
      <c r="Z74" s="75">
        <f t="shared" si="11"/>
        <v>0.6524064171</v>
      </c>
      <c r="AA74" s="76">
        <f t="shared" si="12"/>
        <v>0.495543672</v>
      </c>
      <c r="AB74" s="77">
        <f t="shared" si="13"/>
        <v>0.5953654189</v>
      </c>
      <c r="AC74" s="88">
        <f t="shared" si="14"/>
        <v>0.2201435161</v>
      </c>
      <c r="AD74" s="88">
        <f t="shared" si="15"/>
        <v>0.2754997437</v>
      </c>
      <c r="AE74" s="88">
        <f t="shared" si="16"/>
        <v>0.1424910302</v>
      </c>
      <c r="AF74" s="88">
        <f t="shared" si="17"/>
        <v>0.03562275756</v>
      </c>
      <c r="AG74" s="89">
        <f t="shared" si="18"/>
        <v>0.1068682727</v>
      </c>
      <c r="AH74" s="90">
        <f t="shared" si="19"/>
        <v>0</v>
      </c>
      <c r="AI74" s="90">
        <f t="shared" si="20"/>
        <v>0.2754997437</v>
      </c>
      <c r="AJ74" s="90">
        <f t="shared" si="21"/>
        <v>0.6524064171</v>
      </c>
      <c r="AK74" s="90">
        <f t="shared" si="22"/>
        <v>0.2201435161</v>
      </c>
      <c r="AL74" s="91">
        <f t="shared" si="23"/>
        <v>0</v>
      </c>
      <c r="AM74" s="91">
        <f t="shared" si="24"/>
        <v>0.1068682727</v>
      </c>
      <c r="AN74" s="91">
        <f t="shared" si="25"/>
        <v>0.75</v>
      </c>
      <c r="AO74" s="91">
        <f t="shared" si="26"/>
        <v>0.1424910302</v>
      </c>
      <c r="AP74" s="92">
        <f t="shared" si="27"/>
        <v>0</v>
      </c>
      <c r="AQ74" s="92">
        <f t="shared" si="28"/>
        <v>0.03562275756</v>
      </c>
      <c r="AR74" s="92">
        <f t="shared" si="29"/>
        <v>0.5565371025</v>
      </c>
      <c r="AS74" s="92">
        <f t="shared" si="30"/>
        <v>0.1068682727</v>
      </c>
    </row>
    <row r="75" ht="16.5" customHeight="1">
      <c r="A75" s="57"/>
      <c r="B75" s="95"/>
      <c r="C75" s="95"/>
      <c r="D75" s="95"/>
      <c r="E75" s="95"/>
      <c r="F75" s="28"/>
      <c r="G75" s="61">
        <v>70.0</v>
      </c>
      <c r="H75" s="61">
        <v>1669.0</v>
      </c>
      <c r="I75" s="57">
        <v>3308.0</v>
      </c>
      <c r="J75" s="81">
        <f>OFFSET(TT!F75,0,6*(-1+$E$6))</f>
        <v>207</v>
      </c>
      <c r="K75" s="82">
        <f>OFFSET(TT!G75,0,6*(-1+$E$6))</f>
        <v>213</v>
      </c>
      <c r="L75" s="83">
        <f>OFFSET(TT!H75,0,6*(-1+$E$6))</f>
        <v>189</v>
      </c>
      <c r="M75" s="84">
        <f>OFFSET(TT!I75,0,6*(-1+$E$6))</f>
        <v>159</v>
      </c>
      <c r="N75" s="85">
        <f>OFFSET(TT!J75,0,6*(-1+$E$6))</f>
        <v>524</v>
      </c>
      <c r="O75" s="86">
        <f>OFFSET(TT!K75,0,6*(-1+$E$6))</f>
        <v>130</v>
      </c>
      <c r="P75" s="87">
        <f t="shared" si="31"/>
        <v>207</v>
      </c>
      <c r="Q75" s="87">
        <f t="shared" ref="Q75:S75" si="166">$J75*C$30+$K75*C$31+$L75*C$32+$M75*C$33+$N75*C$34+$O75*C$35</f>
        <v>159</v>
      </c>
      <c r="R75" s="87">
        <f t="shared" si="166"/>
        <v>189</v>
      </c>
      <c r="S75" s="87">
        <f t="shared" si="166"/>
        <v>130</v>
      </c>
      <c r="T75" s="69">
        <f t="shared" si="6"/>
        <v>0.5655737705</v>
      </c>
      <c r="U75" s="70">
        <f t="shared" si="7"/>
        <v>0.592476489</v>
      </c>
      <c r="V75" s="71">
        <f t="shared" si="8"/>
        <v>0.6142433234</v>
      </c>
      <c r="W75" s="72">
        <f t="shared" si="9"/>
        <v>0.5431034483</v>
      </c>
      <c r="X75" s="73">
        <f t="shared" ref="X75:Y75" si="167">IFERROR(P75/(P75+R75),0.5)</f>
        <v>0.5227272727</v>
      </c>
      <c r="Y75" s="74">
        <f t="shared" si="167"/>
        <v>0.5501730104</v>
      </c>
      <c r="Z75" s="75">
        <f t="shared" si="11"/>
        <v>0.5781021898</v>
      </c>
      <c r="AA75" s="76">
        <f t="shared" si="12"/>
        <v>0.4919708029</v>
      </c>
      <c r="AB75" s="77">
        <f t="shared" si="13"/>
        <v>0.5343065693</v>
      </c>
      <c r="AC75" s="88">
        <f t="shared" si="14"/>
        <v>0.1269649335</v>
      </c>
      <c r="AD75" s="88">
        <f t="shared" si="15"/>
        <v>0.2209794438</v>
      </c>
      <c r="AE75" s="88">
        <f t="shared" si="16"/>
        <v>0.1018742443</v>
      </c>
      <c r="AF75" s="88">
        <f t="shared" si="17"/>
        <v>0.03929866989</v>
      </c>
      <c r="AG75" s="89">
        <f t="shared" si="18"/>
        <v>0.06257557437</v>
      </c>
      <c r="AH75" s="90">
        <f t="shared" si="19"/>
        <v>0</v>
      </c>
      <c r="AI75" s="90">
        <f t="shared" si="20"/>
        <v>0.2209794438</v>
      </c>
      <c r="AJ75" s="90">
        <f t="shared" si="21"/>
        <v>0.5781021898</v>
      </c>
      <c r="AK75" s="90">
        <f t="shared" si="22"/>
        <v>0.1269649335</v>
      </c>
      <c r="AL75" s="91">
        <f t="shared" si="23"/>
        <v>0</v>
      </c>
      <c r="AM75" s="91">
        <f t="shared" si="24"/>
        <v>0.06257557437</v>
      </c>
      <c r="AN75" s="91">
        <f t="shared" si="25"/>
        <v>0.6142433234</v>
      </c>
      <c r="AO75" s="91">
        <f t="shared" si="26"/>
        <v>0.1018742443</v>
      </c>
      <c r="AP75" s="92">
        <f t="shared" si="27"/>
        <v>0</v>
      </c>
      <c r="AQ75" s="92">
        <f t="shared" si="28"/>
        <v>0.03929866989</v>
      </c>
      <c r="AR75" s="92">
        <f t="shared" si="29"/>
        <v>0.5431034483</v>
      </c>
      <c r="AS75" s="92">
        <f t="shared" si="30"/>
        <v>0.06257557437</v>
      </c>
    </row>
    <row r="76" ht="16.5" customHeight="1">
      <c r="A76" s="57"/>
      <c r="B76" s="95"/>
      <c r="C76" s="95"/>
      <c r="D76" s="95"/>
      <c r="E76" s="95"/>
      <c r="F76" s="28"/>
      <c r="G76" s="61">
        <v>71.0</v>
      </c>
      <c r="H76" s="61">
        <v>1672.0</v>
      </c>
      <c r="I76" s="57">
        <v>3419.0</v>
      </c>
      <c r="J76" s="81">
        <f>OFFSET(TT!F76,0,6*(-1+$E$6))</f>
        <v>304</v>
      </c>
      <c r="K76" s="82">
        <f>OFFSET(TT!G76,0,6*(-1+$E$6))</f>
        <v>315</v>
      </c>
      <c r="L76" s="83">
        <f>OFFSET(TT!H76,0,6*(-1+$E$6))</f>
        <v>252</v>
      </c>
      <c r="M76" s="84">
        <f>OFFSET(TT!I76,0,6*(-1+$E$6))</f>
        <v>199</v>
      </c>
      <c r="N76" s="85">
        <f>OFFSET(TT!J76,0,6*(-1+$E$6))</f>
        <v>665</v>
      </c>
      <c r="O76" s="86">
        <f>OFFSET(TT!K76,0,6*(-1+$E$6))</f>
        <v>156</v>
      </c>
      <c r="P76" s="87">
        <f t="shared" si="31"/>
        <v>304</v>
      </c>
      <c r="Q76" s="87">
        <f t="shared" ref="Q76:S76" si="168">$J76*C$30+$K76*C$31+$L76*C$32+$M76*C$33+$N76*C$34+$O76*C$35</f>
        <v>199</v>
      </c>
      <c r="R76" s="87">
        <f t="shared" si="168"/>
        <v>252</v>
      </c>
      <c r="S76" s="87">
        <f t="shared" si="168"/>
        <v>156</v>
      </c>
      <c r="T76" s="69">
        <f t="shared" si="6"/>
        <v>0.6043737575</v>
      </c>
      <c r="U76" s="70">
        <f t="shared" si="7"/>
        <v>0.6176470588</v>
      </c>
      <c r="V76" s="71">
        <f t="shared" si="8"/>
        <v>0.6608695652</v>
      </c>
      <c r="W76" s="72">
        <f t="shared" si="9"/>
        <v>0.5587583149</v>
      </c>
      <c r="X76" s="73">
        <f t="shared" ref="X76:Y76" si="169">IFERROR(P76/(P76+R76),0.5)</f>
        <v>0.5467625899</v>
      </c>
      <c r="Y76" s="74">
        <f t="shared" si="169"/>
        <v>0.5605633803</v>
      </c>
      <c r="Z76" s="75">
        <f t="shared" si="11"/>
        <v>0.6103183315</v>
      </c>
      <c r="AA76" s="76">
        <f t="shared" si="12"/>
        <v>0.5049396268</v>
      </c>
      <c r="AB76" s="77">
        <f t="shared" si="13"/>
        <v>0.5521405049</v>
      </c>
      <c r="AC76" s="88">
        <f t="shared" si="14"/>
        <v>0.1810470898</v>
      </c>
      <c r="AD76" s="88">
        <f t="shared" si="15"/>
        <v>0.2834162036</v>
      </c>
      <c r="AE76" s="88">
        <f t="shared" si="16"/>
        <v>0.1345422638</v>
      </c>
      <c r="AF76" s="88">
        <f t="shared" si="17"/>
        <v>0.04562737643</v>
      </c>
      <c r="AG76" s="89">
        <f t="shared" si="18"/>
        <v>0.08891488739</v>
      </c>
      <c r="AH76" s="90">
        <f t="shared" si="19"/>
        <v>0</v>
      </c>
      <c r="AI76" s="90">
        <f t="shared" si="20"/>
        <v>0.2834162036</v>
      </c>
      <c r="AJ76" s="90">
        <f t="shared" si="21"/>
        <v>0.6103183315</v>
      </c>
      <c r="AK76" s="90">
        <f t="shared" si="22"/>
        <v>0.1810470898</v>
      </c>
      <c r="AL76" s="91">
        <f t="shared" si="23"/>
        <v>0</v>
      </c>
      <c r="AM76" s="91">
        <f t="shared" si="24"/>
        <v>0.08891488739</v>
      </c>
      <c r="AN76" s="91">
        <f t="shared" si="25"/>
        <v>0.6608695652</v>
      </c>
      <c r="AO76" s="91">
        <f t="shared" si="26"/>
        <v>0.1345422638</v>
      </c>
      <c r="AP76" s="92">
        <f t="shared" si="27"/>
        <v>0</v>
      </c>
      <c r="AQ76" s="92">
        <f t="shared" si="28"/>
        <v>0.04562737643</v>
      </c>
      <c r="AR76" s="92">
        <f t="shared" si="29"/>
        <v>0.5587583149</v>
      </c>
      <c r="AS76" s="92">
        <f t="shared" si="30"/>
        <v>0.08891488739</v>
      </c>
    </row>
    <row r="77" ht="16.5" customHeight="1">
      <c r="A77" s="57"/>
      <c r="B77" s="95"/>
      <c r="C77" s="95"/>
      <c r="D77" s="95"/>
      <c r="E77" s="95"/>
      <c r="F77" s="28"/>
      <c r="G77" s="61">
        <v>72.0</v>
      </c>
      <c r="H77" s="61">
        <v>1674.0</v>
      </c>
      <c r="I77" s="57">
        <v>1674.0</v>
      </c>
      <c r="J77" s="81">
        <f>OFFSET(TT!F77,0,6*(-1+$E$6))</f>
        <v>223</v>
      </c>
      <c r="K77" s="82">
        <f>OFFSET(TT!G77,0,6*(-1+$E$6))</f>
        <v>329</v>
      </c>
      <c r="L77" s="83">
        <f>OFFSET(TT!H77,0,6*(-1+$E$6))</f>
        <v>167</v>
      </c>
      <c r="M77" s="84">
        <f>OFFSET(TT!I77,0,6*(-1+$E$6))</f>
        <v>135</v>
      </c>
      <c r="N77" s="85">
        <f>OFFSET(TT!J77,0,6*(-1+$E$6))</f>
        <v>400</v>
      </c>
      <c r="O77" s="86">
        <f>OFFSET(TT!K77,0,6*(-1+$E$6))</f>
        <v>44</v>
      </c>
      <c r="P77" s="87">
        <f t="shared" si="31"/>
        <v>223</v>
      </c>
      <c r="Q77" s="87">
        <f t="shared" ref="Q77:S77" si="170">$J77*C$30+$K77*C$31+$L77*C$32+$M77*C$33+$N77*C$34+$O77*C$35</f>
        <v>135</v>
      </c>
      <c r="R77" s="87">
        <f t="shared" si="170"/>
        <v>167</v>
      </c>
      <c r="S77" s="87">
        <f t="shared" si="170"/>
        <v>44</v>
      </c>
      <c r="T77" s="69">
        <f t="shared" si="6"/>
        <v>0.6229050279</v>
      </c>
      <c r="U77" s="70">
        <f t="shared" si="7"/>
        <v>0.7914691943</v>
      </c>
      <c r="V77" s="71">
        <f t="shared" si="8"/>
        <v>0.8352059925</v>
      </c>
      <c r="W77" s="72">
        <f t="shared" si="9"/>
        <v>0.5529801325</v>
      </c>
      <c r="X77" s="73">
        <f t="shared" ref="X77:Y77" si="171">IFERROR(P77/(P77+R77),0.5)</f>
        <v>0.5717948718</v>
      </c>
      <c r="Y77" s="74">
        <f t="shared" si="171"/>
        <v>0.7541899441</v>
      </c>
      <c r="Z77" s="75">
        <f t="shared" si="11"/>
        <v>0.6854130053</v>
      </c>
      <c r="AA77" s="76">
        <f t="shared" si="12"/>
        <v>0.4692442882</v>
      </c>
      <c r="AB77" s="77">
        <f t="shared" si="13"/>
        <v>0.6291739895</v>
      </c>
      <c r="AC77" s="88">
        <f t="shared" si="14"/>
        <v>0.3297491039</v>
      </c>
      <c r="AD77" s="88">
        <f t="shared" si="15"/>
        <v>0.3721624851</v>
      </c>
      <c r="AE77" s="88">
        <f t="shared" si="16"/>
        <v>0.1594982079</v>
      </c>
      <c r="AF77" s="88">
        <f t="shared" si="17"/>
        <v>0.02628434886</v>
      </c>
      <c r="AG77" s="89">
        <f t="shared" si="18"/>
        <v>0.133213859</v>
      </c>
      <c r="AH77" s="90">
        <f t="shared" si="19"/>
        <v>0</v>
      </c>
      <c r="AI77" s="90">
        <f t="shared" si="20"/>
        <v>0.3721624851</v>
      </c>
      <c r="AJ77" s="90">
        <f t="shared" si="21"/>
        <v>0.6854130053</v>
      </c>
      <c r="AK77" s="90">
        <f t="shared" si="22"/>
        <v>0.3297491039</v>
      </c>
      <c r="AL77" s="91">
        <f t="shared" si="23"/>
        <v>0</v>
      </c>
      <c r="AM77" s="91">
        <f t="shared" si="24"/>
        <v>0.133213859</v>
      </c>
      <c r="AN77" s="91">
        <f t="shared" si="25"/>
        <v>0.8352059925</v>
      </c>
      <c r="AO77" s="91">
        <f t="shared" si="26"/>
        <v>0.1594982079</v>
      </c>
      <c r="AP77" s="92">
        <f t="shared" si="27"/>
        <v>0</v>
      </c>
      <c r="AQ77" s="92">
        <f t="shared" si="28"/>
        <v>0.02628434886</v>
      </c>
      <c r="AR77" s="92">
        <f t="shared" si="29"/>
        <v>0.5529801325</v>
      </c>
      <c r="AS77" s="92">
        <f t="shared" si="30"/>
        <v>0.133213859</v>
      </c>
    </row>
    <row r="78" ht="16.5" customHeight="1">
      <c r="A78" s="57"/>
      <c r="B78" s="95"/>
      <c r="C78" s="95"/>
      <c r="D78" s="95"/>
      <c r="E78" s="95"/>
      <c r="F78" s="28"/>
      <c r="G78" s="61">
        <v>73.0</v>
      </c>
      <c r="H78" s="61">
        <v>1677.0</v>
      </c>
      <c r="I78" s="57">
        <v>2700.0</v>
      </c>
      <c r="J78" s="81">
        <f>OFFSET(TT!F78,0,6*(-1+$E$6))</f>
        <v>271</v>
      </c>
      <c r="K78" s="82">
        <f>OFFSET(TT!G78,0,6*(-1+$E$6))</f>
        <v>200</v>
      </c>
      <c r="L78" s="83">
        <f>OFFSET(TT!H78,0,6*(-1+$E$6))</f>
        <v>182</v>
      </c>
      <c r="M78" s="84">
        <f>OFFSET(TT!I78,0,6*(-1+$E$6))</f>
        <v>167</v>
      </c>
      <c r="N78" s="85">
        <f>OFFSET(TT!J78,0,6*(-1+$E$6))</f>
        <v>484</v>
      </c>
      <c r="O78" s="86">
        <f>OFFSET(TT!K78,0,6*(-1+$E$6))</f>
        <v>100</v>
      </c>
      <c r="P78" s="87">
        <f t="shared" si="31"/>
        <v>271</v>
      </c>
      <c r="Q78" s="87">
        <f t="shared" ref="Q78:S78" si="172">$J78*C$30+$K78*C$31+$L78*C$32+$M78*C$33+$N78*C$34+$O78*C$35</f>
        <v>167</v>
      </c>
      <c r="R78" s="87">
        <f t="shared" si="172"/>
        <v>182</v>
      </c>
      <c r="S78" s="87">
        <f t="shared" si="172"/>
        <v>100</v>
      </c>
      <c r="T78" s="69">
        <f t="shared" si="6"/>
        <v>0.6187214612</v>
      </c>
      <c r="U78" s="70">
        <f t="shared" si="7"/>
        <v>0.6453900709</v>
      </c>
      <c r="V78" s="71">
        <f t="shared" si="8"/>
        <v>0.730458221</v>
      </c>
      <c r="W78" s="72">
        <f t="shared" si="9"/>
        <v>0.5214899713</v>
      </c>
      <c r="X78" s="73">
        <f t="shared" ref="X78:Y78" si="173">IFERROR(P78/(P78+R78),0.5)</f>
        <v>0.5982339956</v>
      </c>
      <c r="Y78" s="74">
        <f t="shared" si="173"/>
        <v>0.6254681648</v>
      </c>
      <c r="Z78" s="75">
        <f t="shared" si="11"/>
        <v>0.6291666667</v>
      </c>
      <c r="AA78" s="76">
        <f t="shared" si="12"/>
        <v>0.5152777778</v>
      </c>
      <c r="AB78" s="77">
        <f t="shared" si="13"/>
        <v>0.6083333333</v>
      </c>
      <c r="AC78" s="88">
        <f t="shared" si="14"/>
        <v>0.1744444444</v>
      </c>
      <c r="AD78" s="88">
        <f t="shared" si="15"/>
        <v>0.2796296296</v>
      </c>
      <c r="AE78" s="88">
        <f t="shared" si="16"/>
        <v>0.1374074074</v>
      </c>
      <c r="AF78" s="88">
        <f t="shared" si="17"/>
        <v>0.03703703704</v>
      </c>
      <c r="AG78" s="89">
        <f t="shared" si="18"/>
        <v>0.1003703704</v>
      </c>
      <c r="AH78" s="90">
        <f t="shared" si="19"/>
        <v>0</v>
      </c>
      <c r="AI78" s="90">
        <f t="shared" si="20"/>
        <v>0.2796296296</v>
      </c>
      <c r="AJ78" s="90">
        <f t="shared" si="21"/>
        <v>0.6291666667</v>
      </c>
      <c r="AK78" s="90">
        <f t="shared" si="22"/>
        <v>0.1744444444</v>
      </c>
      <c r="AL78" s="91">
        <f t="shared" si="23"/>
        <v>0</v>
      </c>
      <c r="AM78" s="91">
        <f t="shared" si="24"/>
        <v>0.1003703704</v>
      </c>
      <c r="AN78" s="91">
        <f t="shared" si="25"/>
        <v>0.730458221</v>
      </c>
      <c r="AO78" s="91">
        <f t="shared" si="26"/>
        <v>0.1374074074</v>
      </c>
      <c r="AP78" s="92">
        <f t="shared" si="27"/>
        <v>0</v>
      </c>
      <c r="AQ78" s="92">
        <f t="shared" si="28"/>
        <v>0.03703703704</v>
      </c>
      <c r="AR78" s="92">
        <f t="shared" si="29"/>
        <v>0.5214899713</v>
      </c>
      <c r="AS78" s="92">
        <f t="shared" si="30"/>
        <v>0.1003703704</v>
      </c>
    </row>
    <row r="79" ht="16.5" customHeight="1">
      <c r="A79" s="57"/>
      <c r="B79" s="95"/>
      <c r="C79" s="95"/>
      <c r="D79" s="95"/>
      <c r="E79" s="95"/>
      <c r="F79" s="28"/>
      <c r="G79" s="61">
        <v>74.0</v>
      </c>
      <c r="H79" s="61">
        <v>1679.0</v>
      </c>
      <c r="I79" s="57">
        <v>995.0</v>
      </c>
      <c r="J79" s="81">
        <f>OFFSET(TT!F79,0,6*(-1+$E$6))</f>
        <v>116</v>
      </c>
      <c r="K79" s="82">
        <f>OFFSET(TT!G79,0,6*(-1+$E$6))</f>
        <v>99</v>
      </c>
      <c r="L79" s="83">
        <f>OFFSET(TT!H79,0,6*(-1+$E$6))</f>
        <v>134</v>
      </c>
      <c r="M79" s="84">
        <f>OFFSET(TT!I79,0,6*(-1+$E$6))</f>
        <v>47</v>
      </c>
      <c r="N79" s="85">
        <f>OFFSET(TT!J79,0,6*(-1+$E$6))</f>
        <v>175</v>
      </c>
      <c r="O79" s="86">
        <f>OFFSET(TT!K79,0,6*(-1+$E$6))</f>
        <v>70</v>
      </c>
      <c r="P79" s="87">
        <f t="shared" si="31"/>
        <v>116</v>
      </c>
      <c r="Q79" s="87">
        <f t="shared" ref="Q79:S79" si="174">$J79*C$30+$K79*C$31+$L79*C$32+$M79*C$33+$N79*C$34+$O79*C$35</f>
        <v>47</v>
      </c>
      <c r="R79" s="87">
        <f t="shared" si="174"/>
        <v>134</v>
      </c>
      <c r="S79" s="87">
        <f t="shared" si="174"/>
        <v>70</v>
      </c>
      <c r="T79" s="69">
        <f t="shared" si="6"/>
        <v>0.7116564417</v>
      </c>
      <c r="U79" s="70">
        <f t="shared" si="7"/>
        <v>0.6568627451</v>
      </c>
      <c r="V79" s="71">
        <f t="shared" si="8"/>
        <v>0.623655914</v>
      </c>
      <c r="W79" s="72">
        <f t="shared" si="9"/>
        <v>0.7403314917</v>
      </c>
      <c r="X79" s="73">
        <f t="shared" ref="X79:Y79" si="175">IFERROR(P79/(P79+R79),0.5)</f>
        <v>0.464</v>
      </c>
      <c r="Y79" s="74">
        <f t="shared" si="175"/>
        <v>0.4017094017</v>
      </c>
      <c r="Z79" s="75">
        <f t="shared" si="11"/>
        <v>0.6811989101</v>
      </c>
      <c r="AA79" s="76">
        <f t="shared" si="12"/>
        <v>0.5068119891</v>
      </c>
      <c r="AB79" s="77">
        <f t="shared" si="13"/>
        <v>0.4441416894</v>
      </c>
      <c r="AC79" s="88">
        <f t="shared" si="14"/>
        <v>0.216080402</v>
      </c>
      <c r="AD79" s="88">
        <f t="shared" si="15"/>
        <v>0.2924623116</v>
      </c>
      <c r="AE79" s="88">
        <f t="shared" si="16"/>
        <v>0.1869346734</v>
      </c>
      <c r="AF79" s="88">
        <f t="shared" si="17"/>
        <v>0.07035175879</v>
      </c>
      <c r="AG79" s="89">
        <f t="shared" si="18"/>
        <v>0.1165829146</v>
      </c>
      <c r="AH79" s="90">
        <f t="shared" si="19"/>
        <v>0</v>
      </c>
      <c r="AI79" s="90">
        <f t="shared" si="20"/>
        <v>0.2924623116</v>
      </c>
      <c r="AJ79" s="90">
        <f t="shared" si="21"/>
        <v>0.6811989101</v>
      </c>
      <c r="AK79" s="90">
        <f t="shared" si="22"/>
        <v>0.216080402</v>
      </c>
      <c r="AL79" s="91">
        <f t="shared" si="23"/>
        <v>0</v>
      </c>
      <c r="AM79" s="91">
        <f t="shared" si="24"/>
        <v>0.1165829146</v>
      </c>
      <c r="AN79" s="91">
        <f t="shared" si="25"/>
        <v>0.623655914</v>
      </c>
      <c r="AO79" s="91">
        <f t="shared" si="26"/>
        <v>0.1869346734</v>
      </c>
      <c r="AP79" s="92">
        <f t="shared" si="27"/>
        <v>0</v>
      </c>
      <c r="AQ79" s="92">
        <f t="shared" si="28"/>
        <v>0.07035175879</v>
      </c>
      <c r="AR79" s="92">
        <f t="shared" si="29"/>
        <v>0.7403314917</v>
      </c>
      <c r="AS79" s="92">
        <f t="shared" si="30"/>
        <v>0.1165829146</v>
      </c>
    </row>
    <row r="80" ht="16.5" customHeight="1">
      <c r="A80" s="57"/>
      <c r="B80" s="95"/>
      <c r="C80" s="95"/>
      <c r="D80" s="95"/>
      <c r="E80" s="95"/>
      <c r="F80" s="28"/>
      <c r="G80" s="61">
        <v>75.0</v>
      </c>
      <c r="H80" s="61">
        <v>1680.0</v>
      </c>
      <c r="I80" s="57">
        <v>1910.0</v>
      </c>
      <c r="J80" s="81">
        <f>OFFSET(TT!F80,0,6*(-1+$E$6))</f>
        <v>191</v>
      </c>
      <c r="K80" s="82">
        <f>OFFSET(TT!G80,0,6*(-1+$E$6))</f>
        <v>164</v>
      </c>
      <c r="L80" s="83">
        <f>OFFSET(TT!H80,0,6*(-1+$E$6))</f>
        <v>141</v>
      </c>
      <c r="M80" s="84">
        <f>OFFSET(TT!I80,0,6*(-1+$E$6))</f>
        <v>154</v>
      </c>
      <c r="N80" s="85">
        <f>OFFSET(TT!J80,0,6*(-1+$E$6))</f>
        <v>348</v>
      </c>
      <c r="O80" s="86">
        <f>OFFSET(TT!K80,0,6*(-1+$E$6))</f>
        <v>101</v>
      </c>
      <c r="P80" s="87">
        <f t="shared" si="31"/>
        <v>191</v>
      </c>
      <c r="Q80" s="87">
        <f t="shared" ref="Q80:S80" si="176">$J80*C$30+$K80*C$31+$L80*C$32+$M80*C$33+$N80*C$34+$O80*C$35</f>
        <v>154</v>
      </c>
      <c r="R80" s="87">
        <f t="shared" si="176"/>
        <v>141</v>
      </c>
      <c r="S80" s="87">
        <f t="shared" si="176"/>
        <v>101</v>
      </c>
      <c r="T80" s="69">
        <f t="shared" si="6"/>
        <v>0.5536231884</v>
      </c>
      <c r="U80" s="70">
        <f t="shared" si="7"/>
        <v>0.5826446281</v>
      </c>
      <c r="V80" s="71">
        <f t="shared" si="8"/>
        <v>0.654109589</v>
      </c>
      <c r="W80" s="72">
        <f t="shared" si="9"/>
        <v>0.4779661017</v>
      </c>
      <c r="X80" s="73">
        <f t="shared" ref="X80:Y80" si="177">IFERROR(P80/(P80+R80),0.5)</f>
        <v>0.5753012048</v>
      </c>
      <c r="Y80" s="74">
        <f t="shared" si="177"/>
        <v>0.6039215686</v>
      </c>
      <c r="Z80" s="75">
        <f t="shared" si="11"/>
        <v>0.5655877342</v>
      </c>
      <c r="AA80" s="76">
        <f t="shared" si="12"/>
        <v>0.4974446337</v>
      </c>
      <c r="AB80" s="77">
        <f t="shared" si="13"/>
        <v>0.5877342419</v>
      </c>
      <c r="AC80" s="88">
        <f t="shared" si="14"/>
        <v>0.1858638743</v>
      </c>
      <c r="AD80" s="88">
        <f t="shared" si="15"/>
        <v>0.2821989529</v>
      </c>
      <c r="AE80" s="88">
        <f t="shared" si="16"/>
        <v>0.1528795812</v>
      </c>
      <c r="AF80" s="88">
        <f t="shared" si="17"/>
        <v>0.05287958115</v>
      </c>
      <c r="AG80" s="89">
        <f t="shared" si="18"/>
        <v>0.1</v>
      </c>
      <c r="AH80" s="90">
        <f t="shared" si="19"/>
        <v>0</v>
      </c>
      <c r="AI80" s="90">
        <f t="shared" si="20"/>
        <v>0.2821989529</v>
      </c>
      <c r="AJ80" s="90">
        <f t="shared" si="21"/>
        <v>0.5655877342</v>
      </c>
      <c r="AK80" s="90">
        <f t="shared" si="22"/>
        <v>0.1858638743</v>
      </c>
      <c r="AL80" s="91">
        <f t="shared" si="23"/>
        <v>0</v>
      </c>
      <c r="AM80" s="91">
        <f t="shared" si="24"/>
        <v>0.1</v>
      </c>
      <c r="AN80" s="91">
        <f t="shared" si="25"/>
        <v>0.654109589</v>
      </c>
      <c r="AO80" s="91">
        <f t="shared" si="26"/>
        <v>0.1528795812</v>
      </c>
      <c r="AP80" s="92">
        <f t="shared" si="27"/>
        <v>0</v>
      </c>
      <c r="AQ80" s="92">
        <f t="shared" si="28"/>
        <v>0.05287958115</v>
      </c>
      <c r="AR80" s="92">
        <f t="shared" si="29"/>
        <v>0.4779661017</v>
      </c>
      <c r="AS80" s="92">
        <f t="shared" si="30"/>
        <v>0.1</v>
      </c>
    </row>
    <row r="81" ht="16.5" customHeight="1">
      <c r="A81" s="57"/>
      <c r="B81" s="95"/>
      <c r="C81" s="95"/>
      <c r="D81" s="95"/>
      <c r="E81" s="95"/>
      <c r="F81" s="28"/>
      <c r="G81" s="61">
        <v>76.0</v>
      </c>
      <c r="H81" s="61">
        <v>1682.0</v>
      </c>
      <c r="I81" s="57">
        <v>3314.0</v>
      </c>
      <c r="J81" s="81">
        <f>OFFSET(TT!F81,0,6*(-1+$E$6))</f>
        <v>213</v>
      </c>
      <c r="K81" s="82">
        <f>OFFSET(TT!G81,0,6*(-1+$E$6))</f>
        <v>207</v>
      </c>
      <c r="L81" s="83">
        <f>OFFSET(TT!H81,0,6*(-1+$E$6))</f>
        <v>184</v>
      </c>
      <c r="M81" s="84">
        <f>OFFSET(TT!I81,0,6*(-1+$E$6))</f>
        <v>207</v>
      </c>
      <c r="N81" s="85">
        <f>OFFSET(TT!J81,0,6*(-1+$E$6))</f>
        <v>498</v>
      </c>
      <c r="O81" s="86">
        <f>OFFSET(TT!K81,0,6*(-1+$E$6))</f>
        <v>125</v>
      </c>
      <c r="P81" s="87">
        <f t="shared" si="31"/>
        <v>213</v>
      </c>
      <c r="Q81" s="87">
        <f t="shared" ref="Q81:S81" si="178">$J81*C$30+$K81*C$31+$L81*C$32+$M81*C$33+$N81*C$34+$O81*C$35</f>
        <v>207</v>
      </c>
      <c r="R81" s="87">
        <f t="shared" si="178"/>
        <v>184</v>
      </c>
      <c r="S81" s="87">
        <f t="shared" si="178"/>
        <v>125</v>
      </c>
      <c r="T81" s="69">
        <f t="shared" si="6"/>
        <v>0.5071428571</v>
      </c>
      <c r="U81" s="70">
        <f t="shared" si="7"/>
        <v>0.5954692557</v>
      </c>
      <c r="V81" s="71">
        <f t="shared" si="8"/>
        <v>0.6301775148</v>
      </c>
      <c r="W81" s="72">
        <f t="shared" si="9"/>
        <v>0.4705882353</v>
      </c>
      <c r="X81" s="73">
        <f t="shared" ref="X81:Y81" si="179">IFERROR(P81/(P81+R81),0.5)</f>
        <v>0.5365239295</v>
      </c>
      <c r="Y81" s="74">
        <f t="shared" si="179"/>
        <v>0.6234939759</v>
      </c>
      <c r="Z81" s="75">
        <f t="shared" si="11"/>
        <v>0.5445816187</v>
      </c>
      <c r="AA81" s="76">
        <f t="shared" si="12"/>
        <v>0.463648834</v>
      </c>
      <c r="AB81" s="77">
        <f t="shared" si="13"/>
        <v>0.5761316872</v>
      </c>
      <c r="AC81" s="88">
        <f t="shared" si="14"/>
        <v>0.1267350634</v>
      </c>
      <c r="AD81" s="88">
        <f t="shared" si="15"/>
        <v>0.2145443573</v>
      </c>
      <c r="AE81" s="88">
        <f t="shared" si="16"/>
        <v>0.101991551</v>
      </c>
      <c r="AF81" s="88">
        <f t="shared" si="17"/>
        <v>0.03771876886</v>
      </c>
      <c r="AG81" s="89">
        <f t="shared" si="18"/>
        <v>0.06427278214</v>
      </c>
      <c r="AH81" s="90">
        <f t="shared" si="19"/>
        <v>0</v>
      </c>
      <c r="AI81" s="90">
        <f t="shared" si="20"/>
        <v>0.2145443573</v>
      </c>
      <c r="AJ81" s="90">
        <f t="shared" si="21"/>
        <v>0.5445816187</v>
      </c>
      <c r="AK81" s="90">
        <f t="shared" si="22"/>
        <v>0.1267350634</v>
      </c>
      <c r="AL81" s="91">
        <f t="shared" si="23"/>
        <v>0</v>
      </c>
      <c r="AM81" s="91">
        <f t="shared" si="24"/>
        <v>0.06427278214</v>
      </c>
      <c r="AN81" s="91">
        <f t="shared" si="25"/>
        <v>0.6301775148</v>
      </c>
      <c r="AO81" s="91">
        <f t="shared" si="26"/>
        <v>0.101991551</v>
      </c>
      <c r="AP81" s="92">
        <f t="shared" si="27"/>
        <v>0</v>
      </c>
      <c r="AQ81" s="92">
        <f t="shared" si="28"/>
        <v>0.03771876886</v>
      </c>
      <c r="AR81" s="92">
        <f t="shared" si="29"/>
        <v>0.4705882353</v>
      </c>
      <c r="AS81" s="92">
        <f t="shared" si="30"/>
        <v>0.06427278214</v>
      </c>
    </row>
    <row r="82" ht="16.5" customHeight="1">
      <c r="A82" s="57"/>
      <c r="B82" s="95"/>
      <c r="C82" s="95"/>
      <c r="D82" s="95"/>
      <c r="E82" s="95"/>
      <c r="F82" s="28"/>
      <c r="G82" s="61">
        <v>77.0</v>
      </c>
      <c r="H82" s="61">
        <v>1685.0</v>
      </c>
      <c r="I82" s="57">
        <v>1135.0</v>
      </c>
      <c r="J82" s="81">
        <f>OFFSET(TT!F82,0,6*(-1+$E$6))</f>
        <v>158</v>
      </c>
      <c r="K82" s="82">
        <f>OFFSET(TT!G82,0,6*(-1+$E$6))</f>
        <v>123</v>
      </c>
      <c r="L82" s="83">
        <f>OFFSET(TT!H82,0,6*(-1+$E$6))</f>
        <v>92</v>
      </c>
      <c r="M82" s="84">
        <f>OFFSET(TT!I82,0,6*(-1+$E$6))</f>
        <v>77</v>
      </c>
      <c r="N82" s="85">
        <f>OFFSET(TT!J82,0,6*(-1+$E$6))</f>
        <v>178</v>
      </c>
      <c r="O82" s="86">
        <f>OFFSET(TT!K82,0,6*(-1+$E$6))</f>
        <v>32</v>
      </c>
      <c r="P82" s="87">
        <f t="shared" si="31"/>
        <v>158</v>
      </c>
      <c r="Q82" s="87">
        <f t="shared" ref="Q82:S82" si="180">$J82*C$30+$K82*C$31+$L82*C$32+$M82*C$33+$N82*C$34+$O82*C$35</f>
        <v>77</v>
      </c>
      <c r="R82" s="87">
        <f t="shared" si="180"/>
        <v>92</v>
      </c>
      <c r="S82" s="87">
        <f t="shared" si="180"/>
        <v>32</v>
      </c>
      <c r="T82" s="69">
        <f t="shared" si="6"/>
        <v>0.6723404255</v>
      </c>
      <c r="U82" s="70">
        <f t="shared" si="7"/>
        <v>0.7419354839</v>
      </c>
      <c r="V82" s="71">
        <f t="shared" si="8"/>
        <v>0.8315789474</v>
      </c>
      <c r="W82" s="72">
        <f t="shared" si="9"/>
        <v>0.5443786982</v>
      </c>
      <c r="X82" s="73">
        <f t="shared" ref="X82:Y82" si="181">IFERROR(P82/(P82+R82),0.5)</f>
        <v>0.632</v>
      </c>
      <c r="Y82" s="74">
        <f t="shared" si="181"/>
        <v>0.7064220183</v>
      </c>
      <c r="Z82" s="75">
        <f t="shared" si="11"/>
        <v>0.6963788301</v>
      </c>
      <c r="AA82" s="76">
        <f t="shared" si="12"/>
        <v>0.5292479109</v>
      </c>
      <c r="AB82" s="77">
        <f t="shared" si="13"/>
        <v>0.6545961003</v>
      </c>
      <c r="AC82" s="88">
        <f t="shared" si="14"/>
        <v>0.2475770925</v>
      </c>
      <c r="AD82" s="88">
        <f t="shared" si="15"/>
        <v>0.2960352423</v>
      </c>
      <c r="AE82" s="88">
        <f t="shared" si="16"/>
        <v>0.1674008811</v>
      </c>
      <c r="AF82" s="88">
        <f t="shared" si="17"/>
        <v>0.0281938326</v>
      </c>
      <c r="AG82" s="89">
        <f t="shared" si="18"/>
        <v>0.1392070485</v>
      </c>
      <c r="AH82" s="90">
        <f t="shared" si="19"/>
        <v>0</v>
      </c>
      <c r="AI82" s="90">
        <f t="shared" si="20"/>
        <v>0.2960352423</v>
      </c>
      <c r="AJ82" s="90">
        <f t="shared" si="21"/>
        <v>0.6963788301</v>
      </c>
      <c r="AK82" s="90">
        <f t="shared" si="22"/>
        <v>0.2475770925</v>
      </c>
      <c r="AL82" s="91">
        <f t="shared" si="23"/>
        <v>0</v>
      </c>
      <c r="AM82" s="91">
        <f t="shared" si="24"/>
        <v>0.1392070485</v>
      </c>
      <c r="AN82" s="91">
        <f t="shared" si="25"/>
        <v>0.8315789474</v>
      </c>
      <c r="AO82" s="91">
        <f t="shared" si="26"/>
        <v>0.1674008811</v>
      </c>
      <c r="AP82" s="92">
        <f t="shared" si="27"/>
        <v>0</v>
      </c>
      <c r="AQ82" s="92">
        <f t="shared" si="28"/>
        <v>0.0281938326</v>
      </c>
      <c r="AR82" s="92">
        <f t="shared" si="29"/>
        <v>0.5443786982</v>
      </c>
      <c r="AS82" s="92">
        <f t="shared" si="30"/>
        <v>0.1392070485</v>
      </c>
    </row>
    <row r="83" ht="16.5" customHeight="1">
      <c r="A83" s="57"/>
      <c r="B83" s="95"/>
      <c r="C83" s="95"/>
      <c r="D83" s="95"/>
      <c r="E83" s="95"/>
      <c r="F83" s="28"/>
      <c r="G83" s="61">
        <v>78.0</v>
      </c>
      <c r="H83" s="61">
        <v>1688.0</v>
      </c>
      <c r="I83" s="57">
        <v>1223.0</v>
      </c>
      <c r="J83" s="81">
        <f>OFFSET(TT!F83,0,6*(-1+$E$6))</f>
        <v>115</v>
      </c>
      <c r="K83" s="82">
        <f>OFFSET(TT!G83,0,6*(-1+$E$6))</f>
        <v>119</v>
      </c>
      <c r="L83" s="83">
        <f>OFFSET(TT!H83,0,6*(-1+$E$6))</f>
        <v>72</v>
      </c>
      <c r="M83" s="84">
        <f>OFFSET(TT!I83,0,6*(-1+$E$6))</f>
        <v>106</v>
      </c>
      <c r="N83" s="85">
        <f>OFFSET(TT!J83,0,6*(-1+$E$6))</f>
        <v>243</v>
      </c>
      <c r="O83" s="86">
        <f>OFFSET(TT!K83,0,6*(-1+$E$6))</f>
        <v>49</v>
      </c>
      <c r="P83" s="87">
        <f t="shared" si="31"/>
        <v>115</v>
      </c>
      <c r="Q83" s="87">
        <f t="shared" ref="Q83:S83" si="182">$J83*C$30+$K83*C$31+$L83*C$32+$M83*C$33+$N83*C$34+$O83*C$35</f>
        <v>106</v>
      </c>
      <c r="R83" s="87">
        <f t="shared" si="182"/>
        <v>72</v>
      </c>
      <c r="S83" s="87">
        <f t="shared" si="182"/>
        <v>49</v>
      </c>
      <c r="T83" s="69">
        <f t="shared" si="6"/>
        <v>0.520361991</v>
      </c>
      <c r="U83" s="70">
        <f t="shared" si="7"/>
        <v>0.5950413223</v>
      </c>
      <c r="V83" s="71">
        <f t="shared" si="8"/>
        <v>0.7012195122</v>
      </c>
      <c r="W83" s="72">
        <f t="shared" si="9"/>
        <v>0.404494382</v>
      </c>
      <c r="X83" s="73">
        <f t="shared" ref="X83:Y83" si="183">IFERROR(P83/(P83+R83),0.5)</f>
        <v>0.614973262</v>
      </c>
      <c r="Y83" s="74">
        <f t="shared" si="183"/>
        <v>0.6838709677</v>
      </c>
      <c r="Z83" s="75">
        <f t="shared" si="11"/>
        <v>0.5467836257</v>
      </c>
      <c r="AA83" s="76">
        <f t="shared" si="12"/>
        <v>0.4795321637</v>
      </c>
      <c r="AB83" s="77">
        <f t="shared" si="13"/>
        <v>0.6461988304</v>
      </c>
      <c r="AC83" s="88">
        <f t="shared" si="14"/>
        <v>0.1913327882</v>
      </c>
      <c r="AD83" s="88">
        <f t="shared" si="15"/>
        <v>0.2927228128</v>
      </c>
      <c r="AE83" s="88">
        <f t="shared" si="16"/>
        <v>0.1340964841</v>
      </c>
      <c r="AF83" s="88">
        <f t="shared" si="17"/>
        <v>0.04006541292</v>
      </c>
      <c r="AG83" s="89">
        <f t="shared" si="18"/>
        <v>0.09403107114</v>
      </c>
      <c r="AH83" s="90">
        <f t="shared" si="19"/>
        <v>0</v>
      </c>
      <c r="AI83" s="90">
        <f t="shared" si="20"/>
        <v>0.2927228128</v>
      </c>
      <c r="AJ83" s="90">
        <f t="shared" si="21"/>
        <v>0.5467836257</v>
      </c>
      <c r="AK83" s="90">
        <f t="shared" si="22"/>
        <v>0.1913327882</v>
      </c>
      <c r="AL83" s="91">
        <f t="shared" si="23"/>
        <v>0</v>
      </c>
      <c r="AM83" s="91">
        <f t="shared" si="24"/>
        <v>0.09403107114</v>
      </c>
      <c r="AN83" s="91">
        <f t="shared" si="25"/>
        <v>0.7012195122</v>
      </c>
      <c r="AO83" s="91">
        <f t="shared" si="26"/>
        <v>0.1340964841</v>
      </c>
      <c r="AP83" s="92">
        <f t="shared" si="27"/>
        <v>0</v>
      </c>
      <c r="AQ83" s="92">
        <f t="shared" si="28"/>
        <v>0.04006541292</v>
      </c>
      <c r="AR83" s="92">
        <f t="shared" si="29"/>
        <v>0.404494382</v>
      </c>
      <c r="AS83" s="92">
        <f t="shared" si="30"/>
        <v>0.09403107114</v>
      </c>
    </row>
    <row r="84" ht="16.5" customHeight="1">
      <c r="A84" s="57"/>
      <c r="B84" s="95"/>
      <c r="C84" s="95"/>
      <c r="D84" s="95"/>
      <c r="E84" s="95"/>
      <c r="F84" s="28"/>
      <c r="G84" s="61">
        <v>79.0</v>
      </c>
      <c r="H84" s="61">
        <v>1689.0</v>
      </c>
      <c r="I84" s="57">
        <v>2071.0</v>
      </c>
      <c r="J84" s="81">
        <f>OFFSET(TT!F84,0,6*(-1+$E$6))</f>
        <v>175</v>
      </c>
      <c r="K84" s="82">
        <f>OFFSET(TT!G84,0,6*(-1+$E$6))</f>
        <v>216</v>
      </c>
      <c r="L84" s="83">
        <f>OFFSET(TT!H84,0,6*(-1+$E$6))</f>
        <v>140</v>
      </c>
      <c r="M84" s="84">
        <f>OFFSET(TT!I84,0,6*(-1+$E$6))</f>
        <v>120</v>
      </c>
      <c r="N84" s="85">
        <f>OFFSET(TT!J84,0,6*(-1+$E$6))</f>
        <v>444</v>
      </c>
      <c r="O84" s="86">
        <f>OFFSET(TT!K84,0,6*(-1+$E$6))</f>
        <v>91</v>
      </c>
      <c r="P84" s="87">
        <f t="shared" si="31"/>
        <v>175</v>
      </c>
      <c r="Q84" s="87">
        <f t="shared" ref="Q84:S84" si="184">$J84*C$30+$K84*C$31+$L84*C$32+$M84*C$33+$N84*C$34+$O84*C$35</f>
        <v>120</v>
      </c>
      <c r="R84" s="87">
        <f t="shared" si="184"/>
        <v>140</v>
      </c>
      <c r="S84" s="87">
        <f t="shared" si="184"/>
        <v>91</v>
      </c>
      <c r="T84" s="69">
        <f t="shared" si="6"/>
        <v>0.593220339</v>
      </c>
      <c r="U84" s="70">
        <f t="shared" si="7"/>
        <v>0.6060606061</v>
      </c>
      <c r="V84" s="71">
        <f t="shared" si="8"/>
        <v>0.6578947368</v>
      </c>
      <c r="W84" s="72">
        <f t="shared" si="9"/>
        <v>0.5384615385</v>
      </c>
      <c r="X84" s="73">
        <f t="shared" ref="X84:Y84" si="185">IFERROR(P84/(P84+R84),0.5)</f>
        <v>0.5555555556</v>
      </c>
      <c r="Y84" s="74">
        <f t="shared" si="185"/>
        <v>0.5687203791</v>
      </c>
      <c r="Z84" s="75">
        <f t="shared" si="11"/>
        <v>0.5988593156</v>
      </c>
      <c r="AA84" s="76">
        <f t="shared" si="12"/>
        <v>0.5057034221</v>
      </c>
      <c r="AB84" s="77">
        <f t="shared" si="13"/>
        <v>0.5608365019</v>
      </c>
      <c r="AC84" s="88">
        <f t="shared" si="14"/>
        <v>0.1887976823</v>
      </c>
      <c r="AD84" s="88">
        <f t="shared" si="15"/>
        <v>0.2988894254</v>
      </c>
      <c r="AE84" s="88">
        <f t="shared" si="16"/>
        <v>0.128440367</v>
      </c>
      <c r="AF84" s="88">
        <f t="shared" si="17"/>
        <v>0.04394012554</v>
      </c>
      <c r="AG84" s="89">
        <f t="shared" si="18"/>
        <v>0.08450024143</v>
      </c>
      <c r="AH84" s="90">
        <f t="shared" si="19"/>
        <v>0</v>
      </c>
      <c r="AI84" s="90">
        <f t="shared" si="20"/>
        <v>0.2988894254</v>
      </c>
      <c r="AJ84" s="90">
        <f t="shared" si="21"/>
        <v>0.5988593156</v>
      </c>
      <c r="AK84" s="90">
        <f t="shared" si="22"/>
        <v>0.1887976823</v>
      </c>
      <c r="AL84" s="91">
        <f t="shared" si="23"/>
        <v>0</v>
      </c>
      <c r="AM84" s="91">
        <f t="shared" si="24"/>
        <v>0.08450024143</v>
      </c>
      <c r="AN84" s="91">
        <f t="shared" si="25"/>
        <v>0.6578947368</v>
      </c>
      <c r="AO84" s="91">
        <f t="shared" si="26"/>
        <v>0.128440367</v>
      </c>
      <c r="AP84" s="92">
        <f t="shared" si="27"/>
        <v>0</v>
      </c>
      <c r="AQ84" s="92">
        <f t="shared" si="28"/>
        <v>0.04394012554</v>
      </c>
      <c r="AR84" s="92">
        <f t="shared" si="29"/>
        <v>0.5384615385</v>
      </c>
      <c r="AS84" s="92">
        <f t="shared" si="30"/>
        <v>0.08450024143</v>
      </c>
    </row>
    <row r="85" ht="16.5" customHeight="1">
      <c r="A85" s="57"/>
      <c r="B85" s="95"/>
      <c r="C85" s="95"/>
      <c r="D85" s="95"/>
      <c r="E85" s="95"/>
      <c r="F85" s="28"/>
      <c r="G85" s="61">
        <v>80.0</v>
      </c>
      <c r="H85" s="61">
        <v>1695.0</v>
      </c>
      <c r="I85" s="57">
        <v>921.0</v>
      </c>
      <c r="J85" s="81">
        <f>OFFSET(TT!F85,0,6*(-1+$E$6))</f>
        <v>168</v>
      </c>
      <c r="K85" s="82">
        <f>OFFSET(TT!G85,0,6*(-1+$E$6))</f>
        <v>124</v>
      </c>
      <c r="L85" s="83">
        <f>OFFSET(TT!H85,0,6*(-1+$E$6))</f>
        <v>94</v>
      </c>
      <c r="M85" s="84">
        <f>OFFSET(TT!I85,0,6*(-1+$E$6))</f>
        <v>69</v>
      </c>
      <c r="N85" s="85">
        <f>OFFSET(TT!J85,0,6*(-1+$E$6))</f>
        <v>107</v>
      </c>
      <c r="O85" s="86">
        <f>OFFSET(TT!K85,0,6*(-1+$E$6))</f>
        <v>26</v>
      </c>
      <c r="P85" s="87">
        <f t="shared" si="31"/>
        <v>168</v>
      </c>
      <c r="Q85" s="87">
        <f t="shared" ref="Q85:S85" si="186">$J85*C$30+$K85*C$31+$L85*C$32+$M85*C$33+$N85*C$34+$O85*C$35</f>
        <v>69</v>
      </c>
      <c r="R85" s="87">
        <f t="shared" si="186"/>
        <v>94</v>
      </c>
      <c r="S85" s="87">
        <f t="shared" si="186"/>
        <v>26</v>
      </c>
      <c r="T85" s="69">
        <f t="shared" si="6"/>
        <v>0.7088607595</v>
      </c>
      <c r="U85" s="70">
        <f t="shared" si="7"/>
        <v>0.7833333333</v>
      </c>
      <c r="V85" s="71">
        <f t="shared" si="8"/>
        <v>0.8659793814</v>
      </c>
      <c r="W85" s="72">
        <f t="shared" si="9"/>
        <v>0.5766871166</v>
      </c>
      <c r="X85" s="73">
        <f t="shared" ref="X85:Y85" si="187">IFERROR(P85/(P85+R85),0.5)</f>
        <v>0.641221374</v>
      </c>
      <c r="Y85" s="74">
        <f t="shared" si="187"/>
        <v>0.7263157895</v>
      </c>
      <c r="Z85" s="75">
        <f t="shared" si="11"/>
        <v>0.7338935574</v>
      </c>
      <c r="AA85" s="76">
        <f t="shared" si="12"/>
        <v>0.5434173669</v>
      </c>
      <c r="AB85" s="77">
        <f t="shared" si="13"/>
        <v>0.6638655462</v>
      </c>
      <c r="AC85" s="88">
        <f t="shared" si="14"/>
        <v>0.3170466884</v>
      </c>
      <c r="AD85" s="88">
        <f t="shared" si="15"/>
        <v>0.2985884908</v>
      </c>
      <c r="AE85" s="88">
        <f t="shared" si="16"/>
        <v>0.210640608</v>
      </c>
      <c r="AF85" s="88">
        <f t="shared" si="17"/>
        <v>0.02823018458</v>
      </c>
      <c r="AG85" s="89">
        <f t="shared" si="18"/>
        <v>0.1824104235</v>
      </c>
      <c r="AH85" s="90">
        <f t="shared" si="19"/>
        <v>0</v>
      </c>
      <c r="AI85" s="90">
        <f t="shared" si="20"/>
        <v>0.2985884908</v>
      </c>
      <c r="AJ85" s="90">
        <f t="shared" si="21"/>
        <v>0.7338935574</v>
      </c>
      <c r="AK85" s="90">
        <f t="shared" si="22"/>
        <v>0.3170466884</v>
      </c>
      <c r="AL85" s="91">
        <f t="shared" si="23"/>
        <v>0</v>
      </c>
      <c r="AM85" s="91">
        <f t="shared" si="24"/>
        <v>0.1824104235</v>
      </c>
      <c r="AN85" s="91">
        <f t="shared" si="25"/>
        <v>0.8659793814</v>
      </c>
      <c r="AO85" s="91">
        <f t="shared" si="26"/>
        <v>0.210640608</v>
      </c>
      <c r="AP85" s="92">
        <f t="shared" si="27"/>
        <v>0</v>
      </c>
      <c r="AQ85" s="92">
        <f t="shared" si="28"/>
        <v>0.02823018458</v>
      </c>
      <c r="AR85" s="92">
        <f t="shared" si="29"/>
        <v>0.5766871166</v>
      </c>
      <c r="AS85" s="92">
        <f t="shared" si="30"/>
        <v>0.1824104235</v>
      </c>
    </row>
    <row r="86" ht="16.5" customHeight="1">
      <c r="A86" s="57"/>
      <c r="B86" s="95"/>
      <c r="C86" s="95"/>
      <c r="D86" s="95"/>
      <c r="E86" s="95"/>
      <c r="F86" s="28"/>
      <c r="G86" s="61">
        <v>81.0</v>
      </c>
      <c r="H86" s="61">
        <v>1696.0</v>
      </c>
      <c r="I86" s="57">
        <v>2705.0</v>
      </c>
      <c r="J86" s="81">
        <f>OFFSET(TT!F86,0,6*(-1+$E$6))</f>
        <v>295</v>
      </c>
      <c r="K86" s="82">
        <f>OFFSET(TT!G86,0,6*(-1+$E$6))</f>
        <v>247</v>
      </c>
      <c r="L86" s="83">
        <f>OFFSET(TT!H86,0,6*(-1+$E$6))</f>
        <v>205</v>
      </c>
      <c r="M86" s="84">
        <f>OFFSET(TT!I86,0,6*(-1+$E$6))</f>
        <v>234</v>
      </c>
      <c r="N86" s="85">
        <f>OFFSET(TT!J86,0,6*(-1+$E$6))</f>
        <v>525</v>
      </c>
      <c r="O86" s="86">
        <f>OFFSET(TT!K86,0,6*(-1+$E$6))</f>
        <v>105</v>
      </c>
      <c r="P86" s="87">
        <f t="shared" si="31"/>
        <v>295</v>
      </c>
      <c r="Q86" s="87">
        <f t="shared" ref="Q86:S86" si="188">$J86*C$30+$K86*C$31+$L86*C$32+$M86*C$33+$N86*C$34+$O86*C$35</f>
        <v>234</v>
      </c>
      <c r="R86" s="87">
        <f t="shared" si="188"/>
        <v>205</v>
      </c>
      <c r="S86" s="87">
        <f t="shared" si="188"/>
        <v>105</v>
      </c>
      <c r="T86" s="69">
        <f t="shared" si="6"/>
        <v>0.5576559546</v>
      </c>
      <c r="U86" s="70">
        <f t="shared" si="7"/>
        <v>0.6612903226</v>
      </c>
      <c r="V86" s="71">
        <f t="shared" si="8"/>
        <v>0.7375</v>
      </c>
      <c r="W86" s="72">
        <f t="shared" si="9"/>
        <v>0.4669703872</v>
      </c>
      <c r="X86" s="73">
        <f t="shared" ref="X86:Y86" si="189">IFERROR(P86/(P86+R86),0.5)</f>
        <v>0.59</v>
      </c>
      <c r="Y86" s="74">
        <f t="shared" si="189"/>
        <v>0.6902654867</v>
      </c>
      <c r="Z86" s="75">
        <f t="shared" si="11"/>
        <v>0.5959475566</v>
      </c>
      <c r="AA86" s="76">
        <f t="shared" si="12"/>
        <v>0.4767580453</v>
      </c>
      <c r="AB86" s="77">
        <f t="shared" si="13"/>
        <v>0.6305125149</v>
      </c>
      <c r="AC86" s="88">
        <f t="shared" si="14"/>
        <v>0.2003696858</v>
      </c>
      <c r="AD86" s="88">
        <f t="shared" si="15"/>
        <v>0.303142329</v>
      </c>
      <c r="AE86" s="88">
        <f t="shared" si="16"/>
        <v>0.1478743068</v>
      </c>
      <c r="AF86" s="88">
        <f t="shared" si="17"/>
        <v>0.03881700555</v>
      </c>
      <c r="AG86" s="89">
        <f t="shared" si="18"/>
        <v>0.1090573013</v>
      </c>
      <c r="AH86" s="90">
        <f t="shared" si="19"/>
        <v>0</v>
      </c>
      <c r="AI86" s="90">
        <f t="shared" si="20"/>
        <v>0.303142329</v>
      </c>
      <c r="AJ86" s="90">
        <f t="shared" si="21"/>
        <v>0.5959475566</v>
      </c>
      <c r="AK86" s="90">
        <f t="shared" si="22"/>
        <v>0.2003696858</v>
      </c>
      <c r="AL86" s="91">
        <f t="shared" si="23"/>
        <v>0</v>
      </c>
      <c r="AM86" s="91">
        <f t="shared" si="24"/>
        <v>0.1090573013</v>
      </c>
      <c r="AN86" s="91">
        <f t="shared" si="25"/>
        <v>0.7375</v>
      </c>
      <c r="AO86" s="91">
        <f t="shared" si="26"/>
        <v>0.1478743068</v>
      </c>
      <c r="AP86" s="92">
        <f t="shared" si="27"/>
        <v>0</v>
      </c>
      <c r="AQ86" s="92">
        <f t="shared" si="28"/>
        <v>0.03881700555</v>
      </c>
      <c r="AR86" s="92">
        <f t="shared" si="29"/>
        <v>0.4669703872</v>
      </c>
      <c r="AS86" s="92">
        <f t="shared" si="30"/>
        <v>0.1090573013</v>
      </c>
    </row>
    <row r="87" ht="16.5" customHeight="1">
      <c r="A87" s="57"/>
      <c r="B87" s="95"/>
      <c r="C87" s="95"/>
      <c r="D87" s="95"/>
      <c r="E87" s="95"/>
      <c r="F87" s="28"/>
      <c r="G87" s="61">
        <v>82.0</v>
      </c>
      <c r="H87" s="61">
        <v>1700.0</v>
      </c>
      <c r="I87" s="57">
        <v>3295.0</v>
      </c>
      <c r="J87" s="81">
        <f>OFFSET(TT!F87,0,6*(-1+$E$6))</f>
        <v>273</v>
      </c>
      <c r="K87" s="82">
        <f>OFFSET(TT!G87,0,6*(-1+$E$6))</f>
        <v>278</v>
      </c>
      <c r="L87" s="83">
        <f>OFFSET(TT!H87,0,6*(-1+$E$6))</f>
        <v>264</v>
      </c>
      <c r="M87" s="84">
        <f>OFFSET(TT!I87,0,6*(-1+$E$6))</f>
        <v>251</v>
      </c>
      <c r="N87" s="85">
        <f>OFFSET(TT!J87,0,6*(-1+$E$6))</f>
        <v>576</v>
      </c>
      <c r="O87" s="86">
        <f>OFFSET(TT!K87,0,6*(-1+$E$6))</f>
        <v>162</v>
      </c>
      <c r="P87" s="87">
        <f t="shared" si="31"/>
        <v>273</v>
      </c>
      <c r="Q87" s="87">
        <f t="shared" ref="Q87:S87" si="190">$J87*C$30+$K87*C$31+$L87*C$32+$M87*C$33+$N87*C$34+$O87*C$35</f>
        <v>251</v>
      </c>
      <c r="R87" s="87">
        <f t="shared" si="190"/>
        <v>264</v>
      </c>
      <c r="S87" s="87">
        <f t="shared" si="190"/>
        <v>162</v>
      </c>
      <c r="T87" s="69">
        <f t="shared" si="6"/>
        <v>0.5209923664</v>
      </c>
      <c r="U87" s="70">
        <f t="shared" si="7"/>
        <v>0.6197183099</v>
      </c>
      <c r="V87" s="71">
        <f t="shared" si="8"/>
        <v>0.6275862069</v>
      </c>
      <c r="W87" s="72">
        <f t="shared" si="9"/>
        <v>0.5126213592</v>
      </c>
      <c r="X87" s="73">
        <f t="shared" ref="X87:Y87" si="191">IFERROR(P87/(P87+R87),0.5)</f>
        <v>0.5083798883</v>
      </c>
      <c r="Y87" s="74">
        <f t="shared" si="191"/>
        <v>0.607748184</v>
      </c>
      <c r="Z87" s="75">
        <f t="shared" si="11"/>
        <v>0.5652631579</v>
      </c>
      <c r="AA87" s="76">
        <f t="shared" si="12"/>
        <v>0.4578947368</v>
      </c>
      <c r="AB87" s="77">
        <f t="shared" si="13"/>
        <v>0.5515789474</v>
      </c>
      <c r="AC87" s="88">
        <f t="shared" si="14"/>
        <v>0.1672230653</v>
      </c>
      <c r="AD87" s="88">
        <f t="shared" si="15"/>
        <v>0.2576631259</v>
      </c>
      <c r="AE87" s="88">
        <f t="shared" si="16"/>
        <v>0.1320182094</v>
      </c>
      <c r="AF87" s="88">
        <f t="shared" si="17"/>
        <v>0.04916540212</v>
      </c>
      <c r="AG87" s="89">
        <f t="shared" si="18"/>
        <v>0.08285280728</v>
      </c>
      <c r="AH87" s="90">
        <f t="shared" si="19"/>
        <v>0</v>
      </c>
      <c r="AI87" s="90">
        <f t="shared" si="20"/>
        <v>0.2576631259</v>
      </c>
      <c r="AJ87" s="90">
        <f t="shared" si="21"/>
        <v>0.5652631579</v>
      </c>
      <c r="AK87" s="90">
        <f t="shared" si="22"/>
        <v>0.1672230653</v>
      </c>
      <c r="AL87" s="91">
        <f t="shared" si="23"/>
        <v>0</v>
      </c>
      <c r="AM87" s="91">
        <f t="shared" si="24"/>
        <v>0.08285280728</v>
      </c>
      <c r="AN87" s="91">
        <f t="shared" si="25"/>
        <v>0.6275862069</v>
      </c>
      <c r="AO87" s="91">
        <f t="shared" si="26"/>
        <v>0.1320182094</v>
      </c>
      <c r="AP87" s="92">
        <f t="shared" si="27"/>
        <v>0</v>
      </c>
      <c r="AQ87" s="92">
        <f t="shared" si="28"/>
        <v>0.04916540212</v>
      </c>
      <c r="AR87" s="92">
        <f t="shared" si="29"/>
        <v>0.5126213592</v>
      </c>
      <c r="AS87" s="92">
        <f t="shared" si="30"/>
        <v>0.08285280728</v>
      </c>
    </row>
    <row r="88" ht="16.5" customHeight="1">
      <c r="A88" s="57"/>
      <c r="B88" s="95"/>
      <c r="C88" s="95"/>
      <c r="D88" s="95"/>
      <c r="E88" s="95"/>
      <c r="F88" s="28"/>
      <c r="G88" s="61">
        <v>83.0</v>
      </c>
      <c r="H88" s="61">
        <v>1702.0</v>
      </c>
      <c r="I88" s="57">
        <v>2143.0</v>
      </c>
      <c r="J88" s="81">
        <f>OFFSET(TT!F88,0,6*(-1+$E$6))</f>
        <v>243</v>
      </c>
      <c r="K88" s="82">
        <f>OFFSET(TT!G88,0,6*(-1+$E$6))</f>
        <v>154</v>
      </c>
      <c r="L88" s="83">
        <f>OFFSET(TT!H88,0,6*(-1+$E$6))</f>
        <v>148</v>
      </c>
      <c r="M88" s="84">
        <f>OFFSET(TT!I88,0,6*(-1+$E$6))</f>
        <v>145</v>
      </c>
      <c r="N88" s="85">
        <f>OFFSET(TT!J88,0,6*(-1+$E$6))</f>
        <v>283</v>
      </c>
      <c r="O88" s="86">
        <f>OFFSET(TT!K88,0,6*(-1+$E$6))</f>
        <v>75</v>
      </c>
      <c r="P88" s="87">
        <f t="shared" si="31"/>
        <v>243</v>
      </c>
      <c r="Q88" s="87">
        <f t="shared" ref="Q88:S88" si="192">$J88*C$30+$K88*C$31+$L88*C$32+$M88*C$33+$N88*C$34+$O88*C$35</f>
        <v>145</v>
      </c>
      <c r="R88" s="87">
        <f t="shared" si="192"/>
        <v>148</v>
      </c>
      <c r="S88" s="87">
        <f t="shared" si="192"/>
        <v>75</v>
      </c>
      <c r="T88" s="69">
        <f t="shared" si="6"/>
        <v>0.6262886598</v>
      </c>
      <c r="U88" s="70">
        <f t="shared" si="7"/>
        <v>0.66367713</v>
      </c>
      <c r="V88" s="71">
        <f t="shared" si="8"/>
        <v>0.7641509434</v>
      </c>
      <c r="W88" s="72">
        <f t="shared" si="9"/>
        <v>0.5051194539</v>
      </c>
      <c r="X88" s="73">
        <f t="shared" ref="X88:Y88" si="193">IFERROR(P88/(P88+R88),0.5)</f>
        <v>0.621483376</v>
      </c>
      <c r="Y88" s="74">
        <f t="shared" si="193"/>
        <v>0.6590909091</v>
      </c>
      <c r="Z88" s="75">
        <f t="shared" si="11"/>
        <v>0.6399345336</v>
      </c>
      <c r="AA88" s="76">
        <f t="shared" si="12"/>
        <v>0.5204582651</v>
      </c>
      <c r="AB88" s="77">
        <f t="shared" si="13"/>
        <v>0.6350245499</v>
      </c>
      <c r="AC88" s="88">
        <f t="shared" si="14"/>
        <v>0.1852543164</v>
      </c>
      <c r="AD88" s="88">
        <f t="shared" si="15"/>
        <v>0.2454503033</v>
      </c>
      <c r="AE88" s="88">
        <f t="shared" si="16"/>
        <v>0.1483901073</v>
      </c>
      <c r="AF88" s="88">
        <f t="shared" si="17"/>
        <v>0.03499766682</v>
      </c>
      <c r="AG88" s="89">
        <f t="shared" si="18"/>
        <v>0.1133924405</v>
      </c>
      <c r="AH88" s="90">
        <f t="shared" si="19"/>
        <v>0</v>
      </c>
      <c r="AI88" s="90">
        <f t="shared" si="20"/>
        <v>0.2454503033</v>
      </c>
      <c r="AJ88" s="90">
        <f t="shared" si="21"/>
        <v>0.6399345336</v>
      </c>
      <c r="AK88" s="90">
        <f t="shared" si="22"/>
        <v>0.1852543164</v>
      </c>
      <c r="AL88" s="91">
        <f t="shared" si="23"/>
        <v>0</v>
      </c>
      <c r="AM88" s="91">
        <f t="shared" si="24"/>
        <v>0.1133924405</v>
      </c>
      <c r="AN88" s="91">
        <f t="shared" si="25"/>
        <v>0.7641509434</v>
      </c>
      <c r="AO88" s="91">
        <f t="shared" si="26"/>
        <v>0.1483901073</v>
      </c>
      <c r="AP88" s="92">
        <f t="shared" si="27"/>
        <v>0</v>
      </c>
      <c r="AQ88" s="92">
        <f t="shared" si="28"/>
        <v>0.03499766682</v>
      </c>
      <c r="AR88" s="92">
        <f t="shared" si="29"/>
        <v>0.5051194539</v>
      </c>
      <c r="AS88" s="92">
        <f t="shared" si="30"/>
        <v>0.1133924405</v>
      </c>
    </row>
    <row r="89" ht="16.5" customHeight="1">
      <c r="A89" s="57"/>
      <c r="B89" s="95"/>
      <c r="C89" s="95"/>
      <c r="D89" s="95"/>
      <c r="E89" s="95"/>
      <c r="F89" s="28"/>
      <c r="G89" s="61">
        <v>84.0</v>
      </c>
      <c r="H89" s="61">
        <v>1712.0</v>
      </c>
      <c r="I89" s="57">
        <v>2558.0</v>
      </c>
      <c r="J89" s="81">
        <f>OFFSET(TT!F89,0,6*(-1+$E$6))</f>
        <v>306</v>
      </c>
      <c r="K89" s="82">
        <f>OFFSET(TT!G89,0,6*(-1+$E$6))</f>
        <v>370</v>
      </c>
      <c r="L89" s="83">
        <f>OFFSET(TT!H89,0,6*(-1+$E$6))</f>
        <v>205</v>
      </c>
      <c r="M89" s="84">
        <f>OFFSET(TT!I89,0,6*(-1+$E$6))</f>
        <v>182</v>
      </c>
      <c r="N89" s="85">
        <f>OFFSET(TT!J89,0,6*(-1+$E$6))</f>
        <v>614</v>
      </c>
      <c r="O89" s="86">
        <f>OFFSET(TT!K89,0,6*(-1+$E$6))</f>
        <v>98</v>
      </c>
      <c r="P89" s="87">
        <f t="shared" si="31"/>
        <v>306</v>
      </c>
      <c r="Q89" s="87">
        <f t="shared" ref="Q89:S89" si="194">$J89*C$30+$K89*C$31+$L89*C$32+$M89*C$33+$N89*C$34+$O89*C$35</f>
        <v>182</v>
      </c>
      <c r="R89" s="87">
        <f t="shared" si="194"/>
        <v>205</v>
      </c>
      <c r="S89" s="87">
        <f t="shared" si="194"/>
        <v>98</v>
      </c>
      <c r="T89" s="69">
        <f t="shared" si="6"/>
        <v>0.6270491803</v>
      </c>
      <c r="U89" s="70">
        <f t="shared" si="7"/>
        <v>0.6765676568</v>
      </c>
      <c r="V89" s="71">
        <f t="shared" si="8"/>
        <v>0.7574257426</v>
      </c>
      <c r="W89" s="72">
        <f t="shared" si="9"/>
        <v>0.5297157623</v>
      </c>
      <c r="X89" s="73">
        <f t="shared" ref="X89:Y89" si="195">IFERROR(P89/(P89+R89),0.5)</f>
        <v>0.5988258317</v>
      </c>
      <c r="Y89" s="74">
        <f t="shared" si="195"/>
        <v>0.65</v>
      </c>
      <c r="Z89" s="75">
        <f t="shared" si="11"/>
        <v>0.6460176991</v>
      </c>
      <c r="AA89" s="76">
        <f t="shared" si="12"/>
        <v>0.5107458913</v>
      </c>
      <c r="AB89" s="77">
        <f t="shared" si="13"/>
        <v>0.6169405815</v>
      </c>
      <c r="AC89" s="88">
        <f t="shared" si="14"/>
        <v>0.2642689601</v>
      </c>
      <c r="AD89" s="88">
        <f t="shared" si="15"/>
        <v>0.3596559812</v>
      </c>
      <c r="AE89" s="88">
        <f t="shared" si="16"/>
        <v>0.1579358874</v>
      </c>
      <c r="AF89" s="88">
        <f t="shared" si="17"/>
        <v>0.03831118061</v>
      </c>
      <c r="AG89" s="89">
        <f t="shared" si="18"/>
        <v>0.1196247068</v>
      </c>
      <c r="AH89" s="90">
        <f t="shared" si="19"/>
        <v>0</v>
      </c>
      <c r="AI89" s="90">
        <f t="shared" si="20"/>
        <v>0.3596559812</v>
      </c>
      <c r="AJ89" s="90">
        <f t="shared" si="21"/>
        <v>0.6460176991</v>
      </c>
      <c r="AK89" s="90">
        <f t="shared" si="22"/>
        <v>0.2642689601</v>
      </c>
      <c r="AL89" s="91">
        <f t="shared" si="23"/>
        <v>0</v>
      </c>
      <c r="AM89" s="91">
        <f t="shared" si="24"/>
        <v>0.1196247068</v>
      </c>
      <c r="AN89" s="91">
        <f t="shared" si="25"/>
        <v>0.7574257426</v>
      </c>
      <c r="AO89" s="91">
        <f t="shared" si="26"/>
        <v>0.1579358874</v>
      </c>
      <c r="AP89" s="92">
        <f t="shared" si="27"/>
        <v>0</v>
      </c>
      <c r="AQ89" s="92">
        <f t="shared" si="28"/>
        <v>0.03831118061</v>
      </c>
      <c r="AR89" s="92">
        <f t="shared" si="29"/>
        <v>0.5297157623</v>
      </c>
      <c r="AS89" s="92">
        <f t="shared" si="30"/>
        <v>0.1196247068</v>
      </c>
    </row>
    <row r="90" ht="16.5" customHeight="1">
      <c r="A90" s="57"/>
      <c r="B90" s="95"/>
      <c r="C90" s="95"/>
      <c r="D90" s="95"/>
      <c r="E90" s="95"/>
      <c r="F90" s="28"/>
      <c r="G90" s="61">
        <v>85.0</v>
      </c>
      <c r="H90" s="61">
        <v>1715.0</v>
      </c>
      <c r="I90" s="57">
        <v>2569.0</v>
      </c>
      <c r="J90" s="81">
        <f>OFFSET(TT!F90,0,6*(-1+$E$6))</f>
        <v>493</v>
      </c>
      <c r="K90" s="82">
        <f>OFFSET(TT!G90,0,6*(-1+$E$6))</f>
        <v>569</v>
      </c>
      <c r="L90" s="83">
        <f>OFFSET(TT!H90,0,6*(-1+$E$6))</f>
        <v>163</v>
      </c>
      <c r="M90" s="84">
        <f>OFFSET(TT!I90,0,6*(-1+$E$6))</f>
        <v>184</v>
      </c>
      <c r="N90" s="85">
        <f>OFFSET(TT!J90,0,6*(-1+$E$6))</f>
        <v>664</v>
      </c>
      <c r="O90" s="86">
        <f>OFFSET(TT!K90,0,6*(-1+$E$6))</f>
        <v>51</v>
      </c>
      <c r="P90" s="87">
        <f t="shared" si="31"/>
        <v>493</v>
      </c>
      <c r="Q90" s="87">
        <f t="shared" ref="Q90:S90" si="196">$J90*C$30+$K90*C$31+$L90*C$32+$M90*C$33+$N90*C$34+$O90*C$35</f>
        <v>184</v>
      </c>
      <c r="R90" s="87">
        <f t="shared" si="196"/>
        <v>163</v>
      </c>
      <c r="S90" s="87">
        <f t="shared" si="196"/>
        <v>51</v>
      </c>
      <c r="T90" s="69">
        <f t="shared" si="6"/>
        <v>0.7282127031</v>
      </c>
      <c r="U90" s="70">
        <f t="shared" si="7"/>
        <v>0.761682243</v>
      </c>
      <c r="V90" s="71">
        <f t="shared" si="8"/>
        <v>0.90625</v>
      </c>
      <c r="W90" s="72">
        <f t="shared" si="9"/>
        <v>0.469740634</v>
      </c>
      <c r="X90" s="73">
        <f t="shared" ref="X90:Y90" si="197">IFERROR(P90/(P90+R90),0.5)</f>
        <v>0.7515243902</v>
      </c>
      <c r="Y90" s="74">
        <f t="shared" si="197"/>
        <v>0.7829787234</v>
      </c>
      <c r="Z90" s="75">
        <f t="shared" si="11"/>
        <v>0.7362514029</v>
      </c>
      <c r="AA90" s="76">
        <f t="shared" si="12"/>
        <v>0.6105499439</v>
      </c>
      <c r="AB90" s="77">
        <f t="shared" si="13"/>
        <v>0.7598204265</v>
      </c>
      <c r="AC90" s="88">
        <f t="shared" si="14"/>
        <v>0.4133904243</v>
      </c>
      <c r="AD90" s="88">
        <f t="shared" si="15"/>
        <v>0.4503697937</v>
      </c>
      <c r="AE90" s="88">
        <f t="shared" si="16"/>
        <v>0.2117555469</v>
      </c>
      <c r="AF90" s="88">
        <f t="shared" si="17"/>
        <v>0.01985208252</v>
      </c>
      <c r="AG90" s="89">
        <f t="shared" si="18"/>
        <v>0.1919034644</v>
      </c>
      <c r="AH90" s="90">
        <f t="shared" si="19"/>
        <v>0</v>
      </c>
      <c r="AI90" s="90">
        <f t="shared" si="20"/>
        <v>0.4503697937</v>
      </c>
      <c r="AJ90" s="90">
        <f t="shared" si="21"/>
        <v>0.7362514029</v>
      </c>
      <c r="AK90" s="90">
        <f t="shared" si="22"/>
        <v>0.4133904243</v>
      </c>
      <c r="AL90" s="91">
        <f t="shared" si="23"/>
        <v>0</v>
      </c>
      <c r="AM90" s="91">
        <f t="shared" si="24"/>
        <v>0.1919034644</v>
      </c>
      <c r="AN90" s="91">
        <f t="shared" si="25"/>
        <v>0.90625</v>
      </c>
      <c r="AO90" s="91">
        <f t="shared" si="26"/>
        <v>0.2117555469</v>
      </c>
      <c r="AP90" s="92">
        <f t="shared" si="27"/>
        <v>0</v>
      </c>
      <c r="AQ90" s="92">
        <f t="shared" si="28"/>
        <v>0.01985208252</v>
      </c>
      <c r="AR90" s="92">
        <f t="shared" si="29"/>
        <v>0.469740634</v>
      </c>
      <c r="AS90" s="92">
        <f t="shared" si="30"/>
        <v>0.1919034644</v>
      </c>
    </row>
    <row r="91" ht="16.5" customHeight="1">
      <c r="A91" s="57"/>
      <c r="B91" s="95"/>
      <c r="C91" s="95"/>
      <c r="D91" s="95"/>
      <c r="E91" s="95"/>
      <c r="F91" s="28"/>
      <c r="G91" s="61">
        <v>86.0</v>
      </c>
      <c r="H91" s="61">
        <v>1717.0</v>
      </c>
      <c r="I91" s="57">
        <v>2676.0</v>
      </c>
      <c r="J91" s="81">
        <f>OFFSET(TT!F91,0,6*(-1+$E$6))</f>
        <v>428</v>
      </c>
      <c r="K91" s="82">
        <f>OFFSET(TT!G91,0,6*(-1+$E$6))</f>
        <v>571</v>
      </c>
      <c r="L91" s="83">
        <f>OFFSET(TT!H91,0,6*(-1+$E$6))</f>
        <v>200</v>
      </c>
      <c r="M91" s="84">
        <f>OFFSET(TT!I91,0,6*(-1+$E$6))</f>
        <v>261</v>
      </c>
      <c r="N91" s="85">
        <f>OFFSET(TT!J91,0,6*(-1+$E$6))</f>
        <v>751</v>
      </c>
      <c r="O91" s="86">
        <f>OFFSET(TT!K91,0,6*(-1+$E$6))</f>
        <v>41</v>
      </c>
      <c r="P91" s="87">
        <f t="shared" si="31"/>
        <v>428</v>
      </c>
      <c r="Q91" s="87">
        <f t="shared" ref="Q91:S91" si="198">$J91*C$30+$K91*C$31+$L91*C$32+$M91*C$33+$N91*C$34+$O91*C$35</f>
        <v>261</v>
      </c>
      <c r="R91" s="87">
        <f t="shared" si="198"/>
        <v>200</v>
      </c>
      <c r="S91" s="87">
        <f t="shared" si="198"/>
        <v>41</v>
      </c>
      <c r="T91" s="69">
        <f t="shared" si="6"/>
        <v>0.6211901306</v>
      </c>
      <c r="U91" s="70">
        <f t="shared" si="7"/>
        <v>0.8298755187</v>
      </c>
      <c r="V91" s="71">
        <f t="shared" si="8"/>
        <v>0.9125799574</v>
      </c>
      <c r="W91" s="72">
        <f t="shared" si="9"/>
        <v>0.4338394794</v>
      </c>
      <c r="X91" s="73">
        <f t="shared" ref="X91:Y91" si="199">IFERROR(P91/(P91+R91),0.5)</f>
        <v>0.6815286624</v>
      </c>
      <c r="Y91" s="74">
        <f t="shared" si="199"/>
        <v>0.8642384106</v>
      </c>
      <c r="Z91" s="75">
        <f t="shared" si="11"/>
        <v>0.6752688172</v>
      </c>
      <c r="AA91" s="76">
        <f t="shared" si="12"/>
        <v>0.5043010753</v>
      </c>
      <c r="AB91" s="77">
        <f t="shared" si="13"/>
        <v>0.7408602151</v>
      </c>
      <c r="AC91" s="88">
        <f t="shared" si="14"/>
        <v>0.3733183857</v>
      </c>
      <c r="AD91" s="88">
        <f t="shared" si="15"/>
        <v>0.4405829596</v>
      </c>
      <c r="AE91" s="88">
        <f t="shared" si="16"/>
        <v>0.1752615845</v>
      </c>
      <c r="AF91" s="88">
        <f t="shared" si="17"/>
        <v>0.01532137519</v>
      </c>
      <c r="AG91" s="89">
        <f t="shared" si="18"/>
        <v>0.1599402093</v>
      </c>
      <c r="AH91" s="90">
        <f t="shared" si="19"/>
        <v>0</v>
      </c>
      <c r="AI91" s="90">
        <f t="shared" si="20"/>
        <v>0.4405829596</v>
      </c>
      <c r="AJ91" s="90">
        <f t="shared" si="21"/>
        <v>0.6752688172</v>
      </c>
      <c r="AK91" s="90">
        <f t="shared" si="22"/>
        <v>0.3733183857</v>
      </c>
      <c r="AL91" s="91">
        <f t="shared" si="23"/>
        <v>0</v>
      </c>
      <c r="AM91" s="91">
        <f t="shared" si="24"/>
        <v>0.1599402093</v>
      </c>
      <c r="AN91" s="91">
        <f t="shared" si="25"/>
        <v>0.9125799574</v>
      </c>
      <c r="AO91" s="91">
        <f t="shared" si="26"/>
        <v>0.1752615845</v>
      </c>
      <c r="AP91" s="92">
        <f t="shared" si="27"/>
        <v>0</v>
      </c>
      <c r="AQ91" s="92">
        <f t="shared" si="28"/>
        <v>0.01532137519</v>
      </c>
      <c r="AR91" s="92">
        <f t="shared" si="29"/>
        <v>0.4338394794</v>
      </c>
      <c r="AS91" s="92">
        <f t="shared" si="30"/>
        <v>0.1599402093</v>
      </c>
    </row>
    <row r="92" ht="16.5" customHeight="1">
      <c r="A92" s="57"/>
      <c r="B92" s="95"/>
      <c r="C92" s="95"/>
      <c r="D92" s="95"/>
      <c r="E92" s="95"/>
      <c r="F92" s="28"/>
      <c r="G92" s="61">
        <v>87.0</v>
      </c>
      <c r="H92" s="61">
        <v>1719.0</v>
      </c>
      <c r="I92" s="57">
        <v>757.0</v>
      </c>
      <c r="J92" s="81">
        <f>OFFSET(TT!F92,0,6*(-1+$E$6))</f>
        <v>135</v>
      </c>
      <c r="K92" s="82">
        <f>OFFSET(TT!G92,0,6*(-1+$E$6))</f>
        <v>141</v>
      </c>
      <c r="L92" s="83">
        <f>OFFSET(TT!H92,0,6*(-1+$E$6))</f>
        <v>58</v>
      </c>
      <c r="M92" s="84">
        <f>OFFSET(TT!I92,0,6*(-1+$E$6))</f>
        <v>48</v>
      </c>
      <c r="N92" s="85">
        <f>OFFSET(TT!J92,0,6*(-1+$E$6))</f>
        <v>242</v>
      </c>
      <c r="O92" s="86">
        <f>OFFSET(TT!K92,0,6*(-1+$E$6))</f>
        <v>7</v>
      </c>
      <c r="P92" s="87">
        <f t="shared" si="31"/>
        <v>135</v>
      </c>
      <c r="Q92" s="87">
        <f t="shared" ref="Q92:S92" si="200">$J92*C$30+$K92*C$31+$L92*C$32+$M92*C$33+$N92*C$34+$O92*C$35</f>
        <v>48</v>
      </c>
      <c r="R92" s="87">
        <f t="shared" si="200"/>
        <v>58</v>
      </c>
      <c r="S92" s="87">
        <f t="shared" si="200"/>
        <v>7</v>
      </c>
      <c r="T92" s="69">
        <f t="shared" si="6"/>
        <v>0.737704918</v>
      </c>
      <c r="U92" s="70">
        <f t="shared" si="7"/>
        <v>0.8923076923</v>
      </c>
      <c r="V92" s="71">
        <f t="shared" si="8"/>
        <v>0.9507042254</v>
      </c>
      <c r="W92" s="72">
        <f t="shared" si="9"/>
        <v>0.5471698113</v>
      </c>
      <c r="X92" s="73">
        <f t="shared" ref="X92:Y92" si="201">IFERROR(P92/(P92+R92),0.5)</f>
        <v>0.6994818653</v>
      </c>
      <c r="Y92" s="74">
        <f t="shared" si="201"/>
        <v>0.8727272727</v>
      </c>
      <c r="Z92" s="75">
        <f t="shared" si="11"/>
        <v>0.7782258065</v>
      </c>
      <c r="AA92" s="76">
        <f t="shared" si="12"/>
        <v>0.5725806452</v>
      </c>
      <c r="AB92" s="77">
        <f t="shared" si="13"/>
        <v>0.7379032258</v>
      </c>
      <c r="AC92" s="88">
        <f t="shared" si="14"/>
        <v>0.3645970938</v>
      </c>
      <c r="AD92" s="88">
        <f t="shared" si="15"/>
        <v>0.4980184941</v>
      </c>
      <c r="AE92" s="88">
        <f t="shared" si="16"/>
        <v>0.1875825627</v>
      </c>
      <c r="AF92" s="88">
        <f t="shared" si="17"/>
        <v>0.009247027741</v>
      </c>
      <c r="AG92" s="89">
        <f t="shared" si="18"/>
        <v>0.178335535</v>
      </c>
      <c r="AH92" s="90">
        <f t="shared" si="19"/>
        <v>0</v>
      </c>
      <c r="AI92" s="90">
        <f t="shared" si="20"/>
        <v>0.4980184941</v>
      </c>
      <c r="AJ92" s="90">
        <f t="shared" si="21"/>
        <v>0.7782258065</v>
      </c>
      <c r="AK92" s="90">
        <f t="shared" si="22"/>
        <v>0.3645970938</v>
      </c>
      <c r="AL92" s="91">
        <f t="shared" si="23"/>
        <v>0</v>
      </c>
      <c r="AM92" s="91">
        <f t="shared" si="24"/>
        <v>0.178335535</v>
      </c>
      <c r="AN92" s="91">
        <f t="shared" si="25"/>
        <v>0.9507042254</v>
      </c>
      <c r="AO92" s="91">
        <f t="shared" si="26"/>
        <v>0.1875825627</v>
      </c>
      <c r="AP92" s="92">
        <f t="shared" si="27"/>
        <v>0</v>
      </c>
      <c r="AQ92" s="92">
        <f t="shared" si="28"/>
        <v>0.009247027741</v>
      </c>
      <c r="AR92" s="92">
        <f t="shared" si="29"/>
        <v>0.5471698113</v>
      </c>
      <c r="AS92" s="92">
        <f t="shared" si="30"/>
        <v>0.178335535</v>
      </c>
    </row>
    <row r="93" ht="16.5" customHeight="1">
      <c r="A93" s="57"/>
      <c r="B93" s="95"/>
      <c r="C93" s="95"/>
      <c r="D93" s="95"/>
      <c r="E93" s="95"/>
      <c r="F93" s="28"/>
      <c r="G93" s="61">
        <v>88.0</v>
      </c>
      <c r="H93" s="61">
        <v>1750.0</v>
      </c>
      <c r="I93" s="57">
        <v>1553.0</v>
      </c>
      <c r="J93" s="81">
        <f>OFFSET(TT!F93,0,6*(-1+$E$6))</f>
        <v>63</v>
      </c>
      <c r="K93" s="82">
        <f>OFFSET(TT!G93,0,6*(-1+$E$6))</f>
        <v>280</v>
      </c>
      <c r="L93" s="83">
        <f>OFFSET(TT!H93,0,6*(-1+$E$6))</f>
        <v>207</v>
      </c>
      <c r="M93" s="84">
        <f>OFFSET(TT!I93,0,6*(-1+$E$6))</f>
        <v>32</v>
      </c>
      <c r="N93" s="85">
        <f>OFFSET(TT!J93,0,6*(-1+$E$6))</f>
        <v>262</v>
      </c>
      <c r="O93" s="86">
        <f>OFFSET(TT!K93,0,6*(-1+$E$6))</f>
        <v>54</v>
      </c>
      <c r="P93" s="87">
        <f t="shared" si="31"/>
        <v>63</v>
      </c>
      <c r="Q93" s="87">
        <f t="shared" ref="Q93:S93" si="202">$J93*C$30+$K93*C$31+$L93*C$32+$M93*C$33+$N93*C$34+$O93*C$35</f>
        <v>32</v>
      </c>
      <c r="R93" s="87">
        <f t="shared" si="202"/>
        <v>207</v>
      </c>
      <c r="S93" s="87">
        <f t="shared" si="202"/>
        <v>54</v>
      </c>
      <c r="T93" s="69">
        <f t="shared" si="6"/>
        <v>0.6631578947</v>
      </c>
      <c r="U93" s="70">
        <f t="shared" si="7"/>
        <v>0.7931034483</v>
      </c>
      <c r="V93" s="71">
        <f t="shared" si="8"/>
        <v>0.5384615385</v>
      </c>
      <c r="W93" s="72">
        <f t="shared" si="9"/>
        <v>0.8661087866</v>
      </c>
      <c r="X93" s="73">
        <f t="shared" ref="X93:Y93" si="203">IFERROR(P93/(P93+R93),0.5)</f>
        <v>0.2333333333</v>
      </c>
      <c r="Y93" s="74">
        <f t="shared" si="203"/>
        <v>0.3720930233</v>
      </c>
      <c r="Z93" s="75">
        <f t="shared" si="11"/>
        <v>0.7584269663</v>
      </c>
      <c r="AA93" s="76">
        <f t="shared" si="12"/>
        <v>0.3286516854</v>
      </c>
      <c r="AB93" s="77">
        <f t="shared" si="13"/>
        <v>0.2668539326</v>
      </c>
      <c r="AC93" s="88">
        <f t="shared" si="14"/>
        <v>0.2208628461</v>
      </c>
      <c r="AD93" s="88">
        <f t="shared" si="15"/>
        <v>0.209272376</v>
      </c>
      <c r="AE93" s="88">
        <f t="shared" si="16"/>
        <v>0.07533805538</v>
      </c>
      <c r="AF93" s="88">
        <f t="shared" si="17"/>
        <v>0.03477141017</v>
      </c>
      <c r="AG93" s="89">
        <f t="shared" si="18"/>
        <v>0.0405666452</v>
      </c>
      <c r="AH93" s="90">
        <f t="shared" si="19"/>
        <v>0</v>
      </c>
      <c r="AI93" s="90">
        <f t="shared" si="20"/>
        <v>0.209272376</v>
      </c>
      <c r="AJ93" s="90">
        <f t="shared" si="21"/>
        <v>0.7584269663</v>
      </c>
      <c r="AK93" s="90">
        <f t="shared" si="22"/>
        <v>0.2208628461</v>
      </c>
      <c r="AL93" s="91">
        <f t="shared" si="23"/>
        <v>0</v>
      </c>
      <c r="AM93" s="91">
        <f t="shared" si="24"/>
        <v>0.0405666452</v>
      </c>
      <c r="AN93" s="91">
        <f t="shared" si="25"/>
        <v>0.5384615385</v>
      </c>
      <c r="AO93" s="91">
        <f t="shared" si="26"/>
        <v>0.07533805538</v>
      </c>
      <c r="AP93" s="92">
        <f t="shared" si="27"/>
        <v>0</v>
      </c>
      <c r="AQ93" s="92">
        <f t="shared" si="28"/>
        <v>0.03477141017</v>
      </c>
      <c r="AR93" s="92">
        <f t="shared" si="29"/>
        <v>0.8661087866</v>
      </c>
      <c r="AS93" s="92">
        <f t="shared" si="30"/>
        <v>0.0405666452</v>
      </c>
    </row>
    <row r="94" ht="16.5" customHeight="1">
      <c r="A94" s="57"/>
      <c r="B94" s="95"/>
      <c r="C94" s="95"/>
      <c r="D94" s="95"/>
      <c r="E94" s="95"/>
      <c r="F94" s="28"/>
      <c r="G94" s="61">
        <v>89.0</v>
      </c>
      <c r="H94" s="61">
        <v>1751.0</v>
      </c>
      <c r="I94" s="57">
        <v>1409.0</v>
      </c>
      <c r="J94" s="81">
        <f>OFFSET(TT!F94,0,6*(-1+$E$6))</f>
        <v>81</v>
      </c>
      <c r="K94" s="82">
        <f>OFFSET(TT!G94,0,6*(-1+$E$6))</f>
        <v>348</v>
      </c>
      <c r="L94" s="83">
        <f>OFFSET(TT!H94,0,6*(-1+$E$6))</f>
        <v>253</v>
      </c>
      <c r="M94" s="84">
        <f>OFFSET(TT!I94,0,6*(-1+$E$6))</f>
        <v>21</v>
      </c>
      <c r="N94" s="85">
        <f>OFFSET(TT!J94,0,6*(-1+$E$6))</f>
        <v>223</v>
      </c>
      <c r="O94" s="86">
        <f>OFFSET(TT!K94,0,6*(-1+$E$6))</f>
        <v>41</v>
      </c>
      <c r="P94" s="87">
        <f t="shared" si="31"/>
        <v>81</v>
      </c>
      <c r="Q94" s="87">
        <f t="shared" ref="Q94:S94" si="204">$J94*C$30+$K94*C$31+$L94*C$32+$M94*C$33+$N94*C$34+$O94*C$35</f>
        <v>21</v>
      </c>
      <c r="R94" s="87">
        <f t="shared" si="204"/>
        <v>253</v>
      </c>
      <c r="S94" s="87">
        <f t="shared" si="204"/>
        <v>41</v>
      </c>
      <c r="T94" s="69">
        <f t="shared" si="6"/>
        <v>0.7941176471</v>
      </c>
      <c r="U94" s="70">
        <f t="shared" si="7"/>
        <v>0.8605442177</v>
      </c>
      <c r="V94" s="71">
        <f t="shared" si="8"/>
        <v>0.6639344262</v>
      </c>
      <c r="W94" s="72">
        <f t="shared" si="9"/>
        <v>0.9233576642</v>
      </c>
      <c r="X94" s="73">
        <f t="shared" ref="X94:Y94" si="205">IFERROR(P94/(P94+R94),0.5)</f>
        <v>0.2425149701</v>
      </c>
      <c r="Y94" s="74">
        <f t="shared" si="205"/>
        <v>0.3387096774</v>
      </c>
      <c r="Z94" s="75">
        <f t="shared" si="11"/>
        <v>0.8434343434</v>
      </c>
      <c r="AA94" s="76">
        <f t="shared" si="12"/>
        <v>0.3080808081</v>
      </c>
      <c r="AB94" s="77">
        <f t="shared" si="13"/>
        <v>0.2575757576</v>
      </c>
      <c r="AC94" s="88">
        <f t="shared" si="14"/>
        <v>0.3044712562</v>
      </c>
      <c r="AD94" s="88">
        <f t="shared" si="15"/>
        <v>0.2157558552</v>
      </c>
      <c r="AE94" s="88">
        <f t="shared" si="16"/>
        <v>0.08658623137</v>
      </c>
      <c r="AF94" s="88">
        <f t="shared" si="17"/>
        <v>0.02909865153</v>
      </c>
      <c r="AG94" s="89">
        <f t="shared" si="18"/>
        <v>0.05748757984</v>
      </c>
      <c r="AH94" s="90">
        <f t="shared" si="19"/>
        <v>0</v>
      </c>
      <c r="AI94" s="90">
        <f t="shared" si="20"/>
        <v>0.2157558552</v>
      </c>
      <c r="AJ94" s="90">
        <f t="shared" si="21"/>
        <v>0.8434343434</v>
      </c>
      <c r="AK94" s="90">
        <f t="shared" si="22"/>
        <v>0.3044712562</v>
      </c>
      <c r="AL94" s="91">
        <f t="shared" si="23"/>
        <v>0</v>
      </c>
      <c r="AM94" s="91">
        <f t="shared" si="24"/>
        <v>0.05748757984</v>
      </c>
      <c r="AN94" s="91">
        <f t="shared" si="25"/>
        <v>0.6639344262</v>
      </c>
      <c r="AO94" s="91">
        <f t="shared" si="26"/>
        <v>0.08658623137</v>
      </c>
      <c r="AP94" s="92">
        <f t="shared" si="27"/>
        <v>0</v>
      </c>
      <c r="AQ94" s="92">
        <f t="shared" si="28"/>
        <v>0.02909865153</v>
      </c>
      <c r="AR94" s="92">
        <f t="shared" si="29"/>
        <v>0.9233576642</v>
      </c>
      <c r="AS94" s="92">
        <f t="shared" si="30"/>
        <v>0.05748757984</v>
      </c>
    </row>
    <row r="95" ht="16.5" customHeight="1">
      <c r="A95" s="57"/>
      <c r="B95" s="95"/>
      <c r="C95" s="95"/>
      <c r="D95" s="95"/>
      <c r="E95" s="95"/>
      <c r="F95" s="28"/>
      <c r="G95" s="61">
        <v>90.0</v>
      </c>
      <c r="H95" s="61">
        <v>2003.0</v>
      </c>
      <c r="I95" s="57">
        <v>967.0</v>
      </c>
      <c r="J95" s="81">
        <f>OFFSET(TT!F95,0,6*(-1+$E$6))</f>
        <v>56</v>
      </c>
      <c r="K95" s="82">
        <f>OFFSET(TT!G95,0,6*(-1+$E$6))</f>
        <v>45</v>
      </c>
      <c r="L95" s="83">
        <f>OFFSET(TT!H95,0,6*(-1+$E$6))</f>
        <v>61</v>
      </c>
      <c r="M95" s="84">
        <f>OFFSET(TT!I95,0,6*(-1+$E$6))</f>
        <v>62</v>
      </c>
      <c r="N95" s="85">
        <f>OFFSET(TT!J95,0,6*(-1+$E$6))</f>
        <v>156</v>
      </c>
      <c r="O95" s="86">
        <f>OFFSET(TT!K95,0,6*(-1+$E$6))</f>
        <v>40</v>
      </c>
      <c r="P95" s="87">
        <f t="shared" si="31"/>
        <v>56</v>
      </c>
      <c r="Q95" s="87">
        <f t="shared" ref="Q95:S95" si="206">$J95*C$30+$K95*C$31+$L95*C$32+$M95*C$33+$N95*C$34+$O95*C$35</f>
        <v>62</v>
      </c>
      <c r="R95" s="87">
        <f t="shared" si="206"/>
        <v>61</v>
      </c>
      <c r="S95" s="87">
        <f t="shared" si="206"/>
        <v>40</v>
      </c>
      <c r="T95" s="69">
        <f t="shared" si="6"/>
        <v>0.4745762712</v>
      </c>
      <c r="U95" s="70">
        <f t="shared" si="7"/>
        <v>0.603960396</v>
      </c>
      <c r="V95" s="71">
        <f t="shared" si="8"/>
        <v>0.5833333333</v>
      </c>
      <c r="W95" s="72">
        <f t="shared" si="9"/>
        <v>0.4959349593</v>
      </c>
      <c r="X95" s="73">
        <f t="shared" ref="X95:Y95" si="207">IFERROR(P95/(P95+R95),0.5)</f>
        <v>0.4786324786</v>
      </c>
      <c r="Y95" s="74">
        <f t="shared" si="207"/>
        <v>0.6078431373</v>
      </c>
      <c r="Z95" s="75">
        <f t="shared" si="11"/>
        <v>0.5342465753</v>
      </c>
      <c r="AA95" s="76">
        <f t="shared" si="12"/>
        <v>0.4383561644</v>
      </c>
      <c r="AB95" s="77">
        <f t="shared" si="13"/>
        <v>0.5388127854</v>
      </c>
      <c r="AC95" s="88">
        <f t="shared" si="14"/>
        <v>0.1044467425</v>
      </c>
      <c r="AD95" s="88">
        <f t="shared" si="15"/>
        <v>0.2192347466</v>
      </c>
      <c r="AE95" s="88">
        <f t="shared" si="16"/>
        <v>0.09927611169</v>
      </c>
      <c r="AF95" s="88">
        <f t="shared" si="17"/>
        <v>0.04136504654</v>
      </c>
      <c r="AG95" s="89">
        <f t="shared" si="18"/>
        <v>0.05791106515</v>
      </c>
      <c r="AH95" s="90">
        <f t="shared" si="19"/>
        <v>0</v>
      </c>
      <c r="AI95" s="90">
        <f t="shared" si="20"/>
        <v>0.2192347466</v>
      </c>
      <c r="AJ95" s="90">
        <f t="shared" si="21"/>
        <v>0.5342465753</v>
      </c>
      <c r="AK95" s="90">
        <f t="shared" si="22"/>
        <v>0.1044467425</v>
      </c>
      <c r="AL95" s="91">
        <f t="shared" si="23"/>
        <v>0</v>
      </c>
      <c r="AM95" s="91">
        <f t="shared" si="24"/>
        <v>0.05791106515</v>
      </c>
      <c r="AN95" s="91">
        <f t="shared" si="25"/>
        <v>0.5833333333</v>
      </c>
      <c r="AO95" s="91">
        <f t="shared" si="26"/>
        <v>0.09927611169</v>
      </c>
      <c r="AP95" s="92">
        <f t="shared" si="27"/>
        <v>0</v>
      </c>
      <c r="AQ95" s="92">
        <f t="shared" si="28"/>
        <v>0.04136504654</v>
      </c>
      <c r="AR95" s="92">
        <f t="shared" si="29"/>
        <v>0.4959349593</v>
      </c>
      <c r="AS95" s="92">
        <f t="shared" si="30"/>
        <v>0.05791106515</v>
      </c>
    </row>
    <row r="96" ht="16.5" customHeight="1">
      <c r="A96" s="57"/>
      <c r="B96" s="95"/>
      <c r="C96" s="95"/>
      <c r="D96" s="95"/>
      <c r="E96" s="95"/>
      <c r="F96" s="28"/>
      <c r="G96" s="61">
        <v>91.0</v>
      </c>
      <c r="H96" s="61">
        <v>2004.0</v>
      </c>
      <c r="I96" s="57">
        <v>1338.0</v>
      </c>
      <c r="J96" s="81">
        <f>OFFSET(TT!F96,0,6*(-1+$E$6))</f>
        <v>122</v>
      </c>
      <c r="K96" s="82">
        <f>OFFSET(TT!G96,0,6*(-1+$E$6))</f>
        <v>90</v>
      </c>
      <c r="L96" s="83">
        <f>OFFSET(TT!H96,0,6*(-1+$E$6))</f>
        <v>76</v>
      </c>
      <c r="M96" s="84">
        <f>OFFSET(TT!I96,0,6*(-1+$E$6))</f>
        <v>89</v>
      </c>
      <c r="N96" s="85">
        <f>OFFSET(TT!J96,0,6*(-1+$E$6))</f>
        <v>215</v>
      </c>
      <c r="O96" s="86">
        <f>OFFSET(TT!K96,0,6*(-1+$E$6))</f>
        <v>42</v>
      </c>
      <c r="P96" s="87">
        <f t="shared" si="31"/>
        <v>122</v>
      </c>
      <c r="Q96" s="87">
        <f t="shared" ref="Q96:S96" si="208">$J96*C$30+$K96*C$31+$L96*C$32+$M96*C$33+$N96*C$34+$O96*C$35</f>
        <v>89</v>
      </c>
      <c r="R96" s="87">
        <f t="shared" si="208"/>
        <v>76</v>
      </c>
      <c r="S96" s="87">
        <f t="shared" si="208"/>
        <v>42</v>
      </c>
      <c r="T96" s="69">
        <f t="shared" si="6"/>
        <v>0.5781990521</v>
      </c>
      <c r="U96" s="70">
        <f t="shared" si="7"/>
        <v>0.6440677966</v>
      </c>
      <c r="V96" s="71">
        <f t="shared" si="8"/>
        <v>0.743902439</v>
      </c>
      <c r="W96" s="72">
        <f t="shared" si="9"/>
        <v>0.4606060606</v>
      </c>
      <c r="X96" s="73">
        <f t="shared" ref="X96:Y96" si="209">IFERROR(P96/(P96+R96),0.5)</f>
        <v>0.6161616162</v>
      </c>
      <c r="Y96" s="74">
        <f t="shared" si="209"/>
        <v>0.679389313</v>
      </c>
      <c r="Z96" s="75">
        <f t="shared" si="11"/>
        <v>0.6018237082</v>
      </c>
      <c r="AA96" s="76">
        <f t="shared" si="12"/>
        <v>0.4984802432</v>
      </c>
      <c r="AB96" s="77">
        <f t="shared" si="13"/>
        <v>0.641337386</v>
      </c>
      <c r="AC96" s="88">
        <f t="shared" si="14"/>
        <v>0.158445441</v>
      </c>
      <c r="AD96" s="88">
        <f t="shared" si="15"/>
        <v>0.2518684604</v>
      </c>
      <c r="AE96" s="88">
        <f t="shared" si="16"/>
        <v>0.1225710015</v>
      </c>
      <c r="AF96" s="88">
        <f t="shared" si="17"/>
        <v>0.03139013453</v>
      </c>
      <c r="AG96" s="89">
        <f t="shared" si="18"/>
        <v>0.09118086697</v>
      </c>
      <c r="AH96" s="90">
        <f t="shared" si="19"/>
        <v>0</v>
      </c>
      <c r="AI96" s="90">
        <f t="shared" si="20"/>
        <v>0.2518684604</v>
      </c>
      <c r="AJ96" s="90">
        <f t="shared" si="21"/>
        <v>0.6018237082</v>
      </c>
      <c r="AK96" s="90">
        <f t="shared" si="22"/>
        <v>0.158445441</v>
      </c>
      <c r="AL96" s="91">
        <f t="shared" si="23"/>
        <v>0</v>
      </c>
      <c r="AM96" s="91">
        <f t="shared" si="24"/>
        <v>0.09118086697</v>
      </c>
      <c r="AN96" s="91">
        <f t="shared" si="25"/>
        <v>0.743902439</v>
      </c>
      <c r="AO96" s="91">
        <f t="shared" si="26"/>
        <v>0.1225710015</v>
      </c>
      <c r="AP96" s="92">
        <f t="shared" si="27"/>
        <v>0</v>
      </c>
      <c r="AQ96" s="92">
        <f t="shared" si="28"/>
        <v>0.03139013453</v>
      </c>
      <c r="AR96" s="92">
        <f t="shared" si="29"/>
        <v>0.4606060606</v>
      </c>
      <c r="AS96" s="92">
        <f t="shared" si="30"/>
        <v>0.09118086697</v>
      </c>
    </row>
    <row r="97" ht="16.5" customHeight="1">
      <c r="A97" s="57"/>
      <c r="B97" s="95"/>
      <c r="C97" s="95"/>
      <c r="D97" s="95"/>
      <c r="E97" s="95"/>
      <c r="F97" s="28"/>
      <c r="G97" s="61">
        <v>92.0</v>
      </c>
      <c r="H97" s="61">
        <v>2005.0</v>
      </c>
      <c r="I97" s="57">
        <v>2065.0</v>
      </c>
      <c r="J97" s="81">
        <f>OFFSET(TT!F97,0,6*(-1+$E$6))</f>
        <v>204</v>
      </c>
      <c r="K97" s="82">
        <f>OFFSET(TT!G97,0,6*(-1+$E$6))</f>
        <v>119</v>
      </c>
      <c r="L97" s="83">
        <f>OFFSET(TT!H97,0,6*(-1+$E$6))</f>
        <v>162</v>
      </c>
      <c r="M97" s="84">
        <f>OFFSET(TT!I97,0,6*(-1+$E$6))</f>
        <v>146</v>
      </c>
      <c r="N97" s="85">
        <f>OFFSET(TT!J97,0,6*(-1+$E$6))</f>
        <v>375</v>
      </c>
      <c r="O97" s="86">
        <f>OFFSET(TT!K97,0,6*(-1+$E$6))</f>
        <v>89</v>
      </c>
      <c r="P97" s="87">
        <f t="shared" si="31"/>
        <v>204</v>
      </c>
      <c r="Q97" s="87">
        <f t="shared" ref="Q97:S97" si="210">$J97*C$30+$K97*C$31+$L97*C$32+$M97*C$33+$N97*C$34+$O97*C$35</f>
        <v>146</v>
      </c>
      <c r="R97" s="87">
        <f t="shared" si="210"/>
        <v>162</v>
      </c>
      <c r="S97" s="87">
        <f t="shared" si="210"/>
        <v>89</v>
      </c>
      <c r="T97" s="69">
        <f t="shared" si="6"/>
        <v>0.5828571429</v>
      </c>
      <c r="U97" s="70">
        <f t="shared" si="7"/>
        <v>0.6454183267</v>
      </c>
      <c r="V97" s="71">
        <f t="shared" si="8"/>
        <v>0.6962457338</v>
      </c>
      <c r="W97" s="72">
        <f t="shared" si="9"/>
        <v>0.525974026</v>
      </c>
      <c r="X97" s="73">
        <f t="shared" ref="X97:Y97" si="211">IFERROR(P97/(P97+R97),0.5)</f>
        <v>0.5573770492</v>
      </c>
      <c r="Y97" s="74">
        <f t="shared" si="211"/>
        <v>0.6212765957</v>
      </c>
      <c r="Z97" s="75">
        <f t="shared" si="11"/>
        <v>0.608985025</v>
      </c>
      <c r="AA97" s="76">
        <f t="shared" si="12"/>
        <v>0.4875207987</v>
      </c>
      <c r="AB97" s="77">
        <f t="shared" si="13"/>
        <v>0.5823627288</v>
      </c>
      <c r="AC97" s="88">
        <f t="shared" si="14"/>
        <v>0.1564164649</v>
      </c>
      <c r="AD97" s="88">
        <f t="shared" si="15"/>
        <v>0.2803874092</v>
      </c>
      <c r="AE97" s="88">
        <f t="shared" si="16"/>
        <v>0.1418886199</v>
      </c>
      <c r="AF97" s="88">
        <f t="shared" si="17"/>
        <v>0.04309927361</v>
      </c>
      <c r="AG97" s="89">
        <f t="shared" si="18"/>
        <v>0.09878934625</v>
      </c>
      <c r="AH97" s="90">
        <f t="shared" si="19"/>
        <v>0</v>
      </c>
      <c r="AI97" s="90">
        <f t="shared" si="20"/>
        <v>0.2803874092</v>
      </c>
      <c r="AJ97" s="90">
        <f t="shared" si="21"/>
        <v>0.608985025</v>
      </c>
      <c r="AK97" s="90">
        <f t="shared" si="22"/>
        <v>0.1564164649</v>
      </c>
      <c r="AL97" s="91">
        <f t="shared" si="23"/>
        <v>0</v>
      </c>
      <c r="AM97" s="91">
        <f t="shared" si="24"/>
        <v>0.09878934625</v>
      </c>
      <c r="AN97" s="91">
        <f t="shared" si="25"/>
        <v>0.6962457338</v>
      </c>
      <c r="AO97" s="91">
        <f t="shared" si="26"/>
        <v>0.1418886199</v>
      </c>
      <c r="AP97" s="92">
        <f t="shared" si="27"/>
        <v>0</v>
      </c>
      <c r="AQ97" s="92">
        <f t="shared" si="28"/>
        <v>0.04309927361</v>
      </c>
      <c r="AR97" s="92">
        <f t="shared" si="29"/>
        <v>0.525974026</v>
      </c>
      <c r="AS97" s="92">
        <f t="shared" si="30"/>
        <v>0.09878934625</v>
      </c>
    </row>
    <row r="98" ht="16.5" customHeight="1">
      <c r="A98" s="57"/>
      <c r="B98" s="95"/>
      <c r="C98" s="95"/>
      <c r="D98" s="95"/>
      <c r="E98" s="95"/>
      <c r="F98" s="28"/>
      <c r="G98" s="61">
        <v>93.0</v>
      </c>
      <c r="H98" s="61">
        <v>2007.0</v>
      </c>
      <c r="I98" s="57">
        <v>604.0</v>
      </c>
      <c r="J98" s="81">
        <f>OFFSET(TT!F98,0,6*(-1+$E$6))</f>
        <v>90</v>
      </c>
      <c r="K98" s="82">
        <f>OFFSET(TT!G98,0,6*(-1+$E$6))</f>
        <v>51</v>
      </c>
      <c r="L98" s="83">
        <f>OFFSET(TT!H98,0,6*(-1+$E$6))</f>
        <v>65</v>
      </c>
      <c r="M98" s="84">
        <f>OFFSET(TT!I98,0,6*(-1+$E$6))</f>
        <v>40</v>
      </c>
      <c r="N98" s="85">
        <f>OFFSET(TT!J98,0,6*(-1+$E$6))</f>
        <v>66</v>
      </c>
      <c r="O98" s="86">
        <f>OFFSET(TT!K98,0,6*(-1+$E$6))</f>
        <v>22</v>
      </c>
      <c r="P98" s="87">
        <f t="shared" si="31"/>
        <v>90</v>
      </c>
      <c r="Q98" s="87">
        <f t="shared" ref="Q98:S98" si="212">$J98*C$30+$K98*C$31+$L98*C$32+$M98*C$33+$N98*C$34+$O98*C$35</f>
        <v>40</v>
      </c>
      <c r="R98" s="87">
        <f t="shared" si="212"/>
        <v>65</v>
      </c>
      <c r="S98" s="87">
        <f t="shared" si="212"/>
        <v>22</v>
      </c>
      <c r="T98" s="69">
        <f t="shared" si="6"/>
        <v>0.6923076923</v>
      </c>
      <c r="U98" s="70">
        <f t="shared" si="7"/>
        <v>0.7471264368</v>
      </c>
      <c r="V98" s="71">
        <f t="shared" si="8"/>
        <v>0.8035714286</v>
      </c>
      <c r="W98" s="72">
        <f t="shared" si="9"/>
        <v>0.619047619</v>
      </c>
      <c r="X98" s="73">
        <f t="shared" ref="X98:Y98" si="213">IFERROR(P98/(P98+R98),0.5)</f>
        <v>0.5806451613</v>
      </c>
      <c r="Y98" s="74">
        <f t="shared" si="213"/>
        <v>0.6451612903</v>
      </c>
      <c r="Z98" s="75">
        <f t="shared" si="11"/>
        <v>0.7142857143</v>
      </c>
      <c r="AA98" s="76">
        <f t="shared" si="12"/>
        <v>0.5161290323</v>
      </c>
      <c r="AB98" s="77">
        <f t="shared" si="13"/>
        <v>0.599078341</v>
      </c>
      <c r="AC98" s="88">
        <f t="shared" si="14"/>
        <v>0.2334437086</v>
      </c>
      <c r="AD98" s="88">
        <f t="shared" si="15"/>
        <v>0.2582781457</v>
      </c>
      <c r="AE98" s="88">
        <f t="shared" si="16"/>
        <v>0.1854304636</v>
      </c>
      <c r="AF98" s="88">
        <f t="shared" si="17"/>
        <v>0.03642384106</v>
      </c>
      <c r="AG98" s="89">
        <f t="shared" si="18"/>
        <v>0.1490066225</v>
      </c>
      <c r="AH98" s="90">
        <f t="shared" si="19"/>
        <v>0</v>
      </c>
      <c r="AI98" s="90">
        <f t="shared" si="20"/>
        <v>0.2582781457</v>
      </c>
      <c r="AJ98" s="90">
        <f t="shared" si="21"/>
        <v>0.7142857143</v>
      </c>
      <c r="AK98" s="90">
        <f t="shared" si="22"/>
        <v>0.2334437086</v>
      </c>
      <c r="AL98" s="91">
        <f t="shared" si="23"/>
        <v>0</v>
      </c>
      <c r="AM98" s="91">
        <f t="shared" si="24"/>
        <v>0.1490066225</v>
      </c>
      <c r="AN98" s="91">
        <f t="shared" si="25"/>
        <v>0.8035714286</v>
      </c>
      <c r="AO98" s="91">
        <f t="shared" si="26"/>
        <v>0.1854304636</v>
      </c>
      <c r="AP98" s="92">
        <f t="shared" si="27"/>
        <v>0</v>
      </c>
      <c r="AQ98" s="92">
        <f t="shared" si="28"/>
        <v>0.03642384106</v>
      </c>
      <c r="AR98" s="92">
        <f t="shared" si="29"/>
        <v>0.619047619</v>
      </c>
      <c r="AS98" s="92">
        <f t="shared" si="30"/>
        <v>0.1490066225</v>
      </c>
    </row>
    <row r="99" ht="16.5" customHeight="1">
      <c r="A99" s="57"/>
      <c r="B99" s="95"/>
      <c r="C99" s="95"/>
      <c r="D99" s="95"/>
      <c r="E99" s="95"/>
      <c r="F99" s="28"/>
      <c r="G99" s="61">
        <v>94.0</v>
      </c>
      <c r="H99" s="61">
        <v>2008.0</v>
      </c>
      <c r="I99" s="57">
        <v>3232.0</v>
      </c>
      <c r="J99" s="81">
        <f>OFFSET(TT!F99,0,6*(-1+$E$6))</f>
        <v>322</v>
      </c>
      <c r="K99" s="82">
        <f>OFFSET(TT!G99,0,6*(-1+$E$6))</f>
        <v>220</v>
      </c>
      <c r="L99" s="83">
        <f>OFFSET(TT!H99,0,6*(-1+$E$6))</f>
        <v>224</v>
      </c>
      <c r="M99" s="84">
        <f>OFFSET(TT!I99,0,6*(-1+$E$6))</f>
        <v>193</v>
      </c>
      <c r="N99" s="85">
        <f>OFFSET(TT!J99,0,6*(-1+$E$6))</f>
        <v>460</v>
      </c>
      <c r="O99" s="86">
        <f>OFFSET(TT!K99,0,6*(-1+$E$6))</f>
        <v>112</v>
      </c>
      <c r="P99" s="87">
        <f t="shared" si="31"/>
        <v>322</v>
      </c>
      <c r="Q99" s="87">
        <f t="shared" ref="Q99:S99" si="214">$J99*C$30+$K99*C$31+$L99*C$32+$M99*C$33+$N99*C$34+$O99*C$35</f>
        <v>193</v>
      </c>
      <c r="R99" s="87">
        <f t="shared" si="214"/>
        <v>224</v>
      </c>
      <c r="S99" s="87">
        <f t="shared" si="214"/>
        <v>112</v>
      </c>
      <c r="T99" s="69">
        <f t="shared" si="6"/>
        <v>0.6252427184</v>
      </c>
      <c r="U99" s="70">
        <f t="shared" si="7"/>
        <v>0.6666666667</v>
      </c>
      <c r="V99" s="71">
        <f t="shared" si="8"/>
        <v>0.7419354839</v>
      </c>
      <c r="W99" s="72">
        <f t="shared" si="9"/>
        <v>0.5371702638</v>
      </c>
      <c r="X99" s="73">
        <f t="shared" ref="X99:Y99" si="215">IFERROR(P99/(P99+R99),0.5)</f>
        <v>0.5897435897</v>
      </c>
      <c r="Y99" s="74">
        <f t="shared" si="215"/>
        <v>0.6327868852</v>
      </c>
      <c r="Z99" s="75">
        <f t="shared" si="11"/>
        <v>0.6415981199</v>
      </c>
      <c r="AA99" s="76">
        <f t="shared" si="12"/>
        <v>0.5099882491</v>
      </c>
      <c r="AB99" s="77">
        <f t="shared" si="13"/>
        <v>0.6051703878</v>
      </c>
      <c r="AC99" s="88">
        <f t="shared" si="14"/>
        <v>0.1676980198</v>
      </c>
      <c r="AD99" s="88">
        <f t="shared" si="15"/>
        <v>0.2419554455</v>
      </c>
      <c r="AE99" s="88">
        <f t="shared" si="16"/>
        <v>0.1342821782</v>
      </c>
      <c r="AF99" s="88">
        <f t="shared" si="17"/>
        <v>0.03465346535</v>
      </c>
      <c r="AG99" s="89">
        <f t="shared" si="18"/>
        <v>0.09962871287</v>
      </c>
      <c r="AH99" s="90">
        <f t="shared" si="19"/>
        <v>0</v>
      </c>
      <c r="AI99" s="90">
        <f t="shared" si="20"/>
        <v>0.2419554455</v>
      </c>
      <c r="AJ99" s="90">
        <f t="shared" si="21"/>
        <v>0.6415981199</v>
      </c>
      <c r="AK99" s="90">
        <f t="shared" si="22"/>
        <v>0.1676980198</v>
      </c>
      <c r="AL99" s="91">
        <f t="shared" si="23"/>
        <v>0</v>
      </c>
      <c r="AM99" s="91">
        <f t="shared" si="24"/>
        <v>0.09962871287</v>
      </c>
      <c r="AN99" s="91">
        <f t="shared" si="25"/>
        <v>0.7419354839</v>
      </c>
      <c r="AO99" s="91">
        <f t="shared" si="26"/>
        <v>0.1342821782</v>
      </c>
      <c r="AP99" s="92">
        <f t="shared" si="27"/>
        <v>0</v>
      </c>
      <c r="AQ99" s="92">
        <f t="shared" si="28"/>
        <v>0.03465346535</v>
      </c>
      <c r="AR99" s="92">
        <f t="shared" si="29"/>
        <v>0.5371702638</v>
      </c>
      <c r="AS99" s="92">
        <f t="shared" si="30"/>
        <v>0.09962871287</v>
      </c>
    </row>
    <row r="100" ht="16.5" customHeight="1">
      <c r="A100" s="57"/>
      <c r="B100" s="95"/>
      <c r="C100" s="95"/>
      <c r="D100" s="95"/>
      <c r="E100" s="95"/>
      <c r="F100" s="28"/>
      <c r="G100" s="61">
        <v>95.0</v>
      </c>
      <c r="H100" s="61">
        <v>2009.0</v>
      </c>
      <c r="I100" s="57">
        <v>1707.0</v>
      </c>
      <c r="J100" s="81">
        <f>OFFSET(TT!F100,0,6*(-1+$E$6))</f>
        <v>52</v>
      </c>
      <c r="K100" s="82">
        <f>OFFSET(TT!G100,0,6*(-1+$E$6))</f>
        <v>76</v>
      </c>
      <c r="L100" s="83">
        <f>OFFSET(TT!H100,0,6*(-1+$E$6))</f>
        <v>67</v>
      </c>
      <c r="M100" s="84">
        <f>OFFSET(TT!I100,0,6*(-1+$E$6))</f>
        <v>56</v>
      </c>
      <c r="N100" s="85">
        <f>OFFSET(TT!J100,0,6*(-1+$E$6))</f>
        <v>232</v>
      </c>
      <c r="O100" s="86">
        <f>OFFSET(TT!K100,0,6*(-1+$E$6))</f>
        <v>66</v>
      </c>
      <c r="P100" s="87">
        <f t="shared" si="31"/>
        <v>52</v>
      </c>
      <c r="Q100" s="87">
        <f t="shared" ref="Q100:S100" si="216">$J100*C$30+$K100*C$31+$L100*C$32+$M100*C$33+$N100*C$34+$O100*C$35</f>
        <v>56</v>
      </c>
      <c r="R100" s="87">
        <f t="shared" si="216"/>
        <v>67</v>
      </c>
      <c r="S100" s="87">
        <f t="shared" si="216"/>
        <v>66</v>
      </c>
      <c r="T100" s="69">
        <f t="shared" si="6"/>
        <v>0.4814814815</v>
      </c>
      <c r="U100" s="70">
        <f t="shared" si="7"/>
        <v>0.5037593985</v>
      </c>
      <c r="V100" s="71">
        <f t="shared" si="8"/>
        <v>0.4406779661</v>
      </c>
      <c r="W100" s="72">
        <f t="shared" si="9"/>
        <v>0.5447154472</v>
      </c>
      <c r="X100" s="73">
        <f t="shared" ref="X100:Y100" si="217">IFERROR(P100/(P100+R100),0.5)</f>
        <v>0.4369747899</v>
      </c>
      <c r="Y100" s="74">
        <f t="shared" si="217"/>
        <v>0.4590163934</v>
      </c>
      <c r="Z100" s="75">
        <f t="shared" si="11"/>
        <v>0.4937759336</v>
      </c>
      <c r="AA100" s="76">
        <f t="shared" si="12"/>
        <v>0.489626556</v>
      </c>
      <c r="AB100" s="77">
        <f t="shared" si="13"/>
        <v>0.4481327801</v>
      </c>
      <c r="AC100" s="88">
        <f t="shared" si="14"/>
        <v>0.07498535442</v>
      </c>
      <c r="AD100" s="88">
        <f t="shared" si="15"/>
        <v>0.1663737551</v>
      </c>
      <c r="AE100" s="88">
        <f t="shared" si="16"/>
        <v>0.06912712361</v>
      </c>
      <c r="AF100" s="88">
        <f t="shared" si="17"/>
        <v>0.03866432337</v>
      </c>
      <c r="AG100" s="89">
        <f t="shared" si="18"/>
        <v>0.03046280023</v>
      </c>
      <c r="AH100" s="90">
        <f t="shared" si="19"/>
        <v>0</v>
      </c>
      <c r="AI100" s="90">
        <f t="shared" si="20"/>
        <v>0.1663737551</v>
      </c>
      <c r="AJ100" s="90">
        <f t="shared" si="21"/>
        <v>0.4937759336</v>
      </c>
      <c r="AK100" s="90">
        <f t="shared" si="22"/>
        <v>0.07498535442</v>
      </c>
      <c r="AL100" s="91">
        <f t="shared" si="23"/>
        <v>0</v>
      </c>
      <c r="AM100" s="91">
        <f t="shared" si="24"/>
        <v>0.03046280023</v>
      </c>
      <c r="AN100" s="91">
        <f t="shared" si="25"/>
        <v>0.4406779661</v>
      </c>
      <c r="AO100" s="91">
        <f t="shared" si="26"/>
        <v>0.06912712361</v>
      </c>
      <c r="AP100" s="92">
        <f t="shared" si="27"/>
        <v>0</v>
      </c>
      <c r="AQ100" s="92">
        <f t="shared" si="28"/>
        <v>0.03866432337</v>
      </c>
      <c r="AR100" s="92">
        <f t="shared" si="29"/>
        <v>0.5447154472</v>
      </c>
      <c r="AS100" s="92">
        <f t="shared" si="30"/>
        <v>0.03046280023</v>
      </c>
    </row>
    <row r="101" ht="16.5" customHeight="1">
      <c r="A101" s="57"/>
      <c r="B101" s="95"/>
      <c r="C101" s="95"/>
      <c r="D101" s="95"/>
      <c r="E101" s="95"/>
      <c r="F101" s="28"/>
      <c r="G101" s="61">
        <v>96.0</v>
      </c>
      <c r="H101" s="61">
        <v>2011.0</v>
      </c>
      <c r="I101" s="57">
        <v>1395.0</v>
      </c>
      <c r="J101" s="81">
        <f>OFFSET(TT!F101,0,6*(-1+$E$6))</f>
        <v>101</v>
      </c>
      <c r="K101" s="82">
        <f>OFFSET(TT!G101,0,6*(-1+$E$6))</f>
        <v>92</v>
      </c>
      <c r="L101" s="83">
        <f>OFFSET(TT!H101,0,6*(-1+$E$6))</f>
        <v>100</v>
      </c>
      <c r="M101" s="84">
        <f>OFFSET(TT!I101,0,6*(-1+$E$6))</f>
        <v>86</v>
      </c>
      <c r="N101" s="85">
        <f>OFFSET(TT!J101,0,6*(-1+$E$6))</f>
        <v>252</v>
      </c>
      <c r="O101" s="86">
        <f>OFFSET(TT!K101,0,6*(-1+$E$6))</f>
        <v>61</v>
      </c>
      <c r="P101" s="87">
        <f t="shared" si="31"/>
        <v>101</v>
      </c>
      <c r="Q101" s="87">
        <f t="shared" ref="Q101:S101" si="218">$J101*C$30+$K101*C$31+$L101*C$32+$M101*C$33+$N101*C$34+$O101*C$35</f>
        <v>86</v>
      </c>
      <c r="R101" s="87">
        <f t="shared" si="218"/>
        <v>100</v>
      </c>
      <c r="S101" s="87">
        <f t="shared" si="218"/>
        <v>61</v>
      </c>
      <c r="T101" s="69">
        <f t="shared" si="6"/>
        <v>0.5401069519</v>
      </c>
      <c r="U101" s="70">
        <f t="shared" si="7"/>
        <v>0.6211180124</v>
      </c>
      <c r="V101" s="71">
        <f t="shared" si="8"/>
        <v>0.6234567901</v>
      </c>
      <c r="W101" s="72">
        <f t="shared" si="9"/>
        <v>0.5376344086</v>
      </c>
      <c r="X101" s="73">
        <f t="shared" ref="X101:Y101" si="219">IFERROR(P101/(P101+R101),0.5)</f>
        <v>0.5024875622</v>
      </c>
      <c r="Y101" s="74">
        <f t="shared" si="219"/>
        <v>0.5850340136</v>
      </c>
      <c r="Z101" s="75">
        <f t="shared" si="11"/>
        <v>0.5775862069</v>
      </c>
      <c r="AA101" s="76">
        <f t="shared" si="12"/>
        <v>0.4655172414</v>
      </c>
      <c r="AB101" s="77">
        <f t="shared" si="13"/>
        <v>0.5373563218</v>
      </c>
      <c r="AC101" s="88">
        <f t="shared" si="14"/>
        <v>0.1383512545</v>
      </c>
      <c r="AD101" s="88">
        <f t="shared" si="15"/>
        <v>0.253046595</v>
      </c>
      <c r="AE101" s="88">
        <f t="shared" si="16"/>
        <v>0.1161290323</v>
      </c>
      <c r="AF101" s="88">
        <f t="shared" si="17"/>
        <v>0.04372759857</v>
      </c>
      <c r="AG101" s="89">
        <f t="shared" si="18"/>
        <v>0.07240143369</v>
      </c>
      <c r="AH101" s="90">
        <f t="shared" si="19"/>
        <v>0</v>
      </c>
      <c r="AI101" s="90">
        <f t="shared" si="20"/>
        <v>0.253046595</v>
      </c>
      <c r="AJ101" s="90">
        <f t="shared" si="21"/>
        <v>0.5775862069</v>
      </c>
      <c r="AK101" s="90">
        <f t="shared" si="22"/>
        <v>0.1383512545</v>
      </c>
      <c r="AL101" s="91">
        <f t="shared" si="23"/>
        <v>0</v>
      </c>
      <c r="AM101" s="91">
        <f t="shared" si="24"/>
        <v>0.07240143369</v>
      </c>
      <c r="AN101" s="91">
        <f t="shared" si="25"/>
        <v>0.6234567901</v>
      </c>
      <c r="AO101" s="91">
        <f t="shared" si="26"/>
        <v>0.1161290323</v>
      </c>
      <c r="AP101" s="92">
        <f t="shared" si="27"/>
        <v>0</v>
      </c>
      <c r="AQ101" s="92">
        <f t="shared" si="28"/>
        <v>0.04372759857</v>
      </c>
      <c r="AR101" s="92">
        <f t="shared" si="29"/>
        <v>0.5376344086</v>
      </c>
      <c r="AS101" s="92">
        <f t="shared" si="30"/>
        <v>0.07240143369</v>
      </c>
    </row>
    <row r="102" ht="16.5" customHeight="1">
      <c r="A102" s="57"/>
      <c r="B102" s="95"/>
      <c r="C102" s="95"/>
      <c r="D102" s="95"/>
      <c r="E102" s="95"/>
      <c r="F102" s="28"/>
      <c r="G102" s="61">
        <v>97.0</v>
      </c>
      <c r="H102" s="61">
        <v>2013.0</v>
      </c>
      <c r="I102" s="57">
        <v>1171.0</v>
      </c>
      <c r="J102" s="81">
        <f>OFFSET(TT!F102,0,6*(-1+$E$6))</f>
        <v>25</v>
      </c>
      <c r="K102" s="82">
        <f>OFFSET(TT!G102,0,6*(-1+$E$6))</f>
        <v>34</v>
      </c>
      <c r="L102" s="83">
        <f>OFFSET(TT!H102,0,6*(-1+$E$6))</f>
        <v>28</v>
      </c>
      <c r="M102" s="84">
        <f>OFFSET(TT!I102,0,6*(-1+$E$6))</f>
        <v>57</v>
      </c>
      <c r="N102" s="85">
        <f>OFFSET(TT!J102,0,6*(-1+$E$6))</f>
        <v>168</v>
      </c>
      <c r="O102" s="86">
        <f>OFFSET(TT!K102,0,6*(-1+$E$6))</f>
        <v>47</v>
      </c>
      <c r="P102" s="87">
        <f t="shared" si="31"/>
        <v>25</v>
      </c>
      <c r="Q102" s="87">
        <f t="shared" ref="Q102:S102" si="220">$J102*C$30+$K102*C$31+$L102*C$32+$M102*C$33+$N102*C$34+$O102*C$35</f>
        <v>57</v>
      </c>
      <c r="R102" s="87">
        <f t="shared" si="220"/>
        <v>28</v>
      </c>
      <c r="S102" s="87">
        <f t="shared" si="220"/>
        <v>47</v>
      </c>
      <c r="T102" s="69">
        <f t="shared" si="6"/>
        <v>0.3048780488</v>
      </c>
      <c r="U102" s="70">
        <f t="shared" si="7"/>
        <v>0.3733333333</v>
      </c>
      <c r="V102" s="71">
        <f t="shared" si="8"/>
        <v>0.3472222222</v>
      </c>
      <c r="W102" s="72">
        <f t="shared" si="9"/>
        <v>0.3294117647</v>
      </c>
      <c r="X102" s="73">
        <f t="shared" ref="X102:Y102" si="221">IFERROR(P102/(P102+R102),0.5)</f>
        <v>0.4716981132</v>
      </c>
      <c r="Y102" s="74">
        <f t="shared" si="221"/>
        <v>0.5480769231</v>
      </c>
      <c r="Z102" s="75">
        <f t="shared" si="11"/>
        <v>0.3375796178</v>
      </c>
      <c r="AA102" s="76">
        <f t="shared" si="12"/>
        <v>0.4585987261</v>
      </c>
      <c r="AB102" s="77">
        <f t="shared" si="13"/>
        <v>0.5222929936</v>
      </c>
      <c r="AC102" s="88">
        <f t="shared" si="14"/>
        <v>0.05038428693</v>
      </c>
      <c r="AD102" s="88">
        <f t="shared" si="15"/>
        <v>0.1648163962</v>
      </c>
      <c r="AE102" s="88">
        <f t="shared" si="16"/>
        <v>0.06148590948</v>
      </c>
      <c r="AF102" s="88">
        <f t="shared" si="17"/>
        <v>0.04013663535</v>
      </c>
      <c r="AG102" s="89">
        <f t="shared" si="18"/>
        <v>0.02134927412</v>
      </c>
      <c r="AH102" s="90">
        <f t="shared" si="19"/>
        <v>0</v>
      </c>
      <c r="AI102" s="90">
        <f t="shared" si="20"/>
        <v>0.1648163962</v>
      </c>
      <c r="AJ102" s="90">
        <f t="shared" si="21"/>
        <v>0.3375796178</v>
      </c>
      <c r="AK102" s="90">
        <f t="shared" si="22"/>
        <v>0.05038428693</v>
      </c>
      <c r="AL102" s="91">
        <f t="shared" si="23"/>
        <v>0</v>
      </c>
      <c r="AM102" s="91">
        <f t="shared" si="24"/>
        <v>0.02134927412</v>
      </c>
      <c r="AN102" s="91">
        <f t="shared" si="25"/>
        <v>0.3472222222</v>
      </c>
      <c r="AO102" s="91">
        <f t="shared" si="26"/>
        <v>0.06148590948</v>
      </c>
      <c r="AP102" s="92">
        <f t="shared" si="27"/>
        <v>0</v>
      </c>
      <c r="AQ102" s="92">
        <f t="shared" si="28"/>
        <v>0.04013663535</v>
      </c>
      <c r="AR102" s="92">
        <f t="shared" si="29"/>
        <v>0.3294117647</v>
      </c>
      <c r="AS102" s="92">
        <f t="shared" si="30"/>
        <v>0.02134927412</v>
      </c>
    </row>
    <row r="103" ht="16.5" customHeight="1">
      <c r="A103" s="57"/>
      <c r="B103" s="95"/>
      <c r="C103" s="95"/>
      <c r="D103" s="95"/>
      <c r="E103" s="95"/>
      <c r="F103" s="28"/>
      <c r="G103" s="61">
        <v>98.0</v>
      </c>
      <c r="H103" s="61">
        <v>2014.0</v>
      </c>
      <c r="I103" s="57">
        <v>3024.0</v>
      </c>
      <c r="J103" s="81">
        <f>OFFSET(TT!F103,0,6*(-1+$E$6))</f>
        <v>106</v>
      </c>
      <c r="K103" s="82">
        <f>OFFSET(TT!G103,0,6*(-1+$E$6))</f>
        <v>150</v>
      </c>
      <c r="L103" s="83">
        <f>OFFSET(TT!H103,0,6*(-1+$E$6))</f>
        <v>121</v>
      </c>
      <c r="M103" s="84">
        <f>OFFSET(TT!I103,0,6*(-1+$E$6))</f>
        <v>184</v>
      </c>
      <c r="N103" s="85">
        <f>OFFSET(TT!J103,0,6*(-1+$E$6))</f>
        <v>524</v>
      </c>
      <c r="O103" s="86">
        <f>OFFSET(TT!K103,0,6*(-1+$E$6))</f>
        <v>145</v>
      </c>
      <c r="P103" s="87">
        <f t="shared" si="31"/>
        <v>106</v>
      </c>
      <c r="Q103" s="87">
        <f t="shared" ref="Q103:S103" si="222">$J103*C$30+$K103*C$31+$L103*C$32+$M103*C$33+$N103*C$34+$O103*C$35</f>
        <v>184</v>
      </c>
      <c r="R103" s="87">
        <f t="shared" si="222"/>
        <v>121</v>
      </c>
      <c r="S103" s="87">
        <f t="shared" si="222"/>
        <v>145</v>
      </c>
      <c r="T103" s="69">
        <f t="shared" si="6"/>
        <v>0.3655172414</v>
      </c>
      <c r="U103" s="70">
        <f t="shared" si="7"/>
        <v>0.454887218</v>
      </c>
      <c r="V103" s="71">
        <f t="shared" si="8"/>
        <v>0.422310757</v>
      </c>
      <c r="W103" s="72">
        <f t="shared" si="9"/>
        <v>0.3967213115</v>
      </c>
      <c r="X103" s="73">
        <f t="shared" ref="X103:Y103" si="223">IFERROR(P103/(P103+R103),0.5)</f>
        <v>0.4669603524</v>
      </c>
      <c r="Y103" s="74">
        <f t="shared" si="223"/>
        <v>0.5592705167</v>
      </c>
      <c r="Z103" s="75">
        <f t="shared" si="11"/>
        <v>0.4082733813</v>
      </c>
      <c r="AA103" s="76">
        <f t="shared" si="12"/>
        <v>0.4514388489</v>
      </c>
      <c r="AB103" s="77">
        <f t="shared" si="13"/>
        <v>0.5215827338</v>
      </c>
      <c r="AC103" s="88">
        <f t="shared" si="14"/>
        <v>0.08465608466</v>
      </c>
      <c r="AD103" s="88">
        <f t="shared" si="15"/>
        <v>0.2083333333</v>
      </c>
      <c r="AE103" s="88">
        <f t="shared" si="16"/>
        <v>0.0830026455</v>
      </c>
      <c r="AF103" s="88">
        <f t="shared" si="17"/>
        <v>0.04794973545</v>
      </c>
      <c r="AG103" s="89">
        <f t="shared" si="18"/>
        <v>0.03505291005</v>
      </c>
      <c r="AH103" s="90">
        <f t="shared" si="19"/>
        <v>0</v>
      </c>
      <c r="AI103" s="90">
        <f t="shared" si="20"/>
        <v>0.2083333333</v>
      </c>
      <c r="AJ103" s="90">
        <f t="shared" si="21"/>
        <v>0.4082733813</v>
      </c>
      <c r="AK103" s="90">
        <f t="shared" si="22"/>
        <v>0.08465608466</v>
      </c>
      <c r="AL103" s="91">
        <f t="shared" si="23"/>
        <v>0</v>
      </c>
      <c r="AM103" s="91">
        <f t="shared" si="24"/>
        <v>0.03505291005</v>
      </c>
      <c r="AN103" s="91">
        <f t="shared" si="25"/>
        <v>0.422310757</v>
      </c>
      <c r="AO103" s="91">
        <f t="shared" si="26"/>
        <v>0.0830026455</v>
      </c>
      <c r="AP103" s="92">
        <f t="shared" si="27"/>
        <v>0</v>
      </c>
      <c r="AQ103" s="92">
        <f t="shared" si="28"/>
        <v>0.04794973545</v>
      </c>
      <c r="AR103" s="92">
        <f t="shared" si="29"/>
        <v>0.3967213115</v>
      </c>
      <c r="AS103" s="92">
        <f t="shared" si="30"/>
        <v>0.03505291005</v>
      </c>
    </row>
    <row r="104" ht="16.5" customHeight="1">
      <c r="A104" s="57"/>
      <c r="B104" s="95"/>
      <c r="C104" s="95"/>
      <c r="D104" s="95"/>
      <c r="E104" s="95"/>
      <c r="F104" s="28"/>
      <c r="G104" s="61">
        <v>99.0</v>
      </c>
      <c r="H104" s="61">
        <v>2015.0</v>
      </c>
      <c r="I104" s="57">
        <v>2614.0</v>
      </c>
      <c r="J104" s="81">
        <f>OFFSET(TT!F104,0,6*(-1+$E$6))</f>
        <v>99</v>
      </c>
      <c r="K104" s="82">
        <f>OFFSET(TT!G104,0,6*(-1+$E$6))</f>
        <v>107</v>
      </c>
      <c r="L104" s="83">
        <f>OFFSET(TT!H104,0,6*(-1+$E$6))</f>
        <v>123</v>
      </c>
      <c r="M104" s="84">
        <f>OFFSET(TT!I104,0,6*(-1+$E$6))</f>
        <v>127</v>
      </c>
      <c r="N104" s="85">
        <f>OFFSET(TT!J104,0,6*(-1+$E$6))</f>
        <v>344</v>
      </c>
      <c r="O104" s="86">
        <f>OFFSET(TT!K104,0,6*(-1+$E$6))</f>
        <v>120</v>
      </c>
      <c r="P104" s="87">
        <f t="shared" si="31"/>
        <v>99</v>
      </c>
      <c r="Q104" s="87">
        <f t="shared" ref="Q104:S104" si="224">$J104*C$30+$K104*C$31+$L104*C$32+$M104*C$33+$N104*C$34+$O104*C$35</f>
        <v>127</v>
      </c>
      <c r="R104" s="87">
        <f t="shared" si="224"/>
        <v>123</v>
      </c>
      <c r="S104" s="87">
        <f t="shared" si="224"/>
        <v>120</v>
      </c>
      <c r="T104" s="69">
        <f t="shared" si="6"/>
        <v>0.4380530973</v>
      </c>
      <c r="U104" s="70">
        <f t="shared" si="7"/>
        <v>0.5061728395</v>
      </c>
      <c r="V104" s="71">
        <f t="shared" si="8"/>
        <v>0.4520547945</v>
      </c>
      <c r="W104" s="72">
        <f t="shared" si="9"/>
        <v>0.492</v>
      </c>
      <c r="X104" s="73">
        <f t="shared" ref="X104:Y104" si="225">IFERROR(P104/(P104+R104),0.5)</f>
        <v>0.4459459459</v>
      </c>
      <c r="Y104" s="74">
        <f t="shared" si="225"/>
        <v>0.5141700405</v>
      </c>
      <c r="Z104" s="75">
        <f t="shared" si="11"/>
        <v>0.473347548</v>
      </c>
      <c r="AA104" s="76">
        <f t="shared" si="12"/>
        <v>0.4669509595</v>
      </c>
      <c r="AB104" s="77">
        <f t="shared" si="13"/>
        <v>0.4818763326</v>
      </c>
      <c r="AC104" s="88">
        <f t="shared" si="14"/>
        <v>0.07880642693</v>
      </c>
      <c r="AD104" s="88">
        <f t="shared" si="15"/>
        <v>0.1694720735</v>
      </c>
      <c r="AE104" s="88">
        <f t="shared" si="16"/>
        <v>0.08377964805</v>
      </c>
      <c r="AF104" s="88">
        <f t="shared" si="17"/>
        <v>0.04590665647</v>
      </c>
      <c r="AG104" s="89">
        <f t="shared" si="18"/>
        <v>0.03787299158</v>
      </c>
      <c r="AH104" s="90">
        <f t="shared" si="19"/>
        <v>0</v>
      </c>
      <c r="AI104" s="90">
        <f t="shared" si="20"/>
        <v>0.1694720735</v>
      </c>
      <c r="AJ104" s="90">
        <f t="shared" si="21"/>
        <v>0.473347548</v>
      </c>
      <c r="AK104" s="90">
        <f t="shared" si="22"/>
        <v>0.07880642693</v>
      </c>
      <c r="AL104" s="91">
        <f t="shared" si="23"/>
        <v>0</v>
      </c>
      <c r="AM104" s="91">
        <f t="shared" si="24"/>
        <v>0.03787299158</v>
      </c>
      <c r="AN104" s="91">
        <f t="shared" si="25"/>
        <v>0.4520547945</v>
      </c>
      <c r="AO104" s="91">
        <f t="shared" si="26"/>
        <v>0.08377964805</v>
      </c>
      <c r="AP104" s="92">
        <f t="shared" si="27"/>
        <v>0</v>
      </c>
      <c r="AQ104" s="92">
        <f t="shared" si="28"/>
        <v>0.04590665647</v>
      </c>
      <c r="AR104" s="92">
        <f t="shared" si="29"/>
        <v>0.492</v>
      </c>
      <c r="AS104" s="92">
        <f t="shared" si="30"/>
        <v>0.03787299158</v>
      </c>
    </row>
    <row r="105" ht="16.5" customHeight="1">
      <c r="A105" s="57"/>
      <c r="B105" s="95"/>
      <c r="C105" s="95"/>
      <c r="D105" s="95"/>
      <c r="E105" s="95"/>
      <c r="F105" s="28"/>
      <c r="G105" s="61">
        <v>100.0</v>
      </c>
      <c r="H105" s="61">
        <v>2021.0</v>
      </c>
      <c r="I105" s="57">
        <v>3223.0</v>
      </c>
      <c r="J105" s="81">
        <f>OFFSET(TT!F105,0,6*(-1+$E$6))</f>
        <v>108</v>
      </c>
      <c r="K105" s="82">
        <f>OFFSET(TT!G105,0,6*(-1+$E$6))</f>
        <v>139</v>
      </c>
      <c r="L105" s="83">
        <f>OFFSET(TT!H105,0,6*(-1+$E$6))</f>
        <v>96</v>
      </c>
      <c r="M105" s="84">
        <f>OFFSET(TT!I105,0,6*(-1+$E$6))</f>
        <v>153</v>
      </c>
      <c r="N105" s="85">
        <f>OFFSET(TT!J105,0,6*(-1+$E$6))</f>
        <v>503</v>
      </c>
      <c r="O105" s="86">
        <f>OFFSET(TT!K105,0,6*(-1+$E$6))</f>
        <v>127</v>
      </c>
      <c r="P105" s="87">
        <f t="shared" si="31"/>
        <v>108</v>
      </c>
      <c r="Q105" s="87">
        <f t="shared" ref="Q105:S105" si="226">$J105*C$30+$K105*C$31+$L105*C$32+$M105*C$33+$N105*C$34+$O105*C$35</f>
        <v>153</v>
      </c>
      <c r="R105" s="87">
        <f t="shared" si="226"/>
        <v>96</v>
      </c>
      <c r="S105" s="87">
        <f t="shared" si="226"/>
        <v>127</v>
      </c>
      <c r="T105" s="69">
        <f t="shared" si="6"/>
        <v>0.4137931034</v>
      </c>
      <c r="U105" s="70">
        <f t="shared" si="7"/>
        <v>0.4304932735</v>
      </c>
      <c r="V105" s="71">
        <f t="shared" si="8"/>
        <v>0.4595744681</v>
      </c>
      <c r="W105" s="72">
        <f t="shared" si="9"/>
        <v>0.3855421687</v>
      </c>
      <c r="X105" s="73">
        <f t="shared" ref="X105:Y105" si="227">IFERROR(P105/(P105+R105),0.5)</f>
        <v>0.5294117647</v>
      </c>
      <c r="Y105" s="74">
        <f t="shared" si="227"/>
        <v>0.5464285714</v>
      </c>
      <c r="Z105" s="75">
        <f t="shared" si="11"/>
        <v>0.4214876033</v>
      </c>
      <c r="AA105" s="76">
        <f t="shared" si="12"/>
        <v>0.4855371901</v>
      </c>
      <c r="AB105" s="77">
        <f t="shared" si="13"/>
        <v>0.5392561983</v>
      </c>
      <c r="AC105" s="88">
        <f t="shared" si="14"/>
        <v>0.07663667391</v>
      </c>
      <c r="AD105" s="88">
        <f t="shared" si="15"/>
        <v>0.1895749302</v>
      </c>
      <c r="AE105" s="88">
        <f t="shared" si="16"/>
        <v>0.07291343469</v>
      </c>
      <c r="AF105" s="88">
        <f t="shared" si="17"/>
        <v>0.03940428173</v>
      </c>
      <c r="AG105" s="89">
        <f t="shared" si="18"/>
        <v>0.03350915296</v>
      </c>
      <c r="AH105" s="90">
        <f t="shared" si="19"/>
        <v>0</v>
      </c>
      <c r="AI105" s="90">
        <f t="shared" si="20"/>
        <v>0.1895749302</v>
      </c>
      <c r="AJ105" s="90">
        <f t="shared" si="21"/>
        <v>0.4214876033</v>
      </c>
      <c r="AK105" s="90">
        <f t="shared" si="22"/>
        <v>0.07663667391</v>
      </c>
      <c r="AL105" s="91">
        <f t="shared" si="23"/>
        <v>0</v>
      </c>
      <c r="AM105" s="91">
        <f t="shared" si="24"/>
        <v>0.03350915296</v>
      </c>
      <c r="AN105" s="91">
        <f t="shared" si="25"/>
        <v>0.4595744681</v>
      </c>
      <c r="AO105" s="91">
        <f t="shared" si="26"/>
        <v>0.07291343469</v>
      </c>
      <c r="AP105" s="92">
        <f t="shared" si="27"/>
        <v>0</v>
      </c>
      <c r="AQ105" s="92">
        <f t="shared" si="28"/>
        <v>0.03940428173</v>
      </c>
      <c r="AR105" s="92">
        <f t="shared" si="29"/>
        <v>0.3855421687</v>
      </c>
      <c r="AS105" s="92">
        <f t="shared" si="30"/>
        <v>0.03350915296</v>
      </c>
    </row>
    <row r="106" ht="16.5" customHeight="1">
      <c r="A106" s="57"/>
      <c r="B106" s="95"/>
      <c r="C106" s="95"/>
      <c r="D106" s="95"/>
      <c r="E106" s="95"/>
      <c r="F106" s="28"/>
      <c r="G106" s="61">
        <v>101.0</v>
      </c>
      <c r="H106" s="61">
        <v>2023.0</v>
      </c>
      <c r="I106" s="57">
        <v>1326.0</v>
      </c>
      <c r="J106" s="81">
        <f>OFFSET(TT!F106,0,6*(-1+$E$6))</f>
        <v>66</v>
      </c>
      <c r="K106" s="82">
        <f>OFFSET(TT!G106,0,6*(-1+$E$6))</f>
        <v>44</v>
      </c>
      <c r="L106" s="83">
        <f>OFFSET(TT!H106,0,6*(-1+$E$6))</f>
        <v>57</v>
      </c>
      <c r="M106" s="84">
        <f>OFFSET(TT!I106,0,6*(-1+$E$6))</f>
        <v>100</v>
      </c>
      <c r="N106" s="85">
        <f>OFFSET(TT!J106,0,6*(-1+$E$6))</f>
        <v>187</v>
      </c>
      <c r="O106" s="86">
        <f>OFFSET(TT!K106,0,6*(-1+$E$6))</f>
        <v>60</v>
      </c>
      <c r="P106" s="87">
        <f t="shared" si="31"/>
        <v>66</v>
      </c>
      <c r="Q106" s="87">
        <f t="shared" ref="Q106:S106" si="228">$J106*C$30+$K106*C$31+$L106*C$32+$M106*C$33+$N106*C$34+$O106*C$35</f>
        <v>100</v>
      </c>
      <c r="R106" s="87">
        <f t="shared" si="228"/>
        <v>57</v>
      </c>
      <c r="S106" s="87">
        <f t="shared" si="228"/>
        <v>60</v>
      </c>
      <c r="T106" s="69">
        <f t="shared" si="6"/>
        <v>0.3975903614</v>
      </c>
      <c r="U106" s="70">
        <f t="shared" si="7"/>
        <v>0.4871794872</v>
      </c>
      <c r="V106" s="71">
        <f t="shared" si="8"/>
        <v>0.5238095238</v>
      </c>
      <c r="W106" s="72">
        <f t="shared" si="9"/>
        <v>0.3630573248</v>
      </c>
      <c r="X106" s="73">
        <f t="shared" ref="X106:Y106" si="229">IFERROR(P106/(P106+R106),0.5)</f>
        <v>0.5365853659</v>
      </c>
      <c r="Y106" s="74">
        <f t="shared" si="229"/>
        <v>0.625</v>
      </c>
      <c r="Z106" s="75">
        <f t="shared" si="11"/>
        <v>0.4346289753</v>
      </c>
      <c r="AA106" s="76">
        <f t="shared" si="12"/>
        <v>0.445229682</v>
      </c>
      <c r="AB106" s="77">
        <f t="shared" si="13"/>
        <v>0.5865724382</v>
      </c>
      <c r="AC106" s="88">
        <f t="shared" si="14"/>
        <v>0.08295625943</v>
      </c>
      <c r="AD106" s="88">
        <f t="shared" si="15"/>
        <v>0.1907993967</v>
      </c>
      <c r="AE106" s="88">
        <f t="shared" si="16"/>
        <v>0.09502262443</v>
      </c>
      <c r="AF106" s="88">
        <f t="shared" si="17"/>
        <v>0.04524886878</v>
      </c>
      <c r="AG106" s="89">
        <f t="shared" si="18"/>
        <v>0.04977375566</v>
      </c>
      <c r="AH106" s="90">
        <f t="shared" si="19"/>
        <v>0</v>
      </c>
      <c r="AI106" s="90">
        <f t="shared" si="20"/>
        <v>0.1907993967</v>
      </c>
      <c r="AJ106" s="90">
        <f t="shared" si="21"/>
        <v>0.4346289753</v>
      </c>
      <c r="AK106" s="90">
        <f t="shared" si="22"/>
        <v>0.08295625943</v>
      </c>
      <c r="AL106" s="91">
        <f t="shared" si="23"/>
        <v>0</v>
      </c>
      <c r="AM106" s="91">
        <f t="shared" si="24"/>
        <v>0.04977375566</v>
      </c>
      <c r="AN106" s="91">
        <f t="shared" si="25"/>
        <v>0.5238095238</v>
      </c>
      <c r="AO106" s="91">
        <f t="shared" si="26"/>
        <v>0.09502262443</v>
      </c>
      <c r="AP106" s="92">
        <f t="shared" si="27"/>
        <v>0</v>
      </c>
      <c r="AQ106" s="92">
        <f t="shared" si="28"/>
        <v>0.04524886878</v>
      </c>
      <c r="AR106" s="92">
        <f t="shared" si="29"/>
        <v>0.3630573248</v>
      </c>
      <c r="AS106" s="92">
        <f t="shared" si="30"/>
        <v>0.04977375566</v>
      </c>
    </row>
    <row r="107" ht="16.5" customHeight="1">
      <c r="A107" s="57"/>
      <c r="B107" s="95"/>
      <c r="C107" s="95"/>
      <c r="D107" s="95"/>
      <c r="E107" s="95"/>
      <c r="F107" s="28"/>
      <c r="G107" s="61">
        <v>102.0</v>
      </c>
      <c r="H107" s="61">
        <v>2025.0</v>
      </c>
      <c r="I107" s="57">
        <v>2011.0</v>
      </c>
      <c r="J107" s="81">
        <f>OFFSET(TT!F107,0,6*(-1+$E$6))</f>
        <v>94</v>
      </c>
      <c r="K107" s="82">
        <f>OFFSET(TT!G107,0,6*(-1+$E$6))</f>
        <v>77</v>
      </c>
      <c r="L107" s="83">
        <f>OFFSET(TT!H107,0,6*(-1+$E$6))</f>
        <v>59</v>
      </c>
      <c r="M107" s="84">
        <f>OFFSET(TT!I107,0,6*(-1+$E$6))</f>
        <v>127</v>
      </c>
      <c r="N107" s="85">
        <f>OFFSET(TT!J107,0,6*(-1+$E$6))</f>
        <v>343</v>
      </c>
      <c r="O107" s="86">
        <f>OFFSET(TT!K107,0,6*(-1+$E$6))</f>
        <v>78</v>
      </c>
      <c r="P107" s="87">
        <f t="shared" si="31"/>
        <v>94</v>
      </c>
      <c r="Q107" s="87">
        <f t="shared" ref="Q107:S107" si="230">$J107*C$30+$K107*C$31+$L107*C$32+$M107*C$33+$N107*C$34+$O107*C$35</f>
        <v>127</v>
      </c>
      <c r="R107" s="87">
        <f t="shared" si="230"/>
        <v>59</v>
      </c>
      <c r="S107" s="87">
        <f t="shared" si="230"/>
        <v>78</v>
      </c>
      <c r="T107" s="69">
        <f t="shared" si="6"/>
        <v>0.4253393665</v>
      </c>
      <c r="U107" s="70">
        <f t="shared" si="7"/>
        <v>0.4306569343</v>
      </c>
      <c r="V107" s="71">
        <f t="shared" si="8"/>
        <v>0.5465116279</v>
      </c>
      <c r="W107" s="72">
        <f t="shared" si="9"/>
        <v>0.3172043011</v>
      </c>
      <c r="X107" s="73">
        <f t="shared" ref="X107:Y107" si="231">IFERROR(P107/(P107+R107),0.5)</f>
        <v>0.614379085</v>
      </c>
      <c r="Y107" s="74">
        <f t="shared" si="231"/>
        <v>0.6195121951</v>
      </c>
      <c r="Z107" s="75">
        <f t="shared" si="11"/>
        <v>0.4273743017</v>
      </c>
      <c r="AA107" s="76">
        <f t="shared" si="12"/>
        <v>0.4804469274</v>
      </c>
      <c r="AB107" s="77">
        <f t="shared" si="13"/>
        <v>0.6173184358</v>
      </c>
      <c r="AC107" s="88">
        <f t="shared" si="14"/>
        <v>0.08503232223</v>
      </c>
      <c r="AD107" s="88">
        <f t="shared" si="15"/>
        <v>0.2173048235</v>
      </c>
      <c r="AE107" s="88">
        <f t="shared" si="16"/>
        <v>0.08552958727</v>
      </c>
      <c r="AF107" s="88">
        <f t="shared" si="17"/>
        <v>0.0387866733</v>
      </c>
      <c r="AG107" s="89">
        <f t="shared" si="18"/>
        <v>0.04674291397</v>
      </c>
      <c r="AH107" s="90">
        <f t="shared" si="19"/>
        <v>0</v>
      </c>
      <c r="AI107" s="90">
        <f t="shared" si="20"/>
        <v>0.2173048235</v>
      </c>
      <c r="AJ107" s="90">
        <f t="shared" si="21"/>
        <v>0.4273743017</v>
      </c>
      <c r="AK107" s="90">
        <f t="shared" si="22"/>
        <v>0.08503232223</v>
      </c>
      <c r="AL107" s="91">
        <f t="shared" si="23"/>
        <v>0</v>
      </c>
      <c r="AM107" s="91">
        <f t="shared" si="24"/>
        <v>0.04674291397</v>
      </c>
      <c r="AN107" s="91">
        <f t="shared" si="25"/>
        <v>0.5465116279</v>
      </c>
      <c r="AO107" s="91">
        <f t="shared" si="26"/>
        <v>0.08552958727</v>
      </c>
      <c r="AP107" s="92">
        <f t="shared" si="27"/>
        <v>0</v>
      </c>
      <c r="AQ107" s="92">
        <f t="shared" si="28"/>
        <v>0.0387866733</v>
      </c>
      <c r="AR107" s="92">
        <f t="shared" si="29"/>
        <v>0.3172043011</v>
      </c>
      <c r="AS107" s="92">
        <f t="shared" si="30"/>
        <v>0.04674291397</v>
      </c>
    </row>
    <row r="108" ht="16.5" customHeight="1">
      <c r="A108" s="57"/>
      <c r="B108" s="95"/>
      <c r="C108" s="95"/>
      <c r="D108" s="95"/>
      <c r="E108" s="95"/>
      <c r="F108" s="28"/>
      <c r="G108" s="61">
        <v>103.0</v>
      </c>
      <c r="H108" s="61">
        <v>2028.0</v>
      </c>
      <c r="I108" s="57">
        <v>2684.0</v>
      </c>
      <c r="J108" s="81">
        <f>OFFSET(TT!F108,0,6*(-1+$E$6))</f>
        <v>132</v>
      </c>
      <c r="K108" s="82">
        <f>OFFSET(TT!G108,0,6*(-1+$E$6))</f>
        <v>122</v>
      </c>
      <c r="L108" s="83">
        <f>OFFSET(TT!H108,0,6*(-1+$E$6))</f>
        <v>117</v>
      </c>
      <c r="M108" s="84">
        <f>OFFSET(TT!I108,0,6*(-1+$E$6))</f>
        <v>163</v>
      </c>
      <c r="N108" s="85">
        <f>OFFSET(TT!J108,0,6*(-1+$E$6))</f>
        <v>404</v>
      </c>
      <c r="O108" s="86">
        <f>OFFSET(TT!K108,0,6*(-1+$E$6))</f>
        <v>126</v>
      </c>
      <c r="P108" s="87">
        <f t="shared" si="31"/>
        <v>132</v>
      </c>
      <c r="Q108" s="87">
        <f t="shared" ref="Q108:S108" si="232">$J108*C$30+$K108*C$31+$L108*C$32+$M108*C$33+$N108*C$34+$O108*C$35</f>
        <v>163</v>
      </c>
      <c r="R108" s="87">
        <f t="shared" si="232"/>
        <v>117</v>
      </c>
      <c r="S108" s="87">
        <f t="shared" si="232"/>
        <v>126</v>
      </c>
      <c r="T108" s="69">
        <f t="shared" si="6"/>
        <v>0.4474576271</v>
      </c>
      <c r="U108" s="70">
        <f t="shared" si="7"/>
        <v>0.4814814815</v>
      </c>
      <c r="V108" s="71">
        <f t="shared" si="8"/>
        <v>0.511627907</v>
      </c>
      <c r="W108" s="72">
        <f t="shared" si="9"/>
        <v>0.4178571429</v>
      </c>
      <c r="X108" s="73">
        <f t="shared" ref="X108:Y108" si="233">IFERROR(P108/(P108+R108),0.5)</f>
        <v>0.5301204819</v>
      </c>
      <c r="Y108" s="74">
        <f t="shared" si="233"/>
        <v>0.5640138408</v>
      </c>
      <c r="Z108" s="75">
        <f t="shared" si="11"/>
        <v>0.4628252788</v>
      </c>
      <c r="AA108" s="76">
        <f t="shared" si="12"/>
        <v>0.4795539033</v>
      </c>
      <c r="AB108" s="77">
        <f t="shared" si="13"/>
        <v>0.5483271375</v>
      </c>
      <c r="AC108" s="88">
        <f t="shared" si="14"/>
        <v>0.09463487332</v>
      </c>
      <c r="AD108" s="88">
        <f t="shared" si="15"/>
        <v>0.1997019374</v>
      </c>
      <c r="AE108" s="88">
        <f t="shared" si="16"/>
        <v>0.09612518629</v>
      </c>
      <c r="AF108" s="88">
        <f t="shared" si="17"/>
        <v>0.04694485842</v>
      </c>
      <c r="AG108" s="89">
        <f t="shared" si="18"/>
        <v>0.04918032787</v>
      </c>
      <c r="AH108" s="90">
        <f t="shared" si="19"/>
        <v>0</v>
      </c>
      <c r="AI108" s="90">
        <f t="shared" si="20"/>
        <v>0.1997019374</v>
      </c>
      <c r="AJ108" s="90">
        <f t="shared" si="21"/>
        <v>0.4628252788</v>
      </c>
      <c r="AK108" s="90">
        <f t="shared" si="22"/>
        <v>0.09463487332</v>
      </c>
      <c r="AL108" s="91">
        <f t="shared" si="23"/>
        <v>0</v>
      </c>
      <c r="AM108" s="91">
        <f t="shared" si="24"/>
        <v>0.04918032787</v>
      </c>
      <c r="AN108" s="91">
        <f t="shared" si="25"/>
        <v>0.511627907</v>
      </c>
      <c r="AO108" s="91">
        <f t="shared" si="26"/>
        <v>0.09612518629</v>
      </c>
      <c r="AP108" s="92">
        <f t="shared" si="27"/>
        <v>0</v>
      </c>
      <c r="AQ108" s="92">
        <f t="shared" si="28"/>
        <v>0.04694485842</v>
      </c>
      <c r="AR108" s="92">
        <f t="shared" si="29"/>
        <v>0.4178571429</v>
      </c>
      <c r="AS108" s="92">
        <f t="shared" si="30"/>
        <v>0.04918032787</v>
      </c>
    </row>
    <row r="109" ht="16.5" customHeight="1">
      <c r="A109" s="57"/>
      <c r="B109" s="95"/>
      <c r="C109" s="95"/>
      <c r="D109" s="95"/>
      <c r="E109" s="95"/>
      <c r="F109" s="28"/>
      <c r="G109" s="61">
        <v>104.0</v>
      </c>
      <c r="H109" s="61">
        <v>2030.0</v>
      </c>
      <c r="I109" s="57">
        <v>1442.0</v>
      </c>
      <c r="J109" s="81">
        <f>OFFSET(TT!F109,0,6*(-1+$E$6))</f>
        <v>72</v>
      </c>
      <c r="K109" s="82">
        <f>OFFSET(TT!G109,0,6*(-1+$E$6))</f>
        <v>51</v>
      </c>
      <c r="L109" s="83">
        <f>OFFSET(TT!H109,0,6*(-1+$E$6))</f>
        <v>44</v>
      </c>
      <c r="M109" s="84">
        <f>OFFSET(TT!I109,0,6*(-1+$E$6))</f>
        <v>78</v>
      </c>
      <c r="N109" s="85">
        <f>OFFSET(TT!J109,0,6*(-1+$E$6))</f>
        <v>224</v>
      </c>
      <c r="O109" s="86">
        <f>OFFSET(TT!K109,0,6*(-1+$E$6))</f>
        <v>65</v>
      </c>
      <c r="P109" s="87">
        <f t="shared" si="31"/>
        <v>72</v>
      </c>
      <c r="Q109" s="87">
        <f t="shared" ref="Q109:S109" si="234">$J109*C$30+$K109*C$31+$L109*C$32+$M109*C$33+$N109*C$34+$O109*C$35</f>
        <v>78</v>
      </c>
      <c r="R109" s="87">
        <f t="shared" si="234"/>
        <v>44</v>
      </c>
      <c r="S109" s="87">
        <f t="shared" si="234"/>
        <v>65</v>
      </c>
      <c r="T109" s="69">
        <f t="shared" si="6"/>
        <v>0.48</v>
      </c>
      <c r="U109" s="70">
        <f t="shared" si="7"/>
        <v>0.4036697248</v>
      </c>
      <c r="V109" s="71">
        <f t="shared" si="8"/>
        <v>0.5255474453</v>
      </c>
      <c r="W109" s="72">
        <f t="shared" si="9"/>
        <v>0.3606557377</v>
      </c>
      <c r="X109" s="73">
        <f t="shared" ref="X109:Y109" si="235">IFERROR(P109/(P109+R109),0.5)</f>
        <v>0.6206896552</v>
      </c>
      <c r="Y109" s="74">
        <f t="shared" si="235"/>
        <v>0.5454545455</v>
      </c>
      <c r="Z109" s="75">
        <f t="shared" si="11"/>
        <v>0.4478764479</v>
      </c>
      <c r="AA109" s="76">
        <f t="shared" si="12"/>
        <v>0.528957529</v>
      </c>
      <c r="AB109" s="77">
        <f t="shared" si="13"/>
        <v>0.5791505792</v>
      </c>
      <c r="AC109" s="88">
        <f t="shared" si="14"/>
        <v>0.08529819695</v>
      </c>
      <c r="AD109" s="88">
        <f t="shared" si="15"/>
        <v>0.2052704577</v>
      </c>
      <c r="AE109" s="88">
        <f t="shared" si="16"/>
        <v>0.09500693481</v>
      </c>
      <c r="AF109" s="88">
        <f t="shared" si="17"/>
        <v>0.04507628294</v>
      </c>
      <c r="AG109" s="89">
        <f t="shared" si="18"/>
        <v>0.04993065187</v>
      </c>
      <c r="AH109" s="90">
        <f t="shared" si="19"/>
        <v>0</v>
      </c>
      <c r="AI109" s="90">
        <f t="shared" si="20"/>
        <v>0.2052704577</v>
      </c>
      <c r="AJ109" s="90">
        <f t="shared" si="21"/>
        <v>0.4478764479</v>
      </c>
      <c r="AK109" s="90">
        <f t="shared" si="22"/>
        <v>0.08529819695</v>
      </c>
      <c r="AL109" s="91">
        <f t="shared" si="23"/>
        <v>0</v>
      </c>
      <c r="AM109" s="91">
        <f t="shared" si="24"/>
        <v>0.04993065187</v>
      </c>
      <c r="AN109" s="91">
        <f t="shared" si="25"/>
        <v>0.5255474453</v>
      </c>
      <c r="AO109" s="91">
        <f t="shared" si="26"/>
        <v>0.09500693481</v>
      </c>
      <c r="AP109" s="92">
        <f t="shared" si="27"/>
        <v>0</v>
      </c>
      <c r="AQ109" s="92">
        <f t="shared" si="28"/>
        <v>0.04507628294</v>
      </c>
      <c r="AR109" s="92">
        <f t="shared" si="29"/>
        <v>0.3606557377</v>
      </c>
      <c r="AS109" s="92">
        <f t="shared" si="30"/>
        <v>0.04993065187</v>
      </c>
    </row>
    <row r="110" ht="16.5" customHeight="1">
      <c r="A110" s="57"/>
      <c r="B110" s="95"/>
      <c r="C110" s="95"/>
      <c r="D110" s="95"/>
      <c r="E110" s="95"/>
      <c r="F110" s="28"/>
      <c r="G110" s="61">
        <v>105.0</v>
      </c>
      <c r="H110" s="61">
        <v>2032.0</v>
      </c>
      <c r="I110" s="57">
        <v>1227.0</v>
      </c>
      <c r="J110" s="81">
        <f>OFFSET(TT!F110,0,6*(-1+$E$6))</f>
        <v>50</v>
      </c>
      <c r="K110" s="82">
        <f>OFFSET(TT!G110,0,6*(-1+$E$6))</f>
        <v>54</v>
      </c>
      <c r="L110" s="83">
        <f>OFFSET(TT!H110,0,6*(-1+$E$6))</f>
        <v>33</v>
      </c>
      <c r="M110" s="84">
        <f>OFFSET(TT!I110,0,6*(-1+$E$6))</f>
        <v>61</v>
      </c>
      <c r="N110" s="85">
        <f>OFFSET(TT!J110,0,6*(-1+$E$6))</f>
        <v>192</v>
      </c>
      <c r="O110" s="86">
        <f>OFFSET(TT!K110,0,6*(-1+$E$6))</f>
        <v>54</v>
      </c>
      <c r="P110" s="87">
        <f t="shared" si="31"/>
        <v>50</v>
      </c>
      <c r="Q110" s="87">
        <f t="shared" ref="Q110:S110" si="236">$J110*C$30+$K110*C$31+$L110*C$32+$M110*C$33+$N110*C$34+$O110*C$35</f>
        <v>61</v>
      </c>
      <c r="R110" s="87">
        <f t="shared" si="236"/>
        <v>33</v>
      </c>
      <c r="S110" s="87">
        <f t="shared" si="236"/>
        <v>54</v>
      </c>
      <c r="T110" s="69">
        <f t="shared" si="6"/>
        <v>0.4504504505</v>
      </c>
      <c r="U110" s="70">
        <f t="shared" si="7"/>
        <v>0.3793103448</v>
      </c>
      <c r="V110" s="71">
        <f t="shared" si="8"/>
        <v>0.4807692308</v>
      </c>
      <c r="W110" s="72">
        <f t="shared" si="9"/>
        <v>0.3510638298</v>
      </c>
      <c r="X110" s="73">
        <f t="shared" ref="X110:Y110" si="237">IFERROR(P110/(P110+R110),0.5)</f>
        <v>0.6024096386</v>
      </c>
      <c r="Y110" s="74">
        <f t="shared" si="237"/>
        <v>0.5304347826</v>
      </c>
      <c r="Z110" s="75">
        <f t="shared" si="11"/>
        <v>0.4191919192</v>
      </c>
      <c r="AA110" s="76">
        <f t="shared" si="12"/>
        <v>0.5252525253</v>
      </c>
      <c r="AB110" s="77">
        <f t="shared" si="13"/>
        <v>0.5606060606</v>
      </c>
      <c r="AC110" s="88">
        <f t="shared" si="14"/>
        <v>0.0847595762</v>
      </c>
      <c r="AD110" s="88">
        <f t="shared" si="15"/>
        <v>0.1972290139</v>
      </c>
      <c r="AE110" s="88">
        <f t="shared" si="16"/>
        <v>0.0847595762</v>
      </c>
      <c r="AF110" s="88">
        <f t="shared" si="17"/>
        <v>0.04400977995</v>
      </c>
      <c r="AG110" s="89">
        <f t="shared" si="18"/>
        <v>0.04074979625</v>
      </c>
      <c r="AH110" s="90">
        <f t="shared" si="19"/>
        <v>0</v>
      </c>
      <c r="AI110" s="90">
        <f t="shared" si="20"/>
        <v>0.1972290139</v>
      </c>
      <c r="AJ110" s="90">
        <f t="shared" si="21"/>
        <v>0.4191919192</v>
      </c>
      <c r="AK110" s="90">
        <f t="shared" si="22"/>
        <v>0.0847595762</v>
      </c>
      <c r="AL110" s="91">
        <f t="shared" si="23"/>
        <v>0</v>
      </c>
      <c r="AM110" s="91">
        <f t="shared" si="24"/>
        <v>0.04074979625</v>
      </c>
      <c r="AN110" s="91">
        <f t="shared" si="25"/>
        <v>0.4807692308</v>
      </c>
      <c r="AO110" s="91">
        <f t="shared" si="26"/>
        <v>0.0847595762</v>
      </c>
      <c r="AP110" s="92">
        <f t="shared" si="27"/>
        <v>0</v>
      </c>
      <c r="AQ110" s="92">
        <f t="shared" si="28"/>
        <v>0.04400977995</v>
      </c>
      <c r="AR110" s="92">
        <f t="shared" si="29"/>
        <v>0.3510638298</v>
      </c>
      <c r="AS110" s="92">
        <f t="shared" si="30"/>
        <v>0.04074979625</v>
      </c>
    </row>
    <row r="111" ht="16.5" customHeight="1">
      <c r="A111" s="57"/>
      <c r="B111" s="95"/>
      <c r="C111" s="95"/>
      <c r="D111" s="95"/>
      <c r="E111" s="95"/>
      <c r="F111" s="28"/>
      <c r="G111" s="61">
        <v>106.0</v>
      </c>
      <c r="H111" s="61">
        <v>2033.0</v>
      </c>
      <c r="I111" s="57">
        <v>2411.0</v>
      </c>
      <c r="J111" s="81">
        <f>OFFSET(TT!F111,0,6*(-1+$E$6))</f>
        <v>171</v>
      </c>
      <c r="K111" s="82">
        <f>OFFSET(TT!G111,0,6*(-1+$E$6))</f>
        <v>112</v>
      </c>
      <c r="L111" s="83">
        <f>OFFSET(TT!H111,0,6*(-1+$E$6))</f>
        <v>136</v>
      </c>
      <c r="M111" s="84">
        <f>OFFSET(TT!I111,0,6*(-1+$E$6))</f>
        <v>160</v>
      </c>
      <c r="N111" s="85">
        <f>OFFSET(TT!J111,0,6*(-1+$E$6))</f>
        <v>364</v>
      </c>
      <c r="O111" s="86">
        <f>OFFSET(TT!K111,0,6*(-1+$E$6))</f>
        <v>120</v>
      </c>
      <c r="P111" s="87">
        <f t="shared" si="31"/>
        <v>171</v>
      </c>
      <c r="Q111" s="87">
        <f t="shared" ref="Q111:S111" si="238">$J111*C$30+$K111*C$31+$L111*C$32+$M111*C$33+$N111*C$34+$O111*C$35</f>
        <v>160</v>
      </c>
      <c r="R111" s="87">
        <f t="shared" si="238"/>
        <v>136</v>
      </c>
      <c r="S111" s="87">
        <f t="shared" si="238"/>
        <v>120</v>
      </c>
      <c r="T111" s="69">
        <f t="shared" si="6"/>
        <v>0.5166163142</v>
      </c>
      <c r="U111" s="70">
        <f t="shared" si="7"/>
        <v>0.53125</v>
      </c>
      <c r="V111" s="71">
        <f t="shared" si="8"/>
        <v>0.587628866</v>
      </c>
      <c r="W111" s="72">
        <f t="shared" si="9"/>
        <v>0.4594594595</v>
      </c>
      <c r="X111" s="73">
        <f t="shared" ref="X111:Y111" si="239">IFERROR(P111/(P111+R111),0.5)</f>
        <v>0.5570032573</v>
      </c>
      <c r="Y111" s="74">
        <f t="shared" si="239"/>
        <v>0.5714285714</v>
      </c>
      <c r="Z111" s="75">
        <f t="shared" si="11"/>
        <v>0.5229982964</v>
      </c>
      <c r="AA111" s="76">
        <f t="shared" si="12"/>
        <v>0.4957410562</v>
      </c>
      <c r="AB111" s="77">
        <f t="shared" si="13"/>
        <v>0.5638841567</v>
      </c>
      <c r="AC111" s="88">
        <f t="shared" si="14"/>
        <v>0.117378681</v>
      </c>
      <c r="AD111" s="88">
        <f t="shared" si="15"/>
        <v>0.2218996267</v>
      </c>
      <c r="AE111" s="88">
        <f t="shared" si="16"/>
        <v>0.1206968063</v>
      </c>
      <c r="AF111" s="88">
        <f t="shared" si="17"/>
        <v>0.04977187889</v>
      </c>
      <c r="AG111" s="89">
        <f t="shared" si="18"/>
        <v>0.07092492742</v>
      </c>
      <c r="AH111" s="90">
        <f t="shared" si="19"/>
        <v>0</v>
      </c>
      <c r="AI111" s="90">
        <f t="shared" si="20"/>
        <v>0.2218996267</v>
      </c>
      <c r="AJ111" s="90">
        <f t="shared" si="21"/>
        <v>0.5229982964</v>
      </c>
      <c r="AK111" s="90">
        <f t="shared" si="22"/>
        <v>0.117378681</v>
      </c>
      <c r="AL111" s="91">
        <f t="shared" si="23"/>
        <v>0</v>
      </c>
      <c r="AM111" s="91">
        <f t="shared" si="24"/>
        <v>0.07092492742</v>
      </c>
      <c r="AN111" s="91">
        <f t="shared" si="25"/>
        <v>0.587628866</v>
      </c>
      <c r="AO111" s="91">
        <f t="shared" si="26"/>
        <v>0.1206968063</v>
      </c>
      <c r="AP111" s="92">
        <f t="shared" si="27"/>
        <v>0</v>
      </c>
      <c r="AQ111" s="92">
        <f t="shared" si="28"/>
        <v>0.04977187889</v>
      </c>
      <c r="AR111" s="92">
        <f t="shared" si="29"/>
        <v>0.4594594595</v>
      </c>
      <c r="AS111" s="92">
        <f t="shared" si="30"/>
        <v>0.07092492742</v>
      </c>
    </row>
    <row r="112" ht="16.5" customHeight="1">
      <c r="A112" s="57"/>
      <c r="B112" s="95"/>
      <c r="C112" s="95"/>
      <c r="D112" s="95"/>
      <c r="E112" s="95"/>
      <c r="F112" s="28"/>
      <c r="G112" s="61">
        <v>107.0</v>
      </c>
      <c r="H112" s="61">
        <v>2036.0</v>
      </c>
      <c r="I112" s="57">
        <v>2521.0</v>
      </c>
      <c r="J112" s="81">
        <f>OFFSET(TT!F112,0,6*(-1+$E$6))</f>
        <v>135</v>
      </c>
      <c r="K112" s="82">
        <f>OFFSET(TT!G112,0,6*(-1+$E$6))</f>
        <v>149</v>
      </c>
      <c r="L112" s="83">
        <f>OFFSET(TT!H112,0,6*(-1+$E$6))</f>
        <v>117</v>
      </c>
      <c r="M112" s="84">
        <f>OFFSET(TT!I112,0,6*(-1+$E$6))</f>
        <v>170</v>
      </c>
      <c r="N112" s="85">
        <f>OFFSET(TT!J112,0,6*(-1+$E$6))</f>
        <v>486</v>
      </c>
      <c r="O112" s="86">
        <f>OFFSET(TT!K112,0,6*(-1+$E$6))</f>
        <v>135</v>
      </c>
      <c r="P112" s="87">
        <f t="shared" si="31"/>
        <v>135</v>
      </c>
      <c r="Q112" s="87">
        <f t="shared" ref="Q112:S112" si="240">$J112*C$30+$K112*C$31+$L112*C$32+$M112*C$33+$N112*C$34+$O112*C$35</f>
        <v>170</v>
      </c>
      <c r="R112" s="87">
        <f t="shared" si="240"/>
        <v>117</v>
      </c>
      <c r="S112" s="87">
        <f t="shared" si="240"/>
        <v>135</v>
      </c>
      <c r="T112" s="69">
        <f t="shared" si="6"/>
        <v>0.4426229508</v>
      </c>
      <c r="U112" s="70">
        <f t="shared" si="7"/>
        <v>0.4642857143</v>
      </c>
      <c r="V112" s="71">
        <f t="shared" si="8"/>
        <v>0.5</v>
      </c>
      <c r="W112" s="72">
        <f t="shared" si="9"/>
        <v>0.4076655052</v>
      </c>
      <c r="X112" s="73">
        <f t="shared" ref="X112:Y112" si="241">IFERROR(P112/(P112+R112),0.5)</f>
        <v>0.5357142857</v>
      </c>
      <c r="Y112" s="74">
        <f t="shared" si="241"/>
        <v>0.5573770492</v>
      </c>
      <c r="Z112" s="75">
        <f t="shared" si="11"/>
        <v>0.4524236984</v>
      </c>
      <c r="AA112" s="76">
        <f t="shared" si="12"/>
        <v>0.4847396768</v>
      </c>
      <c r="AB112" s="77">
        <f t="shared" si="13"/>
        <v>0.5475763016</v>
      </c>
      <c r="AC112" s="88">
        <f t="shared" si="14"/>
        <v>0.1126537088</v>
      </c>
      <c r="AD112" s="88">
        <f t="shared" si="15"/>
        <v>0.2463308211</v>
      </c>
      <c r="AE112" s="88">
        <f t="shared" si="16"/>
        <v>0.107100357</v>
      </c>
      <c r="AF112" s="88">
        <f t="shared" si="17"/>
        <v>0.0535501785</v>
      </c>
      <c r="AG112" s="89">
        <f t="shared" si="18"/>
        <v>0.0535501785</v>
      </c>
      <c r="AH112" s="90">
        <f t="shared" si="19"/>
        <v>0</v>
      </c>
      <c r="AI112" s="90">
        <f t="shared" si="20"/>
        <v>0.2463308211</v>
      </c>
      <c r="AJ112" s="90">
        <f t="shared" si="21"/>
        <v>0.4524236984</v>
      </c>
      <c r="AK112" s="90">
        <f t="shared" si="22"/>
        <v>0.1126537088</v>
      </c>
      <c r="AL112" s="91">
        <f t="shared" si="23"/>
        <v>0</v>
      </c>
      <c r="AM112" s="91">
        <f t="shared" si="24"/>
        <v>0.0535501785</v>
      </c>
      <c r="AN112" s="91">
        <f t="shared" si="25"/>
        <v>0.5</v>
      </c>
      <c r="AO112" s="91">
        <f t="shared" si="26"/>
        <v>0.107100357</v>
      </c>
      <c r="AP112" s="92">
        <f t="shared" si="27"/>
        <v>0</v>
      </c>
      <c r="AQ112" s="92">
        <f t="shared" si="28"/>
        <v>0.0535501785</v>
      </c>
      <c r="AR112" s="92">
        <f t="shared" si="29"/>
        <v>0.4076655052</v>
      </c>
      <c r="AS112" s="92">
        <f t="shared" si="30"/>
        <v>0.0535501785</v>
      </c>
    </row>
    <row r="113" ht="16.5" customHeight="1">
      <c r="A113" s="57"/>
      <c r="B113" s="95"/>
      <c r="C113" s="95"/>
      <c r="D113" s="95"/>
      <c r="E113" s="95"/>
      <c r="F113" s="28"/>
      <c r="G113" s="61">
        <v>108.0</v>
      </c>
      <c r="H113" s="61">
        <v>2037.0</v>
      </c>
      <c r="I113" s="57">
        <v>3391.0</v>
      </c>
      <c r="J113" s="81">
        <f>OFFSET(TT!F113,0,6*(-1+$E$6))</f>
        <v>436</v>
      </c>
      <c r="K113" s="82">
        <f>OFFSET(TT!G113,0,6*(-1+$E$6))</f>
        <v>319</v>
      </c>
      <c r="L113" s="83">
        <f>OFFSET(TT!H113,0,6*(-1+$E$6))</f>
        <v>270</v>
      </c>
      <c r="M113" s="84">
        <f>OFFSET(TT!I113,0,6*(-1+$E$6))</f>
        <v>245</v>
      </c>
      <c r="N113" s="85">
        <f>OFFSET(TT!J113,0,6*(-1+$E$6))</f>
        <v>561</v>
      </c>
      <c r="O113" s="86">
        <f>OFFSET(TT!K113,0,6*(-1+$E$6))</f>
        <v>103</v>
      </c>
      <c r="P113" s="87">
        <f t="shared" si="31"/>
        <v>436</v>
      </c>
      <c r="Q113" s="87">
        <f t="shared" ref="Q113:S113" si="242">$J113*C$30+$K113*C$31+$L113*C$32+$M113*C$33+$N113*C$34+$O113*C$35</f>
        <v>245</v>
      </c>
      <c r="R113" s="87">
        <f t="shared" si="242"/>
        <v>270</v>
      </c>
      <c r="S113" s="87">
        <f t="shared" si="242"/>
        <v>103</v>
      </c>
      <c r="T113" s="69">
        <f t="shared" si="6"/>
        <v>0.6402349486</v>
      </c>
      <c r="U113" s="70">
        <f t="shared" si="7"/>
        <v>0.7238605898</v>
      </c>
      <c r="V113" s="71">
        <f t="shared" si="8"/>
        <v>0.8089053803</v>
      </c>
      <c r="W113" s="72">
        <f t="shared" si="9"/>
        <v>0.5242718447</v>
      </c>
      <c r="X113" s="73">
        <f t="shared" ref="X113:Y113" si="243">IFERROR(P113/(P113+R113),0.5)</f>
        <v>0.6175637394</v>
      </c>
      <c r="Y113" s="74">
        <f t="shared" si="243"/>
        <v>0.7040229885</v>
      </c>
      <c r="Z113" s="75">
        <f t="shared" si="11"/>
        <v>0.669829222</v>
      </c>
      <c r="AA113" s="76">
        <f t="shared" si="12"/>
        <v>0.5113851992</v>
      </c>
      <c r="AB113" s="77">
        <f t="shared" si="13"/>
        <v>0.6461100569</v>
      </c>
      <c r="AC113" s="88">
        <f t="shared" si="14"/>
        <v>0.2226481864</v>
      </c>
      <c r="AD113" s="88">
        <f t="shared" si="15"/>
        <v>0.2940135653</v>
      </c>
      <c r="AE113" s="88">
        <f t="shared" si="16"/>
        <v>0.1589501622</v>
      </c>
      <c r="AF113" s="88">
        <f t="shared" si="17"/>
        <v>0.03037452079</v>
      </c>
      <c r="AG113" s="89">
        <f t="shared" si="18"/>
        <v>0.1285756414</v>
      </c>
      <c r="AH113" s="90">
        <f t="shared" si="19"/>
        <v>0</v>
      </c>
      <c r="AI113" s="90">
        <f t="shared" si="20"/>
        <v>0.2940135653</v>
      </c>
      <c r="AJ113" s="90">
        <f t="shared" si="21"/>
        <v>0.669829222</v>
      </c>
      <c r="AK113" s="90">
        <f t="shared" si="22"/>
        <v>0.2226481864</v>
      </c>
      <c r="AL113" s="91">
        <f t="shared" si="23"/>
        <v>0</v>
      </c>
      <c r="AM113" s="91">
        <f t="shared" si="24"/>
        <v>0.1285756414</v>
      </c>
      <c r="AN113" s="91">
        <f t="shared" si="25"/>
        <v>0.8089053803</v>
      </c>
      <c r="AO113" s="91">
        <f t="shared" si="26"/>
        <v>0.1589501622</v>
      </c>
      <c r="AP113" s="92">
        <f t="shared" si="27"/>
        <v>0</v>
      </c>
      <c r="AQ113" s="92">
        <f t="shared" si="28"/>
        <v>0.03037452079</v>
      </c>
      <c r="AR113" s="92">
        <f t="shared" si="29"/>
        <v>0.5242718447</v>
      </c>
      <c r="AS113" s="92">
        <f t="shared" si="30"/>
        <v>0.1285756414</v>
      </c>
    </row>
    <row r="114" ht="16.5" customHeight="1">
      <c r="A114" s="57"/>
      <c r="B114" s="95"/>
      <c r="C114" s="95"/>
      <c r="D114" s="95"/>
      <c r="E114" s="95"/>
      <c r="F114" s="28"/>
      <c r="G114" s="61">
        <v>109.0</v>
      </c>
      <c r="H114" s="61">
        <v>2045.0</v>
      </c>
      <c r="I114" s="57">
        <v>481.0</v>
      </c>
      <c r="J114" s="81">
        <f>OFFSET(TT!F114,0,6*(-1+$E$6))</f>
        <v>55</v>
      </c>
      <c r="K114" s="82">
        <f>OFFSET(TT!G114,0,6*(-1+$E$6))</f>
        <v>44</v>
      </c>
      <c r="L114" s="83">
        <f>OFFSET(TT!H114,0,6*(-1+$E$6))</f>
        <v>26</v>
      </c>
      <c r="M114" s="84">
        <f>OFFSET(TT!I114,0,6*(-1+$E$6))</f>
        <v>29</v>
      </c>
      <c r="N114" s="85">
        <f>OFFSET(TT!J114,0,6*(-1+$E$6))</f>
        <v>72</v>
      </c>
      <c r="O114" s="86">
        <f>OFFSET(TT!K114,0,6*(-1+$E$6))</f>
        <v>30</v>
      </c>
      <c r="P114" s="87">
        <f t="shared" si="31"/>
        <v>55</v>
      </c>
      <c r="Q114" s="87">
        <f t="shared" ref="Q114:S114" si="244">$J114*C$30+$K114*C$31+$L114*C$32+$M114*C$33+$N114*C$34+$O114*C$35</f>
        <v>29</v>
      </c>
      <c r="R114" s="87">
        <f t="shared" si="244"/>
        <v>26</v>
      </c>
      <c r="S114" s="87">
        <f t="shared" si="244"/>
        <v>30</v>
      </c>
      <c r="T114" s="69">
        <f t="shared" si="6"/>
        <v>0.6547619048</v>
      </c>
      <c r="U114" s="70">
        <f t="shared" si="7"/>
        <v>0.4642857143</v>
      </c>
      <c r="V114" s="71">
        <f t="shared" si="8"/>
        <v>0.6470588235</v>
      </c>
      <c r="W114" s="72">
        <f t="shared" si="9"/>
        <v>0.4727272727</v>
      </c>
      <c r="X114" s="73">
        <f t="shared" ref="X114:Y114" si="245">IFERROR(P114/(P114+R114),0.5)</f>
        <v>0.6790123457</v>
      </c>
      <c r="Y114" s="74">
        <f t="shared" si="245"/>
        <v>0.4915254237</v>
      </c>
      <c r="Z114" s="75">
        <f t="shared" si="11"/>
        <v>0.5785714286</v>
      </c>
      <c r="AA114" s="76">
        <f t="shared" si="12"/>
        <v>0.6071428571</v>
      </c>
      <c r="AB114" s="77">
        <f t="shared" si="13"/>
        <v>0.6</v>
      </c>
      <c r="AC114" s="88">
        <f t="shared" si="14"/>
        <v>0.2058212058</v>
      </c>
      <c r="AD114" s="88">
        <f t="shared" si="15"/>
        <v>0.264033264</v>
      </c>
      <c r="AE114" s="88">
        <f t="shared" si="16"/>
        <v>0.1767151767</v>
      </c>
      <c r="AF114" s="88">
        <f t="shared" si="17"/>
        <v>0.06237006237</v>
      </c>
      <c r="AG114" s="89">
        <f t="shared" si="18"/>
        <v>0.1143451143</v>
      </c>
      <c r="AH114" s="90">
        <f t="shared" si="19"/>
        <v>0</v>
      </c>
      <c r="AI114" s="90">
        <f t="shared" si="20"/>
        <v>0.264033264</v>
      </c>
      <c r="AJ114" s="90">
        <f t="shared" si="21"/>
        <v>0.5785714286</v>
      </c>
      <c r="AK114" s="90">
        <f t="shared" si="22"/>
        <v>0.2058212058</v>
      </c>
      <c r="AL114" s="91">
        <f t="shared" si="23"/>
        <v>0</v>
      </c>
      <c r="AM114" s="91">
        <f t="shared" si="24"/>
        <v>0.1143451143</v>
      </c>
      <c r="AN114" s="91">
        <f t="shared" si="25"/>
        <v>0.6470588235</v>
      </c>
      <c r="AO114" s="91">
        <f t="shared" si="26"/>
        <v>0.1767151767</v>
      </c>
      <c r="AP114" s="92">
        <f t="shared" si="27"/>
        <v>0</v>
      </c>
      <c r="AQ114" s="92">
        <f t="shared" si="28"/>
        <v>0.06237006237</v>
      </c>
      <c r="AR114" s="92">
        <f t="shared" si="29"/>
        <v>0.4727272727</v>
      </c>
      <c r="AS114" s="92">
        <f t="shared" si="30"/>
        <v>0.1143451143</v>
      </c>
    </row>
    <row r="115" ht="16.5" customHeight="1">
      <c r="A115" s="57"/>
      <c r="B115" s="95"/>
      <c r="C115" s="95"/>
      <c r="D115" s="95"/>
      <c r="E115" s="95"/>
      <c r="F115" s="28"/>
      <c r="G115" s="61">
        <v>110.0</v>
      </c>
      <c r="H115" s="61">
        <v>2046.0</v>
      </c>
      <c r="I115" s="57">
        <v>2861.0</v>
      </c>
      <c r="J115" s="81">
        <f>OFFSET(TT!F115,0,6*(-1+$E$6))</f>
        <v>150</v>
      </c>
      <c r="K115" s="82">
        <f>OFFSET(TT!G115,0,6*(-1+$E$6))</f>
        <v>122</v>
      </c>
      <c r="L115" s="83">
        <f>OFFSET(TT!H115,0,6*(-1+$E$6))</f>
        <v>117</v>
      </c>
      <c r="M115" s="84">
        <f>OFFSET(TT!I115,0,6*(-1+$E$6))</f>
        <v>156</v>
      </c>
      <c r="N115" s="85">
        <f>OFFSET(TT!J115,0,6*(-1+$E$6))</f>
        <v>458</v>
      </c>
      <c r="O115" s="86">
        <f>OFFSET(TT!K115,0,6*(-1+$E$6))</f>
        <v>138</v>
      </c>
      <c r="P115" s="87">
        <f t="shared" si="31"/>
        <v>150</v>
      </c>
      <c r="Q115" s="87">
        <f t="shared" ref="Q115:S115" si="246">$J115*C$30+$K115*C$31+$L115*C$32+$M115*C$33+$N115*C$34+$O115*C$35</f>
        <v>156</v>
      </c>
      <c r="R115" s="87">
        <f t="shared" si="246"/>
        <v>117</v>
      </c>
      <c r="S115" s="87">
        <f t="shared" si="246"/>
        <v>138</v>
      </c>
      <c r="T115" s="69">
        <f t="shared" si="6"/>
        <v>0.4901960784</v>
      </c>
      <c r="U115" s="70">
        <f t="shared" si="7"/>
        <v>0.4588235294</v>
      </c>
      <c r="V115" s="71">
        <f t="shared" si="8"/>
        <v>0.5208333333</v>
      </c>
      <c r="W115" s="72">
        <f t="shared" si="9"/>
        <v>0.4285714286</v>
      </c>
      <c r="X115" s="73">
        <f t="shared" ref="X115:Y115" si="247">IFERROR(P115/(P115+R115),0.5)</f>
        <v>0.5617977528</v>
      </c>
      <c r="Y115" s="74">
        <f t="shared" si="247"/>
        <v>0.5306122449</v>
      </c>
      <c r="Z115" s="75">
        <f t="shared" si="11"/>
        <v>0.4759358289</v>
      </c>
      <c r="AA115" s="76">
        <f t="shared" si="12"/>
        <v>0.513368984</v>
      </c>
      <c r="AB115" s="77">
        <f t="shared" si="13"/>
        <v>0.5454545455</v>
      </c>
      <c r="AC115" s="88">
        <f t="shared" si="14"/>
        <v>0.09507165327</v>
      </c>
      <c r="AD115" s="88">
        <f t="shared" si="15"/>
        <v>0.2125131073</v>
      </c>
      <c r="AE115" s="88">
        <f t="shared" si="16"/>
        <v>0.1006641035</v>
      </c>
      <c r="AF115" s="88">
        <f t="shared" si="17"/>
        <v>0.04823488291</v>
      </c>
      <c r="AG115" s="89">
        <f t="shared" si="18"/>
        <v>0.05242922055</v>
      </c>
      <c r="AH115" s="90">
        <f t="shared" si="19"/>
        <v>0</v>
      </c>
      <c r="AI115" s="90">
        <f t="shared" si="20"/>
        <v>0.2125131073</v>
      </c>
      <c r="AJ115" s="90">
        <f t="shared" si="21"/>
        <v>0.4759358289</v>
      </c>
      <c r="AK115" s="90">
        <f t="shared" si="22"/>
        <v>0.09507165327</v>
      </c>
      <c r="AL115" s="91">
        <f t="shared" si="23"/>
        <v>0</v>
      </c>
      <c r="AM115" s="91">
        <f t="shared" si="24"/>
        <v>0.05242922055</v>
      </c>
      <c r="AN115" s="91">
        <f t="shared" si="25"/>
        <v>0.5208333333</v>
      </c>
      <c r="AO115" s="91">
        <f t="shared" si="26"/>
        <v>0.1006641035</v>
      </c>
      <c r="AP115" s="92">
        <f t="shared" si="27"/>
        <v>0</v>
      </c>
      <c r="AQ115" s="92">
        <f t="shared" si="28"/>
        <v>0.04823488291</v>
      </c>
      <c r="AR115" s="92">
        <f t="shared" si="29"/>
        <v>0.4285714286</v>
      </c>
      <c r="AS115" s="92">
        <f t="shared" si="30"/>
        <v>0.05242922055</v>
      </c>
    </row>
    <row r="116" ht="16.5" customHeight="1">
      <c r="A116" s="57"/>
      <c r="B116" s="95"/>
      <c r="C116" s="95"/>
      <c r="D116" s="95"/>
      <c r="E116" s="95"/>
      <c r="F116" s="28"/>
      <c r="G116" s="61">
        <v>111.0</v>
      </c>
      <c r="H116" s="61">
        <v>2047.0</v>
      </c>
      <c r="I116" s="57">
        <v>1094.0</v>
      </c>
      <c r="J116" s="81">
        <f>OFFSET(TT!F116,0,6*(-1+$E$6))</f>
        <v>39</v>
      </c>
      <c r="K116" s="82">
        <f>OFFSET(TT!G116,0,6*(-1+$E$6))</f>
        <v>46</v>
      </c>
      <c r="L116" s="83">
        <f>OFFSET(TT!H116,0,6*(-1+$E$6))</f>
        <v>58</v>
      </c>
      <c r="M116" s="84">
        <f>OFFSET(TT!I116,0,6*(-1+$E$6))</f>
        <v>61</v>
      </c>
      <c r="N116" s="85">
        <f>OFFSET(TT!J116,0,6*(-1+$E$6))</f>
        <v>139</v>
      </c>
      <c r="O116" s="86">
        <f>OFFSET(TT!K116,0,6*(-1+$E$6))</f>
        <v>77</v>
      </c>
      <c r="P116" s="87">
        <f t="shared" si="31"/>
        <v>39</v>
      </c>
      <c r="Q116" s="87">
        <f t="shared" ref="Q116:S116" si="248">$J116*C$30+$K116*C$31+$L116*C$32+$M116*C$33+$N116*C$34+$O116*C$35</f>
        <v>61</v>
      </c>
      <c r="R116" s="87">
        <f t="shared" si="248"/>
        <v>58</v>
      </c>
      <c r="S116" s="87">
        <f t="shared" si="248"/>
        <v>77</v>
      </c>
      <c r="T116" s="69">
        <f t="shared" si="6"/>
        <v>0.39</v>
      </c>
      <c r="U116" s="70">
        <f t="shared" si="7"/>
        <v>0.4296296296</v>
      </c>
      <c r="V116" s="71">
        <f t="shared" si="8"/>
        <v>0.3362068966</v>
      </c>
      <c r="W116" s="72">
        <f t="shared" si="9"/>
        <v>0.487394958</v>
      </c>
      <c r="X116" s="73">
        <f t="shared" ref="X116:Y116" si="249">IFERROR(P116/(P116+R116),0.5)</f>
        <v>0.4020618557</v>
      </c>
      <c r="Y116" s="74">
        <f t="shared" si="249"/>
        <v>0.4420289855</v>
      </c>
      <c r="Z116" s="75">
        <f t="shared" si="11"/>
        <v>0.4127659574</v>
      </c>
      <c r="AA116" s="76">
        <f t="shared" si="12"/>
        <v>0.4936170213</v>
      </c>
      <c r="AB116" s="77">
        <f t="shared" si="13"/>
        <v>0.4255319149</v>
      </c>
      <c r="AC116" s="88">
        <f t="shared" si="14"/>
        <v>0.07769652651</v>
      </c>
      <c r="AD116" s="88">
        <f t="shared" si="15"/>
        <v>0.1627056673</v>
      </c>
      <c r="AE116" s="88">
        <f t="shared" si="16"/>
        <v>0.1060329068</v>
      </c>
      <c r="AF116" s="88">
        <f t="shared" si="17"/>
        <v>0.07038391225</v>
      </c>
      <c r="AG116" s="89">
        <f t="shared" si="18"/>
        <v>0.03564899452</v>
      </c>
      <c r="AH116" s="90">
        <f t="shared" si="19"/>
        <v>0</v>
      </c>
      <c r="AI116" s="90">
        <f t="shared" si="20"/>
        <v>0.1627056673</v>
      </c>
      <c r="AJ116" s="90">
        <f t="shared" si="21"/>
        <v>0.4127659574</v>
      </c>
      <c r="AK116" s="90">
        <f t="shared" si="22"/>
        <v>0.07769652651</v>
      </c>
      <c r="AL116" s="91">
        <f t="shared" si="23"/>
        <v>0</v>
      </c>
      <c r="AM116" s="91">
        <f t="shared" si="24"/>
        <v>0.03564899452</v>
      </c>
      <c r="AN116" s="91">
        <f t="shared" si="25"/>
        <v>0.3362068966</v>
      </c>
      <c r="AO116" s="91">
        <f t="shared" si="26"/>
        <v>0.1060329068</v>
      </c>
      <c r="AP116" s="92">
        <f t="shared" si="27"/>
        <v>0</v>
      </c>
      <c r="AQ116" s="92">
        <f t="shared" si="28"/>
        <v>0.07038391225</v>
      </c>
      <c r="AR116" s="92">
        <f t="shared" si="29"/>
        <v>0.487394958</v>
      </c>
      <c r="AS116" s="92">
        <f t="shared" si="30"/>
        <v>0.03564899452</v>
      </c>
    </row>
    <row r="117" ht="16.5" customHeight="1">
      <c r="A117" s="57"/>
      <c r="B117" s="95"/>
      <c r="C117" s="95"/>
      <c r="D117" s="95"/>
      <c r="E117" s="95"/>
      <c r="F117" s="28"/>
      <c r="G117" s="61">
        <v>112.0</v>
      </c>
      <c r="H117" s="61">
        <v>2048.0</v>
      </c>
      <c r="I117" s="57">
        <v>3194.0</v>
      </c>
      <c r="J117" s="81">
        <f>OFFSET(TT!F117,0,6*(-1+$E$6))</f>
        <v>314</v>
      </c>
      <c r="K117" s="82">
        <f>OFFSET(TT!G117,0,6*(-1+$E$6))</f>
        <v>265</v>
      </c>
      <c r="L117" s="83">
        <f>OFFSET(TT!H117,0,6*(-1+$E$6))</f>
        <v>196</v>
      </c>
      <c r="M117" s="84">
        <f>OFFSET(TT!I117,0,6*(-1+$E$6))</f>
        <v>305</v>
      </c>
      <c r="N117" s="85">
        <f>OFFSET(TT!J117,0,6*(-1+$E$6))</f>
        <v>631</v>
      </c>
      <c r="O117" s="86">
        <f>OFFSET(TT!K117,0,6*(-1+$E$6))</f>
        <v>135</v>
      </c>
      <c r="P117" s="87">
        <f t="shared" si="31"/>
        <v>314</v>
      </c>
      <c r="Q117" s="87">
        <f t="shared" ref="Q117:S117" si="250">$J117*C$30+$K117*C$31+$L117*C$32+$M117*C$33+$N117*C$34+$O117*C$35</f>
        <v>305</v>
      </c>
      <c r="R117" s="87">
        <f t="shared" si="250"/>
        <v>196</v>
      </c>
      <c r="S117" s="87">
        <f t="shared" si="250"/>
        <v>135</v>
      </c>
      <c r="T117" s="69">
        <f t="shared" si="6"/>
        <v>0.50726979</v>
      </c>
      <c r="U117" s="70">
        <f t="shared" si="7"/>
        <v>0.5921450151</v>
      </c>
      <c r="V117" s="71">
        <f t="shared" si="8"/>
        <v>0.6993318486</v>
      </c>
      <c r="W117" s="72">
        <f t="shared" si="9"/>
        <v>0.3912175649</v>
      </c>
      <c r="X117" s="73">
        <f t="shared" ref="X117:Y117" si="251">IFERROR(P117/(P117+R117),0.5)</f>
        <v>0.6156862745</v>
      </c>
      <c r="Y117" s="74">
        <f t="shared" si="251"/>
        <v>0.6931818182</v>
      </c>
      <c r="Z117" s="75">
        <f t="shared" si="11"/>
        <v>0.5368421053</v>
      </c>
      <c r="AA117" s="76">
        <f t="shared" si="12"/>
        <v>0.4726315789</v>
      </c>
      <c r="AB117" s="77">
        <f t="shared" si="13"/>
        <v>0.6515789474</v>
      </c>
      <c r="AC117" s="88">
        <f t="shared" si="14"/>
        <v>0.1812773951</v>
      </c>
      <c r="AD117" s="88">
        <f t="shared" si="15"/>
        <v>0.2958672511</v>
      </c>
      <c r="AE117" s="88">
        <f t="shared" si="16"/>
        <v>0.1405760802</v>
      </c>
      <c r="AF117" s="88">
        <f t="shared" si="17"/>
        <v>0.04226675016</v>
      </c>
      <c r="AG117" s="89">
        <f t="shared" si="18"/>
        <v>0.09830932999</v>
      </c>
      <c r="AH117" s="90">
        <f t="shared" si="19"/>
        <v>0</v>
      </c>
      <c r="AI117" s="90">
        <f t="shared" si="20"/>
        <v>0.2958672511</v>
      </c>
      <c r="AJ117" s="90">
        <f t="shared" si="21"/>
        <v>0.5368421053</v>
      </c>
      <c r="AK117" s="90">
        <f t="shared" si="22"/>
        <v>0.1812773951</v>
      </c>
      <c r="AL117" s="91">
        <f t="shared" si="23"/>
        <v>0</v>
      </c>
      <c r="AM117" s="91">
        <f t="shared" si="24"/>
        <v>0.09830932999</v>
      </c>
      <c r="AN117" s="91">
        <f t="shared" si="25"/>
        <v>0.6993318486</v>
      </c>
      <c r="AO117" s="91">
        <f t="shared" si="26"/>
        <v>0.1405760802</v>
      </c>
      <c r="AP117" s="92">
        <f t="shared" si="27"/>
        <v>0</v>
      </c>
      <c r="AQ117" s="92">
        <f t="shared" si="28"/>
        <v>0.04226675016</v>
      </c>
      <c r="AR117" s="92">
        <f t="shared" si="29"/>
        <v>0.3912175649</v>
      </c>
      <c r="AS117" s="92">
        <f t="shared" si="30"/>
        <v>0.09830932999</v>
      </c>
    </row>
    <row r="118" ht="16.5" customHeight="1">
      <c r="A118" s="57"/>
      <c r="B118" s="95"/>
      <c r="C118" s="95"/>
      <c r="D118" s="95"/>
      <c r="E118" s="95"/>
      <c r="F118" s="28"/>
      <c r="G118" s="61">
        <v>113.0</v>
      </c>
      <c r="H118" s="61">
        <v>2049.0</v>
      </c>
      <c r="I118" s="57">
        <v>2113.0</v>
      </c>
      <c r="J118" s="81">
        <f>OFFSET(TT!F118,0,6*(-1+$E$6))</f>
        <v>223</v>
      </c>
      <c r="K118" s="82">
        <f>OFFSET(TT!G118,0,6*(-1+$E$6))</f>
        <v>137</v>
      </c>
      <c r="L118" s="83">
        <f>OFFSET(TT!H118,0,6*(-1+$E$6))</f>
        <v>86</v>
      </c>
      <c r="M118" s="84">
        <f>OFFSET(TT!I118,0,6*(-1+$E$6))</f>
        <v>204</v>
      </c>
      <c r="N118" s="85">
        <f>OFFSET(TT!J118,0,6*(-1+$E$6))</f>
        <v>353</v>
      </c>
      <c r="O118" s="86">
        <f>OFFSET(TT!K118,0,6*(-1+$E$6))</f>
        <v>71</v>
      </c>
      <c r="P118" s="87">
        <f t="shared" si="31"/>
        <v>223</v>
      </c>
      <c r="Q118" s="87">
        <f t="shared" ref="Q118:S118" si="252">$J118*C$30+$K118*C$31+$L118*C$32+$M118*C$33+$N118*C$34+$O118*C$35</f>
        <v>204</v>
      </c>
      <c r="R118" s="87">
        <f t="shared" si="252"/>
        <v>86</v>
      </c>
      <c r="S118" s="87">
        <f t="shared" si="252"/>
        <v>71</v>
      </c>
      <c r="T118" s="69">
        <f t="shared" si="6"/>
        <v>0.5222482436</v>
      </c>
      <c r="U118" s="70">
        <f t="shared" si="7"/>
        <v>0.5477707006</v>
      </c>
      <c r="V118" s="71">
        <f t="shared" si="8"/>
        <v>0.7585034014</v>
      </c>
      <c r="W118" s="72">
        <f t="shared" si="9"/>
        <v>0.2965517241</v>
      </c>
      <c r="X118" s="73">
        <f t="shared" ref="X118:Y118" si="253">IFERROR(P118/(P118+R118),0.5)</f>
        <v>0.7216828479</v>
      </c>
      <c r="Y118" s="74">
        <f t="shared" si="253"/>
        <v>0.7418181818</v>
      </c>
      <c r="Z118" s="75">
        <f t="shared" si="11"/>
        <v>0.529109589</v>
      </c>
      <c r="AA118" s="76">
        <f t="shared" si="12"/>
        <v>0.5034246575</v>
      </c>
      <c r="AB118" s="77">
        <f t="shared" si="13"/>
        <v>0.7311643836</v>
      </c>
      <c r="AC118" s="88">
        <f t="shared" si="14"/>
        <v>0.170373876</v>
      </c>
      <c r="AD118" s="88">
        <f t="shared" si="15"/>
        <v>0.2725982016</v>
      </c>
      <c r="AE118" s="88">
        <f t="shared" si="16"/>
        <v>0.1391386654</v>
      </c>
      <c r="AF118" s="88">
        <f t="shared" si="17"/>
        <v>0.03360151443</v>
      </c>
      <c r="AG118" s="89">
        <f t="shared" si="18"/>
        <v>0.105537151</v>
      </c>
      <c r="AH118" s="90">
        <f t="shared" si="19"/>
        <v>0</v>
      </c>
      <c r="AI118" s="90">
        <f t="shared" si="20"/>
        <v>0.2725982016</v>
      </c>
      <c r="AJ118" s="90">
        <f t="shared" si="21"/>
        <v>0.529109589</v>
      </c>
      <c r="AK118" s="90">
        <f t="shared" si="22"/>
        <v>0.170373876</v>
      </c>
      <c r="AL118" s="91">
        <f t="shared" si="23"/>
        <v>0</v>
      </c>
      <c r="AM118" s="91">
        <f t="shared" si="24"/>
        <v>0.105537151</v>
      </c>
      <c r="AN118" s="91">
        <f t="shared" si="25"/>
        <v>0.7585034014</v>
      </c>
      <c r="AO118" s="91">
        <f t="shared" si="26"/>
        <v>0.1391386654</v>
      </c>
      <c r="AP118" s="92">
        <f t="shared" si="27"/>
        <v>0</v>
      </c>
      <c r="AQ118" s="92">
        <f t="shared" si="28"/>
        <v>0.03360151443</v>
      </c>
      <c r="AR118" s="92">
        <f t="shared" si="29"/>
        <v>0.2965517241</v>
      </c>
      <c r="AS118" s="92">
        <f t="shared" si="30"/>
        <v>0.105537151</v>
      </c>
    </row>
    <row r="119" ht="16.5" customHeight="1">
      <c r="A119" s="57"/>
      <c r="B119" s="95"/>
      <c r="C119" s="95"/>
      <c r="D119" s="95"/>
      <c r="E119" s="95"/>
      <c r="F119" s="28"/>
      <c r="G119" s="61">
        <v>114.0</v>
      </c>
      <c r="H119" s="61">
        <v>2051.0</v>
      </c>
      <c r="I119" s="57">
        <v>1645.0</v>
      </c>
      <c r="J119" s="81">
        <f>OFFSET(TT!F119,0,6*(-1+$E$6))</f>
        <v>213</v>
      </c>
      <c r="K119" s="82">
        <f>OFFSET(TT!G119,0,6*(-1+$E$6))</f>
        <v>180</v>
      </c>
      <c r="L119" s="83">
        <f>OFFSET(TT!H119,0,6*(-1+$E$6))</f>
        <v>176</v>
      </c>
      <c r="M119" s="84">
        <f>OFFSET(TT!I119,0,6*(-1+$E$6))</f>
        <v>117</v>
      </c>
      <c r="N119" s="85">
        <f>OFFSET(TT!J119,0,6*(-1+$E$6))</f>
        <v>288</v>
      </c>
      <c r="O119" s="86">
        <f>OFFSET(TT!K119,0,6*(-1+$E$6))</f>
        <v>78</v>
      </c>
      <c r="P119" s="87">
        <f t="shared" si="31"/>
        <v>213</v>
      </c>
      <c r="Q119" s="87">
        <f t="shared" ref="Q119:S119" si="254">$J119*C$30+$K119*C$31+$L119*C$32+$M119*C$33+$N119*C$34+$O119*C$35</f>
        <v>117</v>
      </c>
      <c r="R119" s="87">
        <f t="shared" si="254"/>
        <v>176</v>
      </c>
      <c r="S119" s="87">
        <f t="shared" si="254"/>
        <v>78</v>
      </c>
      <c r="T119" s="69">
        <f t="shared" si="6"/>
        <v>0.6454545455</v>
      </c>
      <c r="U119" s="70">
        <f t="shared" si="7"/>
        <v>0.6929133858</v>
      </c>
      <c r="V119" s="71">
        <f t="shared" si="8"/>
        <v>0.7319587629</v>
      </c>
      <c r="W119" s="72">
        <f t="shared" si="9"/>
        <v>0.6006825939</v>
      </c>
      <c r="X119" s="73">
        <f t="shared" ref="X119:Y119" si="255">IFERROR(P119/(P119+R119),0.5)</f>
        <v>0.5475578406</v>
      </c>
      <c r="Y119" s="74">
        <f t="shared" si="255"/>
        <v>0.6</v>
      </c>
      <c r="Z119" s="75">
        <f t="shared" si="11"/>
        <v>0.6660958904</v>
      </c>
      <c r="AA119" s="76">
        <f t="shared" si="12"/>
        <v>0.4982876712</v>
      </c>
      <c r="AB119" s="77">
        <f t="shared" si="13"/>
        <v>0.5650684932</v>
      </c>
      <c r="AC119" s="88">
        <f t="shared" si="14"/>
        <v>0.2389057751</v>
      </c>
      <c r="AD119" s="88">
        <f t="shared" si="15"/>
        <v>0.3045592705</v>
      </c>
      <c r="AE119" s="88">
        <f t="shared" si="16"/>
        <v>0.176899696</v>
      </c>
      <c r="AF119" s="88">
        <f t="shared" si="17"/>
        <v>0.04741641337</v>
      </c>
      <c r="AG119" s="89">
        <f t="shared" si="18"/>
        <v>0.1294832827</v>
      </c>
      <c r="AH119" s="90">
        <f t="shared" si="19"/>
        <v>0</v>
      </c>
      <c r="AI119" s="90">
        <f t="shared" si="20"/>
        <v>0.3045592705</v>
      </c>
      <c r="AJ119" s="90">
        <f t="shared" si="21"/>
        <v>0.6660958904</v>
      </c>
      <c r="AK119" s="90">
        <f t="shared" si="22"/>
        <v>0.2389057751</v>
      </c>
      <c r="AL119" s="91">
        <f t="shared" si="23"/>
        <v>0</v>
      </c>
      <c r="AM119" s="91">
        <f t="shared" si="24"/>
        <v>0.1294832827</v>
      </c>
      <c r="AN119" s="91">
        <f t="shared" si="25"/>
        <v>0.7319587629</v>
      </c>
      <c r="AO119" s="91">
        <f t="shared" si="26"/>
        <v>0.176899696</v>
      </c>
      <c r="AP119" s="92">
        <f t="shared" si="27"/>
        <v>0</v>
      </c>
      <c r="AQ119" s="92">
        <f t="shared" si="28"/>
        <v>0.04741641337</v>
      </c>
      <c r="AR119" s="92">
        <f t="shared" si="29"/>
        <v>0.6006825939</v>
      </c>
      <c r="AS119" s="92">
        <f t="shared" si="30"/>
        <v>0.1294832827</v>
      </c>
    </row>
    <row r="120" ht="16.5" customHeight="1">
      <c r="A120" s="57"/>
      <c r="B120" s="95"/>
      <c r="C120" s="95"/>
      <c r="D120" s="95"/>
      <c r="E120" s="95"/>
      <c r="F120" s="28"/>
      <c r="G120" s="61">
        <v>115.0</v>
      </c>
      <c r="H120" s="61">
        <v>2053.0</v>
      </c>
      <c r="I120" s="57">
        <v>1154.0</v>
      </c>
      <c r="J120" s="81">
        <f>OFFSET(TT!F120,0,6*(-1+$E$6))</f>
        <v>262</v>
      </c>
      <c r="K120" s="82">
        <f>OFFSET(TT!G120,0,6*(-1+$E$6))</f>
        <v>140</v>
      </c>
      <c r="L120" s="83">
        <f>OFFSET(TT!H120,0,6*(-1+$E$6))</f>
        <v>158</v>
      </c>
      <c r="M120" s="84">
        <f>OFFSET(TT!I120,0,6*(-1+$E$6))</f>
        <v>67</v>
      </c>
      <c r="N120" s="85">
        <f>OFFSET(TT!J120,0,6*(-1+$E$6))</f>
        <v>142</v>
      </c>
      <c r="O120" s="86">
        <f>OFFSET(TT!K120,0,6*(-1+$E$6))</f>
        <v>34</v>
      </c>
      <c r="P120" s="87">
        <f t="shared" si="31"/>
        <v>262</v>
      </c>
      <c r="Q120" s="87">
        <f t="shared" ref="Q120:S120" si="256">$J120*C$30+$K120*C$31+$L120*C$32+$M120*C$33+$N120*C$34+$O120*C$35</f>
        <v>67</v>
      </c>
      <c r="R120" s="87">
        <f t="shared" si="256"/>
        <v>158</v>
      </c>
      <c r="S120" s="87">
        <f t="shared" si="256"/>
        <v>34</v>
      </c>
      <c r="T120" s="69">
        <f t="shared" si="6"/>
        <v>0.7963525836</v>
      </c>
      <c r="U120" s="70">
        <f t="shared" si="7"/>
        <v>0.8229166667</v>
      </c>
      <c r="V120" s="71">
        <f t="shared" si="8"/>
        <v>0.8851351351</v>
      </c>
      <c r="W120" s="72">
        <f t="shared" si="9"/>
        <v>0.7022222222</v>
      </c>
      <c r="X120" s="73">
        <f t="shared" ref="X120:Y120" si="257">IFERROR(P120/(P120+R120),0.5)</f>
        <v>0.6238095238</v>
      </c>
      <c r="Y120" s="74">
        <f t="shared" si="257"/>
        <v>0.6633663366</v>
      </c>
      <c r="Z120" s="75">
        <f t="shared" si="11"/>
        <v>0.8061420345</v>
      </c>
      <c r="AA120" s="76">
        <f t="shared" si="12"/>
        <v>0.5681381958</v>
      </c>
      <c r="AB120" s="77">
        <f t="shared" si="13"/>
        <v>0.6314779271</v>
      </c>
      <c r="AC120" s="88">
        <f t="shared" si="14"/>
        <v>0.3483535529</v>
      </c>
      <c r="AD120" s="88">
        <f t="shared" si="15"/>
        <v>0.3500866551</v>
      </c>
      <c r="AE120" s="88">
        <f t="shared" si="16"/>
        <v>0.2564991334</v>
      </c>
      <c r="AF120" s="88">
        <f t="shared" si="17"/>
        <v>0.0294627383</v>
      </c>
      <c r="AG120" s="89">
        <f t="shared" si="18"/>
        <v>0.2270363951</v>
      </c>
      <c r="AH120" s="90">
        <f t="shared" si="19"/>
        <v>0</v>
      </c>
      <c r="AI120" s="90">
        <f t="shared" si="20"/>
        <v>0.3500866551</v>
      </c>
      <c r="AJ120" s="90">
        <f t="shared" si="21"/>
        <v>0.8061420345</v>
      </c>
      <c r="AK120" s="90">
        <f t="shared" si="22"/>
        <v>0.3483535529</v>
      </c>
      <c r="AL120" s="91">
        <f t="shared" si="23"/>
        <v>0</v>
      </c>
      <c r="AM120" s="91">
        <f t="shared" si="24"/>
        <v>0.2270363951</v>
      </c>
      <c r="AN120" s="91">
        <f t="shared" si="25"/>
        <v>0.8851351351</v>
      </c>
      <c r="AO120" s="91">
        <f t="shared" si="26"/>
        <v>0.2564991334</v>
      </c>
      <c r="AP120" s="92">
        <f t="shared" si="27"/>
        <v>0</v>
      </c>
      <c r="AQ120" s="92">
        <f t="shared" si="28"/>
        <v>0.0294627383</v>
      </c>
      <c r="AR120" s="92">
        <f t="shared" si="29"/>
        <v>0.7022222222</v>
      </c>
      <c r="AS120" s="92">
        <f t="shared" si="30"/>
        <v>0.2270363951</v>
      </c>
    </row>
    <row r="121" ht="16.5" customHeight="1">
      <c r="A121" s="57"/>
      <c r="B121" s="95"/>
      <c r="C121" s="95"/>
      <c r="D121" s="95"/>
      <c r="E121" s="95"/>
      <c r="F121" s="28"/>
      <c r="G121" s="61">
        <v>116.0</v>
      </c>
      <c r="H121" s="61">
        <v>2054.0</v>
      </c>
      <c r="I121" s="57">
        <v>2084.0</v>
      </c>
      <c r="J121" s="81">
        <f>OFFSET(TT!F121,0,6*(-1+$E$6))</f>
        <v>260</v>
      </c>
      <c r="K121" s="82">
        <f>OFFSET(TT!G121,0,6*(-1+$E$6))</f>
        <v>185</v>
      </c>
      <c r="L121" s="83">
        <f>OFFSET(TT!H121,0,6*(-1+$E$6))</f>
        <v>214</v>
      </c>
      <c r="M121" s="84">
        <f>OFFSET(TT!I121,0,6*(-1+$E$6))</f>
        <v>120</v>
      </c>
      <c r="N121" s="85">
        <f>OFFSET(TT!J121,0,6*(-1+$E$6))</f>
        <v>309</v>
      </c>
      <c r="O121" s="86">
        <f>OFFSET(TT!K121,0,6*(-1+$E$6))</f>
        <v>73</v>
      </c>
      <c r="P121" s="87">
        <f t="shared" si="31"/>
        <v>260</v>
      </c>
      <c r="Q121" s="87">
        <f t="shared" ref="Q121:S121" si="258">$J121*C$30+$K121*C$31+$L121*C$32+$M121*C$33+$N121*C$34+$O121*C$35</f>
        <v>120</v>
      </c>
      <c r="R121" s="87">
        <f t="shared" si="258"/>
        <v>214</v>
      </c>
      <c r="S121" s="87">
        <f t="shared" si="258"/>
        <v>73</v>
      </c>
      <c r="T121" s="69">
        <f t="shared" si="6"/>
        <v>0.6842105263</v>
      </c>
      <c r="U121" s="70">
        <f t="shared" si="7"/>
        <v>0.7456445993</v>
      </c>
      <c r="V121" s="71">
        <f t="shared" si="8"/>
        <v>0.7807807808</v>
      </c>
      <c r="W121" s="72">
        <f t="shared" si="9"/>
        <v>0.6407185629</v>
      </c>
      <c r="X121" s="73">
        <f t="shared" ref="X121:Y121" si="259">IFERROR(P121/(P121+R121),0.5)</f>
        <v>0.5485232068</v>
      </c>
      <c r="Y121" s="74">
        <f t="shared" si="259"/>
        <v>0.621761658</v>
      </c>
      <c r="Z121" s="75">
        <f t="shared" si="11"/>
        <v>0.7106446777</v>
      </c>
      <c r="AA121" s="76">
        <f t="shared" si="12"/>
        <v>0.4992503748</v>
      </c>
      <c r="AB121" s="77">
        <f t="shared" si="13"/>
        <v>0.5697151424</v>
      </c>
      <c r="AC121" s="88">
        <f t="shared" si="14"/>
        <v>0.2135316699</v>
      </c>
      <c r="AD121" s="88">
        <f t="shared" si="15"/>
        <v>0.2730326296</v>
      </c>
      <c r="AE121" s="88">
        <f t="shared" si="16"/>
        <v>0.1597888676</v>
      </c>
      <c r="AF121" s="88">
        <f t="shared" si="17"/>
        <v>0.03502879079</v>
      </c>
      <c r="AG121" s="89">
        <f t="shared" si="18"/>
        <v>0.1247600768</v>
      </c>
      <c r="AH121" s="90">
        <f t="shared" si="19"/>
        <v>0</v>
      </c>
      <c r="AI121" s="90">
        <f t="shared" si="20"/>
        <v>0.2730326296</v>
      </c>
      <c r="AJ121" s="90">
        <f t="shared" si="21"/>
        <v>0.7106446777</v>
      </c>
      <c r="AK121" s="90">
        <f t="shared" si="22"/>
        <v>0.2135316699</v>
      </c>
      <c r="AL121" s="91">
        <f t="shared" si="23"/>
        <v>0</v>
      </c>
      <c r="AM121" s="91">
        <f t="shared" si="24"/>
        <v>0.1247600768</v>
      </c>
      <c r="AN121" s="91">
        <f t="shared" si="25"/>
        <v>0.7807807808</v>
      </c>
      <c r="AO121" s="91">
        <f t="shared" si="26"/>
        <v>0.1597888676</v>
      </c>
      <c r="AP121" s="92">
        <f t="shared" si="27"/>
        <v>0</v>
      </c>
      <c r="AQ121" s="92">
        <f t="shared" si="28"/>
        <v>0.03502879079</v>
      </c>
      <c r="AR121" s="92">
        <f t="shared" si="29"/>
        <v>0.6407185629</v>
      </c>
      <c r="AS121" s="92">
        <f t="shared" si="30"/>
        <v>0.1247600768</v>
      </c>
    </row>
    <row r="122" ht="16.5" customHeight="1">
      <c r="A122" s="57"/>
      <c r="B122" s="95"/>
      <c r="C122" s="95"/>
      <c r="D122" s="95"/>
      <c r="E122" s="95"/>
      <c r="F122" s="28"/>
      <c r="G122" s="61">
        <v>117.0</v>
      </c>
      <c r="H122" s="61">
        <v>2055.0</v>
      </c>
      <c r="I122" s="57">
        <v>2939.0</v>
      </c>
      <c r="J122" s="81">
        <f>OFFSET(TT!F122,0,6*(-1+$E$6))</f>
        <v>434</v>
      </c>
      <c r="K122" s="82">
        <f>OFFSET(TT!G122,0,6*(-1+$E$6))</f>
        <v>283</v>
      </c>
      <c r="L122" s="83">
        <f>OFFSET(TT!H122,0,6*(-1+$E$6))</f>
        <v>337</v>
      </c>
      <c r="M122" s="84">
        <f>OFFSET(TT!I122,0,6*(-1+$E$6))</f>
        <v>171</v>
      </c>
      <c r="N122" s="85">
        <f>OFFSET(TT!J122,0,6*(-1+$E$6))</f>
        <v>403</v>
      </c>
      <c r="O122" s="86">
        <f>OFFSET(TT!K122,0,6*(-1+$E$6))</f>
        <v>120</v>
      </c>
      <c r="P122" s="87">
        <f t="shared" si="31"/>
        <v>434</v>
      </c>
      <c r="Q122" s="87">
        <f t="shared" ref="Q122:S122" si="260">$J122*C$30+$K122*C$31+$L122*C$32+$M122*C$33+$N122*C$34+$O122*C$35</f>
        <v>171</v>
      </c>
      <c r="R122" s="87">
        <f t="shared" si="260"/>
        <v>337</v>
      </c>
      <c r="S122" s="87">
        <f t="shared" si="260"/>
        <v>120</v>
      </c>
      <c r="T122" s="69">
        <f t="shared" si="6"/>
        <v>0.7173553719</v>
      </c>
      <c r="U122" s="70">
        <f t="shared" si="7"/>
        <v>0.7374179431</v>
      </c>
      <c r="V122" s="71">
        <f t="shared" si="8"/>
        <v>0.7833935018</v>
      </c>
      <c r="W122" s="72">
        <f t="shared" si="9"/>
        <v>0.6633858268</v>
      </c>
      <c r="X122" s="73">
        <f t="shared" ref="X122:Y122" si="261">IFERROR(P122/(P122+R122),0.5)</f>
        <v>0.5629053178</v>
      </c>
      <c r="Y122" s="74">
        <f t="shared" si="261"/>
        <v>0.587628866</v>
      </c>
      <c r="Z122" s="75">
        <f t="shared" si="11"/>
        <v>0.7259887006</v>
      </c>
      <c r="AA122" s="76">
        <f t="shared" si="12"/>
        <v>0.5216572505</v>
      </c>
      <c r="AB122" s="77">
        <f t="shared" si="13"/>
        <v>0.5696798493</v>
      </c>
      <c r="AC122" s="88">
        <f t="shared" si="14"/>
        <v>0.2439605308</v>
      </c>
      <c r="AD122" s="88">
        <f t="shared" si="15"/>
        <v>0.2847907452</v>
      </c>
      <c r="AE122" s="88">
        <f t="shared" si="16"/>
        <v>0.1884994896</v>
      </c>
      <c r="AF122" s="88">
        <f t="shared" si="17"/>
        <v>0.04083021436</v>
      </c>
      <c r="AG122" s="89">
        <f t="shared" si="18"/>
        <v>0.1476692753</v>
      </c>
      <c r="AH122" s="90">
        <f t="shared" si="19"/>
        <v>0</v>
      </c>
      <c r="AI122" s="90">
        <f t="shared" si="20"/>
        <v>0.2847907452</v>
      </c>
      <c r="AJ122" s="90">
        <f t="shared" si="21"/>
        <v>0.7259887006</v>
      </c>
      <c r="AK122" s="90">
        <f t="shared" si="22"/>
        <v>0.2439605308</v>
      </c>
      <c r="AL122" s="91">
        <f t="shared" si="23"/>
        <v>0</v>
      </c>
      <c r="AM122" s="91">
        <f t="shared" si="24"/>
        <v>0.1476692753</v>
      </c>
      <c r="AN122" s="91">
        <f t="shared" si="25"/>
        <v>0.7833935018</v>
      </c>
      <c r="AO122" s="91">
        <f t="shared" si="26"/>
        <v>0.1884994896</v>
      </c>
      <c r="AP122" s="92">
        <f t="shared" si="27"/>
        <v>0</v>
      </c>
      <c r="AQ122" s="92">
        <f t="shared" si="28"/>
        <v>0.04083021436</v>
      </c>
      <c r="AR122" s="92">
        <f t="shared" si="29"/>
        <v>0.6633858268</v>
      </c>
      <c r="AS122" s="92">
        <f t="shared" si="30"/>
        <v>0.1476692753</v>
      </c>
    </row>
    <row r="123" ht="16.5" customHeight="1">
      <c r="A123" s="57"/>
      <c r="B123" s="95"/>
      <c r="C123" s="95"/>
      <c r="D123" s="95"/>
      <c r="E123" s="95"/>
      <c r="F123" s="28"/>
      <c r="G123" s="61">
        <v>118.0</v>
      </c>
      <c r="H123" s="61">
        <v>2063.0</v>
      </c>
      <c r="I123" s="57">
        <v>1036.0</v>
      </c>
      <c r="J123" s="81">
        <f>OFFSET(TT!F123,0,6*(-1+$E$6))</f>
        <v>40</v>
      </c>
      <c r="K123" s="82">
        <f>OFFSET(TT!G123,0,6*(-1+$E$6))</f>
        <v>42</v>
      </c>
      <c r="L123" s="83">
        <f>OFFSET(TT!H123,0,6*(-1+$E$6))</f>
        <v>39</v>
      </c>
      <c r="M123" s="84">
        <f>OFFSET(TT!I123,0,6*(-1+$E$6))</f>
        <v>57</v>
      </c>
      <c r="N123" s="85">
        <f>OFFSET(TT!J123,0,6*(-1+$E$6))</f>
        <v>153</v>
      </c>
      <c r="O123" s="86">
        <f>OFFSET(TT!K123,0,6*(-1+$E$6))</f>
        <v>47</v>
      </c>
      <c r="P123" s="87">
        <f t="shared" si="31"/>
        <v>40</v>
      </c>
      <c r="Q123" s="87">
        <f t="shared" ref="Q123:S123" si="262">$J123*C$30+$K123*C$31+$L123*C$32+$M123*C$33+$N123*C$34+$O123*C$35</f>
        <v>57</v>
      </c>
      <c r="R123" s="87">
        <f t="shared" si="262"/>
        <v>39</v>
      </c>
      <c r="S123" s="87">
        <f t="shared" si="262"/>
        <v>47</v>
      </c>
      <c r="T123" s="69">
        <f t="shared" si="6"/>
        <v>0.412371134</v>
      </c>
      <c r="U123" s="70">
        <f t="shared" si="7"/>
        <v>0.4534883721</v>
      </c>
      <c r="V123" s="71">
        <f t="shared" si="8"/>
        <v>0.4597701149</v>
      </c>
      <c r="W123" s="72">
        <f t="shared" si="9"/>
        <v>0.40625</v>
      </c>
      <c r="X123" s="73">
        <f t="shared" ref="X123:Y123" si="263">IFERROR(P123/(P123+R123),0.5)</f>
        <v>0.5063291139</v>
      </c>
      <c r="Y123" s="74">
        <f t="shared" si="263"/>
        <v>0.5480769231</v>
      </c>
      <c r="Z123" s="75">
        <f t="shared" si="11"/>
        <v>0.4316939891</v>
      </c>
      <c r="AA123" s="76">
        <f t="shared" si="12"/>
        <v>0.4754098361</v>
      </c>
      <c r="AB123" s="77">
        <f t="shared" si="13"/>
        <v>0.5300546448</v>
      </c>
      <c r="AC123" s="88">
        <f t="shared" si="14"/>
        <v>0.07915057915</v>
      </c>
      <c r="AD123" s="88">
        <f t="shared" si="15"/>
        <v>0.1862934363</v>
      </c>
      <c r="AE123" s="88">
        <f t="shared" si="16"/>
        <v>0.08397683398</v>
      </c>
      <c r="AF123" s="88">
        <f t="shared" si="17"/>
        <v>0.04536679537</v>
      </c>
      <c r="AG123" s="89">
        <f t="shared" si="18"/>
        <v>0.03861003861</v>
      </c>
      <c r="AH123" s="90">
        <f t="shared" si="19"/>
        <v>0</v>
      </c>
      <c r="AI123" s="90">
        <f t="shared" si="20"/>
        <v>0.1862934363</v>
      </c>
      <c r="AJ123" s="90">
        <f t="shared" si="21"/>
        <v>0.4316939891</v>
      </c>
      <c r="AK123" s="90">
        <f t="shared" si="22"/>
        <v>0.07915057915</v>
      </c>
      <c r="AL123" s="91">
        <f t="shared" si="23"/>
        <v>0</v>
      </c>
      <c r="AM123" s="91">
        <f t="shared" si="24"/>
        <v>0.03861003861</v>
      </c>
      <c r="AN123" s="91">
        <f t="shared" si="25"/>
        <v>0.4597701149</v>
      </c>
      <c r="AO123" s="91">
        <f t="shared" si="26"/>
        <v>0.08397683398</v>
      </c>
      <c r="AP123" s="92">
        <f t="shared" si="27"/>
        <v>0</v>
      </c>
      <c r="AQ123" s="92">
        <f t="shared" si="28"/>
        <v>0.04536679537</v>
      </c>
      <c r="AR123" s="92">
        <f t="shared" si="29"/>
        <v>0.40625</v>
      </c>
      <c r="AS123" s="92">
        <f t="shared" si="30"/>
        <v>0.03861003861</v>
      </c>
    </row>
    <row r="124" ht="16.5" customHeight="1">
      <c r="A124" s="57"/>
      <c r="B124" s="95"/>
      <c r="C124" s="95"/>
      <c r="D124" s="95"/>
      <c r="E124" s="95"/>
      <c r="F124" s="28"/>
      <c r="G124" s="61">
        <v>119.0</v>
      </c>
      <c r="H124" s="61">
        <v>2065.0</v>
      </c>
      <c r="I124" s="57">
        <v>1648.0</v>
      </c>
      <c r="J124" s="81">
        <f>OFFSET(TT!F124,0,6*(-1+$E$6))</f>
        <v>260</v>
      </c>
      <c r="K124" s="82">
        <f>OFFSET(TT!G124,0,6*(-1+$E$6))</f>
        <v>144</v>
      </c>
      <c r="L124" s="83">
        <f>OFFSET(TT!H124,0,6*(-1+$E$6))</f>
        <v>111</v>
      </c>
      <c r="M124" s="84">
        <f>OFFSET(TT!I124,0,6*(-1+$E$6))</f>
        <v>104</v>
      </c>
      <c r="N124" s="85">
        <f>OFFSET(TT!J124,0,6*(-1+$E$6))</f>
        <v>253</v>
      </c>
      <c r="O124" s="86">
        <f>OFFSET(TT!K124,0,6*(-1+$E$6))</f>
        <v>49</v>
      </c>
      <c r="P124" s="87">
        <f t="shared" si="31"/>
        <v>260</v>
      </c>
      <c r="Q124" s="87">
        <f t="shared" ref="Q124:S124" si="264">$J124*C$30+$K124*C$31+$L124*C$32+$M124*C$33+$N124*C$34+$O124*C$35</f>
        <v>104</v>
      </c>
      <c r="R124" s="87">
        <f t="shared" si="264"/>
        <v>111</v>
      </c>
      <c r="S124" s="87">
        <f t="shared" si="264"/>
        <v>49</v>
      </c>
      <c r="T124" s="69">
        <f t="shared" si="6"/>
        <v>0.7142857143</v>
      </c>
      <c r="U124" s="70">
        <f t="shared" si="7"/>
        <v>0.69375</v>
      </c>
      <c r="V124" s="71">
        <f t="shared" si="8"/>
        <v>0.8414239482</v>
      </c>
      <c r="W124" s="72">
        <f t="shared" si="9"/>
        <v>0.5162790698</v>
      </c>
      <c r="X124" s="73">
        <f t="shared" ref="X124:Y124" si="265">IFERROR(P124/(P124+R124),0.5)</f>
        <v>0.7008086253</v>
      </c>
      <c r="Y124" s="74">
        <f t="shared" si="265"/>
        <v>0.6797385621</v>
      </c>
      <c r="Z124" s="75">
        <f t="shared" si="11"/>
        <v>0.7080152672</v>
      </c>
      <c r="AA124" s="76">
        <f t="shared" si="12"/>
        <v>0.5896946565</v>
      </c>
      <c r="AB124" s="77">
        <f t="shared" si="13"/>
        <v>0.6946564885</v>
      </c>
      <c r="AC124" s="88">
        <f t="shared" si="14"/>
        <v>0.2451456311</v>
      </c>
      <c r="AD124" s="88">
        <f t="shared" si="15"/>
        <v>0.3112864078</v>
      </c>
      <c r="AE124" s="88">
        <f t="shared" si="16"/>
        <v>0.1875</v>
      </c>
      <c r="AF124" s="88">
        <f t="shared" si="17"/>
        <v>0.02973300971</v>
      </c>
      <c r="AG124" s="89">
        <f t="shared" si="18"/>
        <v>0.1577669903</v>
      </c>
      <c r="AH124" s="90">
        <f t="shared" si="19"/>
        <v>0</v>
      </c>
      <c r="AI124" s="90">
        <f t="shared" si="20"/>
        <v>0.3112864078</v>
      </c>
      <c r="AJ124" s="90">
        <f t="shared" si="21"/>
        <v>0.7080152672</v>
      </c>
      <c r="AK124" s="90">
        <f t="shared" si="22"/>
        <v>0.2451456311</v>
      </c>
      <c r="AL124" s="91">
        <f t="shared" si="23"/>
        <v>0</v>
      </c>
      <c r="AM124" s="91">
        <f t="shared" si="24"/>
        <v>0.1577669903</v>
      </c>
      <c r="AN124" s="91">
        <f t="shared" si="25"/>
        <v>0.8414239482</v>
      </c>
      <c r="AO124" s="91">
        <f t="shared" si="26"/>
        <v>0.1875</v>
      </c>
      <c r="AP124" s="92">
        <f t="shared" si="27"/>
        <v>0</v>
      </c>
      <c r="AQ124" s="92">
        <f t="shared" si="28"/>
        <v>0.02973300971</v>
      </c>
      <c r="AR124" s="92">
        <f t="shared" si="29"/>
        <v>0.5162790698</v>
      </c>
      <c r="AS124" s="92">
        <f t="shared" si="30"/>
        <v>0.1577669903</v>
      </c>
    </row>
    <row r="125" ht="16.5" customHeight="1">
      <c r="A125" s="57"/>
      <c r="B125" s="95"/>
      <c r="C125" s="95"/>
      <c r="D125" s="95"/>
      <c r="E125" s="95"/>
      <c r="F125" s="28"/>
      <c r="G125" s="61">
        <v>120.0</v>
      </c>
      <c r="H125" s="61">
        <v>2067.0</v>
      </c>
      <c r="I125" s="57">
        <v>1593.0</v>
      </c>
      <c r="J125" s="81">
        <f>OFFSET(TT!F125,0,6*(-1+$E$6))</f>
        <v>151</v>
      </c>
      <c r="K125" s="82">
        <f>OFFSET(TT!G125,0,6*(-1+$E$6))</f>
        <v>126</v>
      </c>
      <c r="L125" s="83">
        <f>OFFSET(TT!H125,0,6*(-1+$E$6))</f>
        <v>103</v>
      </c>
      <c r="M125" s="84">
        <f>OFFSET(TT!I125,0,6*(-1+$E$6))</f>
        <v>113</v>
      </c>
      <c r="N125" s="85">
        <f>OFFSET(TT!J125,0,6*(-1+$E$6))</f>
        <v>264</v>
      </c>
      <c r="O125" s="86">
        <f>OFFSET(TT!K125,0,6*(-1+$E$6))</f>
        <v>64</v>
      </c>
      <c r="P125" s="87">
        <f t="shared" si="31"/>
        <v>151</v>
      </c>
      <c r="Q125" s="87">
        <f t="shared" ref="Q125:S125" si="266">$J125*C$30+$K125*C$31+$L125*C$32+$M125*C$33+$N125*C$34+$O125*C$35</f>
        <v>113</v>
      </c>
      <c r="R125" s="87">
        <f t="shared" si="266"/>
        <v>103</v>
      </c>
      <c r="S125" s="87">
        <f t="shared" si="266"/>
        <v>64</v>
      </c>
      <c r="T125" s="69">
        <f t="shared" si="6"/>
        <v>0.571969697</v>
      </c>
      <c r="U125" s="70">
        <f t="shared" si="7"/>
        <v>0.6167664671</v>
      </c>
      <c r="V125" s="71">
        <f t="shared" si="8"/>
        <v>0.7023255814</v>
      </c>
      <c r="W125" s="72">
        <f t="shared" si="9"/>
        <v>0.4768518519</v>
      </c>
      <c r="X125" s="73">
        <f t="shared" ref="X125:Y125" si="267">IFERROR(P125/(P125+R125),0.5)</f>
        <v>0.594488189</v>
      </c>
      <c r="Y125" s="74">
        <f t="shared" si="267"/>
        <v>0.6384180791</v>
      </c>
      <c r="Z125" s="75">
        <f t="shared" si="11"/>
        <v>0.5893271462</v>
      </c>
      <c r="AA125" s="76">
        <f t="shared" si="12"/>
        <v>0.4988399072</v>
      </c>
      <c r="AB125" s="77">
        <f t="shared" si="13"/>
        <v>0.6125290023</v>
      </c>
      <c r="AC125" s="88">
        <f t="shared" si="14"/>
        <v>0.1738857502</v>
      </c>
      <c r="AD125" s="88">
        <f t="shared" si="15"/>
        <v>0.260514752</v>
      </c>
      <c r="AE125" s="88">
        <f t="shared" si="16"/>
        <v>0.1349654739</v>
      </c>
      <c r="AF125" s="88">
        <f t="shared" si="17"/>
        <v>0.04017576899</v>
      </c>
      <c r="AG125" s="89">
        <f t="shared" si="18"/>
        <v>0.09478970496</v>
      </c>
      <c r="AH125" s="90">
        <f t="shared" si="19"/>
        <v>0</v>
      </c>
      <c r="AI125" s="90">
        <f t="shared" si="20"/>
        <v>0.260514752</v>
      </c>
      <c r="AJ125" s="90">
        <f t="shared" si="21"/>
        <v>0.5893271462</v>
      </c>
      <c r="AK125" s="90">
        <f t="shared" si="22"/>
        <v>0.1738857502</v>
      </c>
      <c r="AL125" s="91">
        <f t="shared" si="23"/>
        <v>0</v>
      </c>
      <c r="AM125" s="91">
        <f t="shared" si="24"/>
        <v>0.09478970496</v>
      </c>
      <c r="AN125" s="91">
        <f t="shared" si="25"/>
        <v>0.7023255814</v>
      </c>
      <c r="AO125" s="91">
        <f t="shared" si="26"/>
        <v>0.1349654739</v>
      </c>
      <c r="AP125" s="92">
        <f t="shared" si="27"/>
        <v>0</v>
      </c>
      <c r="AQ125" s="92">
        <f t="shared" si="28"/>
        <v>0.04017576899</v>
      </c>
      <c r="AR125" s="92">
        <f t="shared" si="29"/>
        <v>0.4768518519</v>
      </c>
      <c r="AS125" s="92">
        <f t="shared" si="30"/>
        <v>0.09478970496</v>
      </c>
    </row>
    <row r="126" ht="16.5" customHeight="1">
      <c r="A126" s="57"/>
      <c r="B126" s="95"/>
      <c r="C126" s="95"/>
      <c r="D126" s="95"/>
      <c r="E126" s="95"/>
      <c r="F126" s="28"/>
      <c r="G126" s="61">
        <v>121.0</v>
      </c>
      <c r="H126" s="61">
        <v>2073.0</v>
      </c>
      <c r="I126" s="57">
        <v>2042.0</v>
      </c>
      <c r="J126" s="81">
        <f>OFFSET(TT!F126,0,6*(-1+$E$6))</f>
        <v>164</v>
      </c>
      <c r="K126" s="82">
        <f>OFFSET(TT!G126,0,6*(-1+$E$6))</f>
        <v>134</v>
      </c>
      <c r="L126" s="83">
        <f>OFFSET(TT!H126,0,6*(-1+$E$6))</f>
        <v>97</v>
      </c>
      <c r="M126" s="84">
        <f>OFFSET(TT!I126,0,6*(-1+$E$6))</f>
        <v>134</v>
      </c>
      <c r="N126" s="85">
        <f>OFFSET(TT!J126,0,6*(-1+$E$6))</f>
        <v>279</v>
      </c>
      <c r="O126" s="86">
        <f>OFFSET(TT!K126,0,6*(-1+$E$6))</f>
        <v>54</v>
      </c>
      <c r="P126" s="87">
        <f t="shared" si="31"/>
        <v>164</v>
      </c>
      <c r="Q126" s="87">
        <f t="shared" ref="Q126:S126" si="268">$J126*C$30+$K126*C$31+$L126*C$32+$M126*C$33+$N126*C$34+$O126*C$35</f>
        <v>134</v>
      </c>
      <c r="R126" s="87">
        <f t="shared" si="268"/>
        <v>97</v>
      </c>
      <c r="S126" s="87">
        <f t="shared" si="268"/>
        <v>54</v>
      </c>
      <c r="T126" s="69">
        <f t="shared" si="6"/>
        <v>0.5503355705</v>
      </c>
      <c r="U126" s="70">
        <f t="shared" si="7"/>
        <v>0.642384106</v>
      </c>
      <c r="V126" s="71">
        <f t="shared" si="8"/>
        <v>0.752293578</v>
      </c>
      <c r="W126" s="72">
        <f t="shared" si="9"/>
        <v>0.4199134199</v>
      </c>
      <c r="X126" s="73">
        <f t="shared" ref="X126:Y126" si="269">IFERROR(P126/(P126+R126),0.5)</f>
        <v>0.6283524904</v>
      </c>
      <c r="Y126" s="74">
        <f t="shared" si="269"/>
        <v>0.7127659574</v>
      </c>
      <c r="Z126" s="75">
        <f t="shared" si="11"/>
        <v>0.5812917595</v>
      </c>
      <c r="AA126" s="76">
        <f t="shared" si="12"/>
        <v>0.4855233853</v>
      </c>
      <c r="AB126" s="77">
        <f t="shared" si="13"/>
        <v>0.6636971047</v>
      </c>
      <c r="AC126" s="88">
        <f t="shared" si="14"/>
        <v>0.1459353575</v>
      </c>
      <c r="AD126" s="88">
        <f t="shared" si="15"/>
        <v>0.2169441724</v>
      </c>
      <c r="AE126" s="88">
        <f t="shared" si="16"/>
        <v>0.1067580803</v>
      </c>
      <c r="AF126" s="88">
        <f t="shared" si="17"/>
        <v>0.0264446621</v>
      </c>
      <c r="AG126" s="89">
        <f t="shared" si="18"/>
        <v>0.08031341822</v>
      </c>
      <c r="AH126" s="90">
        <f t="shared" si="19"/>
        <v>0</v>
      </c>
      <c r="AI126" s="90">
        <f t="shared" si="20"/>
        <v>0.2169441724</v>
      </c>
      <c r="AJ126" s="90">
        <f t="shared" si="21"/>
        <v>0.5812917595</v>
      </c>
      <c r="AK126" s="90">
        <f t="shared" si="22"/>
        <v>0.1459353575</v>
      </c>
      <c r="AL126" s="91">
        <f t="shared" si="23"/>
        <v>0</v>
      </c>
      <c r="AM126" s="91">
        <f t="shared" si="24"/>
        <v>0.08031341822</v>
      </c>
      <c r="AN126" s="91">
        <f t="shared" si="25"/>
        <v>0.752293578</v>
      </c>
      <c r="AO126" s="91">
        <f t="shared" si="26"/>
        <v>0.1067580803</v>
      </c>
      <c r="AP126" s="92">
        <f t="shared" si="27"/>
        <v>0</v>
      </c>
      <c r="AQ126" s="92">
        <f t="shared" si="28"/>
        <v>0.0264446621</v>
      </c>
      <c r="AR126" s="92">
        <f t="shared" si="29"/>
        <v>0.4199134199</v>
      </c>
      <c r="AS126" s="92">
        <f t="shared" si="30"/>
        <v>0.08031341822</v>
      </c>
    </row>
    <row r="127" ht="16.5" customHeight="1">
      <c r="A127" s="57"/>
      <c r="B127" s="95"/>
      <c r="C127" s="95"/>
      <c r="D127" s="95"/>
      <c r="E127" s="95"/>
      <c r="F127" s="28"/>
      <c r="G127" s="61">
        <v>122.0</v>
      </c>
      <c r="H127" s="61">
        <v>2074.0</v>
      </c>
      <c r="I127" s="57">
        <v>2085.0</v>
      </c>
      <c r="J127" s="81">
        <f>OFFSET(TT!F127,0,6*(-1+$E$6))</f>
        <v>173</v>
      </c>
      <c r="K127" s="82">
        <f>OFFSET(TT!G127,0,6*(-1+$E$6))</f>
        <v>181</v>
      </c>
      <c r="L127" s="83">
        <f>OFFSET(TT!H127,0,6*(-1+$E$6))</f>
        <v>107</v>
      </c>
      <c r="M127" s="84">
        <f>OFFSET(TT!I127,0,6*(-1+$E$6))</f>
        <v>227</v>
      </c>
      <c r="N127" s="85">
        <f>OFFSET(TT!J127,0,6*(-1+$E$6))</f>
        <v>404</v>
      </c>
      <c r="O127" s="86">
        <f>OFFSET(TT!K127,0,6*(-1+$E$6))</f>
        <v>70</v>
      </c>
      <c r="P127" s="87">
        <f t="shared" si="31"/>
        <v>173</v>
      </c>
      <c r="Q127" s="87">
        <f t="shared" ref="Q127:S127" si="270">$J127*C$30+$K127*C$31+$L127*C$32+$M127*C$33+$N127*C$34+$O127*C$35</f>
        <v>227</v>
      </c>
      <c r="R127" s="87">
        <f t="shared" si="270"/>
        <v>107</v>
      </c>
      <c r="S127" s="87">
        <f t="shared" si="270"/>
        <v>70</v>
      </c>
      <c r="T127" s="69">
        <f t="shared" si="6"/>
        <v>0.4325</v>
      </c>
      <c r="U127" s="70">
        <f t="shared" si="7"/>
        <v>0.604519774</v>
      </c>
      <c r="V127" s="71">
        <f t="shared" si="8"/>
        <v>0.7119341564</v>
      </c>
      <c r="W127" s="72">
        <f t="shared" si="9"/>
        <v>0.3203592814</v>
      </c>
      <c r="X127" s="73">
        <f t="shared" ref="X127:Y127" si="271">IFERROR(P127/(P127+R127),0.5)</f>
        <v>0.6178571429</v>
      </c>
      <c r="Y127" s="74">
        <f t="shared" si="271"/>
        <v>0.7643097643</v>
      </c>
      <c r="Z127" s="75">
        <f t="shared" si="11"/>
        <v>0.4852686308</v>
      </c>
      <c r="AA127" s="76">
        <f t="shared" si="12"/>
        <v>0.4211438475</v>
      </c>
      <c r="AB127" s="77">
        <f t="shared" si="13"/>
        <v>0.6932409012</v>
      </c>
      <c r="AC127" s="88">
        <f t="shared" si="14"/>
        <v>0.1697841727</v>
      </c>
      <c r="AD127" s="88">
        <f t="shared" si="15"/>
        <v>0.2767386091</v>
      </c>
      <c r="AE127" s="88">
        <f t="shared" si="16"/>
        <v>0.1165467626</v>
      </c>
      <c r="AF127" s="88">
        <f t="shared" si="17"/>
        <v>0.03357314149</v>
      </c>
      <c r="AG127" s="89">
        <f t="shared" si="18"/>
        <v>0.0829736211</v>
      </c>
      <c r="AH127" s="90">
        <f t="shared" si="19"/>
        <v>0</v>
      </c>
      <c r="AI127" s="90">
        <f t="shared" si="20"/>
        <v>0.2767386091</v>
      </c>
      <c r="AJ127" s="90">
        <f t="shared" si="21"/>
        <v>0.4852686308</v>
      </c>
      <c r="AK127" s="90">
        <f t="shared" si="22"/>
        <v>0.1697841727</v>
      </c>
      <c r="AL127" s="91">
        <f t="shared" si="23"/>
        <v>0</v>
      </c>
      <c r="AM127" s="91">
        <f t="shared" si="24"/>
        <v>0.0829736211</v>
      </c>
      <c r="AN127" s="91">
        <f t="shared" si="25"/>
        <v>0.7119341564</v>
      </c>
      <c r="AO127" s="91">
        <f t="shared" si="26"/>
        <v>0.1165467626</v>
      </c>
      <c r="AP127" s="92">
        <f t="shared" si="27"/>
        <v>0</v>
      </c>
      <c r="AQ127" s="92">
        <f t="shared" si="28"/>
        <v>0.03357314149</v>
      </c>
      <c r="AR127" s="92">
        <f t="shared" si="29"/>
        <v>0.3203592814</v>
      </c>
      <c r="AS127" s="92">
        <f t="shared" si="30"/>
        <v>0.0829736211</v>
      </c>
    </row>
    <row r="128" ht="16.5" customHeight="1">
      <c r="A128" s="57"/>
      <c r="B128" s="95"/>
      <c r="C128" s="95"/>
      <c r="D128" s="95"/>
      <c r="E128" s="95"/>
      <c r="F128" s="28"/>
      <c r="G128" s="61">
        <v>123.0</v>
      </c>
      <c r="H128" s="61">
        <v>2077.0</v>
      </c>
      <c r="I128" s="57">
        <v>1080.0</v>
      </c>
      <c r="J128" s="81">
        <f>OFFSET(TT!F128,0,6*(-1+$E$6))</f>
        <v>37</v>
      </c>
      <c r="K128" s="82">
        <f>OFFSET(TT!G128,0,6*(-1+$E$6))</f>
        <v>48</v>
      </c>
      <c r="L128" s="83">
        <f>OFFSET(TT!H128,0,6*(-1+$E$6))</f>
        <v>28</v>
      </c>
      <c r="M128" s="84">
        <f>OFFSET(TT!I128,0,6*(-1+$E$6))</f>
        <v>77</v>
      </c>
      <c r="N128" s="85">
        <f>OFFSET(TT!J128,0,6*(-1+$E$6))</f>
        <v>133</v>
      </c>
      <c r="O128" s="86">
        <f>OFFSET(TT!K128,0,6*(-1+$E$6))</f>
        <v>47</v>
      </c>
      <c r="P128" s="87">
        <f t="shared" si="31"/>
        <v>37</v>
      </c>
      <c r="Q128" s="87">
        <f t="shared" ref="Q128:S128" si="272">$J128*C$30+$K128*C$31+$L128*C$32+$M128*C$33+$N128*C$34+$O128*C$35</f>
        <v>77</v>
      </c>
      <c r="R128" s="87">
        <f t="shared" si="272"/>
        <v>28</v>
      </c>
      <c r="S128" s="87">
        <f t="shared" si="272"/>
        <v>47</v>
      </c>
      <c r="T128" s="69">
        <f t="shared" si="6"/>
        <v>0.3245614035</v>
      </c>
      <c r="U128" s="70">
        <f t="shared" si="7"/>
        <v>0.3733333333</v>
      </c>
      <c r="V128" s="71">
        <f t="shared" si="8"/>
        <v>0.4404761905</v>
      </c>
      <c r="W128" s="72">
        <f t="shared" si="9"/>
        <v>0.2666666667</v>
      </c>
      <c r="X128" s="73">
        <f t="shared" ref="X128:Y128" si="273">IFERROR(P128/(P128+R128),0.5)</f>
        <v>0.5692307692</v>
      </c>
      <c r="Y128" s="74">
        <f t="shared" si="273"/>
        <v>0.6209677419</v>
      </c>
      <c r="Z128" s="75">
        <f t="shared" si="11"/>
        <v>0.3439153439</v>
      </c>
      <c r="AA128" s="76">
        <f t="shared" si="12"/>
        <v>0.4444444444</v>
      </c>
      <c r="AB128" s="77">
        <f t="shared" si="13"/>
        <v>0.6031746032</v>
      </c>
      <c r="AC128" s="88">
        <f t="shared" si="14"/>
        <v>0.0787037037</v>
      </c>
      <c r="AD128" s="88">
        <f t="shared" si="15"/>
        <v>0.1574074074</v>
      </c>
      <c r="AE128" s="88">
        <f t="shared" si="16"/>
        <v>0.07777777778</v>
      </c>
      <c r="AF128" s="88">
        <f t="shared" si="17"/>
        <v>0.04351851852</v>
      </c>
      <c r="AG128" s="89">
        <f t="shared" si="18"/>
        <v>0.03425925926</v>
      </c>
      <c r="AH128" s="90">
        <f t="shared" si="19"/>
        <v>0</v>
      </c>
      <c r="AI128" s="90">
        <f t="shared" si="20"/>
        <v>0.1574074074</v>
      </c>
      <c r="AJ128" s="90">
        <f t="shared" si="21"/>
        <v>0.3439153439</v>
      </c>
      <c r="AK128" s="90">
        <f t="shared" si="22"/>
        <v>0.0787037037</v>
      </c>
      <c r="AL128" s="91">
        <f t="shared" si="23"/>
        <v>0</v>
      </c>
      <c r="AM128" s="91">
        <f t="shared" si="24"/>
        <v>0.03425925926</v>
      </c>
      <c r="AN128" s="91">
        <f t="shared" si="25"/>
        <v>0.4404761905</v>
      </c>
      <c r="AO128" s="91">
        <f t="shared" si="26"/>
        <v>0.07777777778</v>
      </c>
      <c r="AP128" s="92">
        <f t="shared" si="27"/>
        <v>0</v>
      </c>
      <c r="AQ128" s="92">
        <f t="shared" si="28"/>
        <v>0.04351851852</v>
      </c>
      <c r="AR128" s="92">
        <f t="shared" si="29"/>
        <v>0.2666666667</v>
      </c>
      <c r="AS128" s="92">
        <f t="shared" si="30"/>
        <v>0.03425925926</v>
      </c>
    </row>
    <row r="129" ht="16.5" customHeight="1">
      <c r="A129" s="57"/>
      <c r="B129" s="95"/>
      <c r="C129" s="95"/>
      <c r="D129" s="95"/>
      <c r="E129" s="95"/>
      <c r="F129" s="28"/>
      <c r="G129" s="61">
        <v>124.0</v>
      </c>
      <c r="H129" s="61">
        <v>2080.0</v>
      </c>
      <c r="I129" s="57">
        <v>500.0</v>
      </c>
      <c r="J129" s="81">
        <f>OFFSET(TT!F129,0,6*(-1+$E$6))</f>
        <v>114</v>
      </c>
      <c r="K129" s="82">
        <f>OFFSET(TT!G129,0,6*(-1+$E$6))</f>
        <v>71</v>
      </c>
      <c r="L129" s="83">
        <f>OFFSET(TT!H129,0,6*(-1+$E$6))</f>
        <v>70</v>
      </c>
      <c r="M129" s="84">
        <f>OFFSET(TT!I129,0,6*(-1+$E$6))</f>
        <v>38</v>
      </c>
      <c r="N129" s="85">
        <f>OFFSET(TT!J129,0,6*(-1+$E$6))</f>
        <v>54</v>
      </c>
      <c r="O129" s="86">
        <f>OFFSET(TT!K129,0,6*(-1+$E$6))</f>
        <v>18</v>
      </c>
      <c r="P129" s="87">
        <f t="shared" si="31"/>
        <v>114</v>
      </c>
      <c r="Q129" s="87">
        <f t="shared" ref="Q129:S129" si="274">$J129*C$30+$K129*C$31+$L129*C$32+$M129*C$33+$N129*C$34+$O129*C$35</f>
        <v>38</v>
      </c>
      <c r="R129" s="87">
        <f t="shared" si="274"/>
        <v>70</v>
      </c>
      <c r="S129" s="87">
        <f t="shared" si="274"/>
        <v>18</v>
      </c>
      <c r="T129" s="69">
        <f t="shared" si="6"/>
        <v>0.75</v>
      </c>
      <c r="U129" s="70">
        <f t="shared" si="7"/>
        <v>0.7954545455</v>
      </c>
      <c r="V129" s="71">
        <f t="shared" si="8"/>
        <v>0.8636363636</v>
      </c>
      <c r="W129" s="72">
        <f t="shared" si="9"/>
        <v>0.6481481481</v>
      </c>
      <c r="X129" s="73">
        <f t="shared" ref="X129:Y129" si="275">IFERROR(P129/(P129+R129),0.5)</f>
        <v>0.6195652174</v>
      </c>
      <c r="Y129" s="74">
        <f t="shared" si="275"/>
        <v>0.6785714286</v>
      </c>
      <c r="Z129" s="75">
        <f t="shared" si="11"/>
        <v>0.7666666667</v>
      </c>
      <c r="AA129" s="76">
        <f t="shared" si="12"/>
        <v>0.55</v>
      </c>
      <c r="AB129" s="77">
        <f t="shared" si="13"/>
        <v>0.6333333333</v>
      </c>
      <c r="AC129" s="88">
        <f t="shared" si="14"/>
        <v>0.37</v>
      </c>
      <c r="AD129" s="88">
        <f t="shared" si="15"/>
        <v>0.336</v>
      </c>
      <c r="AE129" s="88">
        <f t="shared" si="16"/>
        <v>0.264</v>
      </c>
      <c r="AF129" s="88">
        <f t="shared" si="17"/>
        <v>0.036</v>
      </c>
      <c r="AG129" s="89">
        <f t="shared" si="18"/>
        <v>0.228</v>
      </c>
      <c r="AH129" s="90">
        <f t="shared" si="19"/>
        <v>0</v>
      </c>
      <c r="AI129" s="90">
        <f t="shared" si="20"/>
        <v>0.336</v>
      </c>
      <c r="AJ129" s="90">
        <f t="shared" si="21"/>
        <v>0.7666666667</v>
      </c>
      <c r="AK129" s="90">
        <f t="shared" si="22"/>
        <v>0.37</v>
      </c>
      <c r="AL129" s="91">
        <f t="shared" si="23"/>
        <v>0</v>
      </c>
      <c r="AM129" s="91">
        <f t="shared" si="24"/>
        <v>0.228</v>
      </c>
      <c r="AN129" s="91">
        <f t="shared" si="25"/>
        <v>0.8636363636</v>
      </c>
      <c r="AO129" s="91">
        <f t="shared" si="26"/>
        <v>0.264</v>
      </c>
      <c r="AP129" s="92">
        <f t="shared" si="27"/>
        <v>0</v>
      </c>
      <c r="AQ129" s="92">
        <f t="shared" si="28"/>
        <v>0.036</v>
      </c>
      <c r="AR129" s="92">
        <f t="shared" si="29"/>
        <v>0.6481481481</v>
      </c>
      <c r="AS129" s="92">
        <f t="shared" si="30"/>
        <v>0.228</v>
      </c>
    </row>
    <row r="130" ht="16.5" customHeight="1">
      <c r="A130" s="57"/>
      <c r="B130" s="95"/>
      <c r="C130" s="95"/>
      <c r="D130" s="95"/>
      <c r="E130" s="95"/>
      <c r="F130" s="28"/>
      <c r="G130" s="61">
        <v>125.0</v>
      </c>
      <c r="H130" s="61">
        <v>2082.0</v>
      </c>
      <c r="I130" s="57">
        <v>1948.0</v>
      </c>
      <c r="J130" s="81">
        <f>OFFSET(TT!F130,0,6*(-1+$E$6))</f>
        <v>290</v>
      </c>
      <c r="K130" s="82">
        <f>OFFSET(TT!G130,0,6*(-1+$E$6))</f>
        <v>196</v>
      </c>
      <c r="L130" s="83">
        <f>OFFSET(TT!H130,0,6*(-1+$E$6))</f>
        <v>174</v>
      </c>
      <c r="M130" s="84">
        <f>OFFSET(TT!I130,0,6*(-1+$E$6))</f>
        <v>134</v>
      </c>
      <c r="N130" s="85">
        <f>OFFSET(TT!J130,0,6*(-1+$E$6))</f>
        <v>312</v>
      </c>
      <c r="O130" s="86">
        <f>OFFSET(TT!K130,0,6*(-1+$E$6))</f>
        <v>64</v>
      </c>
      <c r="P130" s="87">
        <f t="shared" si="31"/>
        <v>290</v>
      </c>
      <c r="Q130" s="87">
        <f t="shared" ref="Q130:S130" si="276">$J130*C$30+$K130*C$31+$L130*C$32+$M130*C$33+$N130*C$34+$O130*C$35</f>
        <v>134</v>
      </c>
      <c r="R130" s="87">
        <f t="shared" si="276"/>
        <v>174</v>
      </c>
      <c r="S130" s="87">
        <f t="shared" si="276"/>
        <v>64</v>
      </c>
      <c r="T130" s="69">
        <f t="shared" si="6"/>
        <v>0.6839622642</v>
      </c>
      <c r="U130" s="70">
        <f t="shared" si="7"/>
        <v>0.731092437</v>
      </c>
      <c r="V130" s="71">
        <f t="shared" si="8"/>
        <v>0.8192090395</v>
      </c>
      <c r="W130" s="72">
        <f t="shared" si="9"/>
        <v>0.5649350649</v>
      </c>
      <c r="X130" s="73">
        <f t="shared" ref="X130:Y130" si="277">IFERROR(P130/(P130+R130),0.5)</f>
        <v>0.625</v>
      </c>
      <c r="Y130" s="74">
        <f t="shared" si="277"/>
        <v>0.6767676768</v>
      </c>
      <c r="Z130" s="75">
        <f t="shared" si="11"/>
        <v>0.7009063444</v>
      </c>
      <c r="AA130" s="76">
        <f t="shared" si="12"/>
        <v>0.5347432024</v>
      </c>
      <c r="AB130" s="77">
        <f t="shared" si="13"/>
        <v>0.6404833837</v>
      </c>
      <c r="AC130" s="88">
        <f t="shared" si="14"/>
        <v>0.249486653</v>
      </c>
      <c r="AD130" s="88">
        <f t="shared" si="15"/>
        <v>0.3090349076</v>
      </c>
      <c r="AE130" s="88">
        <f t="shared" si="16"/>
        <v>0.181724846</v>
      </c>
      <c r="AF130" s="88">
        <f t="shared" si="17"/>
        <v>0.03285420945</v>
      </c>
      <c r="AG130" s="89">
        <f t="shared" si="18"/>
        <v>0.1488706366</v>
      </c>
      <c r="AH130" s="90">
        <f t="shared" si="19"/>
        <v>0</v>
      </c>
      <c r="AI130" s="90">
        <f t="shared" si="20"/>
        <v>0.3090349076</v>
      </c>
      <c r="AJ130" s="90">
        <f t="shared" si="21"/>
        <v>0.7009063444</v>
      </c>
      <c r="AK130" s="90">
        <f t="shared" si="22"/>
        <v>0.249486653</v>
      </c>
      <c r="AL130" s="91">
        <f t="shared" si="23"/>
        <v>0</v>
      </c>
      <c r="AM130" s="91">
        <f t="shared" si="24"/>
        <v>0.1488706366</v>
      </c>
      <c r="AN130" s="91">
        <f t="shared" si="25"/>
        <v>0.8192090395</v>
      </c>
      <c r="AO130" s="91">
        <f t="shared" si="26"/>
        <v>0.181724846</v>
      </c>
      <c r="AP130" s="92">
        <f t="shared" si="27"/>
        <v>0</v>
      </c>
      <c r="AQ130" s="92">
        <f t="shared" si="28"/>
        <v>0.03285420945</v>
      </c>
      <c r="AR130" s="92">
        <f t="shared" si="29"/>
        <v>0.5649350649</v>
      </c>
      <c r="AS130" s="92">
        <f t="shared" si="30"/>
        <v>0.1488706366</v>
      </c>
    </row>
    <row r="131" ht="16.5" customHeight="1">
      <c r="A131" s="57"/>
      <c r="B131" s="95"/>
      <c r="C131" s="95"/>
      <c r="D131" s="95"/>
      <c r="E131" s="95"/>
      <c r="F131" s="28"/>
      <c r="G131" s="61">
        <v>126.0</v>
      </c>
      <c r="H131" s="61">
        <v>2086.0</v>
      </c>
      <c r="I131" s="57">
        <v>2447.0</v>
      </c>
      <c r="J131" s="81">
        <f>OFFSET(TT!F131,0,6*(-1+$E$6))</f>
        <v>48</v>
      </c>
      <c r="K131" s="82">
        <f>OFFSET(TT!G131,0,6*(-1+$E$6))</f>
        <v>101</v>
      </c>
      <c r="L131" s="83">
        <f>OFFSET(TT!H131,0,6*(-1+$E$6))</f>
        <v>64</v>
      </c>
      <c r="M131" s="84">
        <f>OFFSET(TT!I131,0,6*(-1+$E$6))</f>
        <v>93</v>
      </c>
      <c r="N131" s="85">
        <f>OFFSET(TT!J131,0,6*(-1+$E$6))</f>
        <v>287</v>
      </c>
      <c r="O131" s="86">
        <f>OFFSET(TT!K131,0,6*(-1+$E$6))</f>
        <v>94</v>
      </c>
      <c r="P131" s="87">
        <f t="shared" si="31"/>
        <v>48</v>
      </c>
      <c r="Q131" s="87">
        <f t="shared" ref="Q131:S131" si="278">$J131*C$30+$K131*C$31+$L131*C$32+$M131*C$33+$N131*C$34+$O131*C$35</f>
        <v>93</v>
      </c>
      <c r="R131" s="87">
        <f t="shared" si="278"/>
        <v>64</v>
      </c>
      <c r="S131" s="87">
        <f t="shared" si="278"/>
        <v>94</v>
      </c>
      <c r="T131" s="69">
        <f t="shared" si="6"/>
        <v>0.3404255319</v>
      </c>
      <c r="U131" s="70">
        <f t="shared" si="7"/>
        <v>0.4050632911</v>
      </c>
      <c r="V131" s="71">
        <f t="shared" si="8"/>
        <v>0.338028169</v>
      </c>
      <c r="W131" s="72">
        <f t="shared" si="9"/>
        <v>0.4076433121</v>
      </c>
      <c r="X131" s="73">
        <f t="shared" ref="X131:Y131" si="279">IFERROR(P131/(P131+R131),0.5)</f>
        <v>0.4285714286</v>
      </c>
      <c r="Y131" s="74">
        <f t="shared" si="279"/>
        <v>0.4973262032</v>
      </c>
      <c r="Z131" s="75">
        <f t="shared" si="11"/>
        <v>0.3745819398</v>
      </c>
      <c r="AA131" s="76">
        <f t="shared" si="12"/>
        <v>0.474916388</v>
      </c>
      <c r="AB131" s="77">
        <f t="shared" si="13"/>
        <v>0.4715719064</v>
      </c>
      <c r="AC131" s="88">
        <f t="shared" si="14"/>
        <v>0.0608908868</v>
      </c>
      <c r="AD131" s="88">
        <f t="shared" si="15"/>
        <v>0.1369023294</v>
      </c>
      <c r="AE131" s="88">
        <f t="shared" si="16"/>
        <v>0.05803024111</v>
      </c>
      <c r="AF131" s="88">
        <f t="shared" si="17"/>
        <v>0.03841438496</v>
      </c>
      <c r="AG131" s="89">
        <f t="shared" si="18"/>
        <v>0.01961585615</v>
      </c>
      <c r="AH131" s="90">
        <f t="shared" si="19"/>
        <v>0</v>
      </c>
      <c r="AI131" s="90">
        <f t="shared" si="20"/>
        <v>0.1369023294</v>
      </c>
      <c r="AJ131" s="90">
        <f t="shared" si="21"/>
        <v>0.3745819398</v>
      </c>
      <c r="AK131" s="90">
        <f t="shared" si="22"/>
        <v>0.0608908868</v>
      </c>
      <c r="AL131" s="91">
        <f t="shared" si="23"/>
        <v>0</v>
      </c>
      <c r="AM131" s="91">
        <f t="shared" si="24"/>
        <v>0.01961585615</v>
      </c>
      <c r="AN131" s="91">
        <f t="shared" si="25"/>
        <v>0.338028169</v>
      </c>
      <c r="AO131" s="91">
        <f t="shared" si="26"/>
        <v>0.05803024111</v>
      </c>
      <c r="AP131" s="92">
        <f t="shared" si="27"/>
        <v>0</v>
      </c>
      <c r="AQ131" s="92">
        <f t="shared" si="28"/>
        <v>0.03841438496</v>
      </c>
      <c r="AR131" s="92">
        <f t="shared" si="29"/>
        <v>0.4076433121</v>
      </c>
      <c r="AS131" s="92">
        <f t="shared" si="30"/>
        <v>0.01961585615</v>
      </c>
    </row>
    <row r="132" ht="16.5" customHeight="1">
      <c r="A132" s="57"/>
      <c r="B132" s="95"/>
      <c r="C132" s="95"/>
      <c r="D132" s="95"/>
      <c r="E132" s="95"/>
      <c r="F132" s="28"/>
      <c r="G132" s="61">
        <v>127.0</v>
      </c>
      <c r="H132" s="61">
        <v>2087.0</v>
      </c>
      <c r="I132" s="57">
        <v>3117.0</v>
      </c>
      <c r="J132" s="81">
        <f>OFFSET(TT!F132,0,6*(-1+$E$6))</f>
        <v>140</v>
      </c>
      <c r="K132" s="82">
        <f>OFFSET(TT!G132,0,6*(-1+$E$6))</f>
        <v>111</v>
      </c>
      <c r="L132" s="83">
        <f>OFFSET(TT!H132,0,6*(-1+$E$6))</f>
        <v>101</v>
      </c>
      <c r="M132" s="84">
        <f>OFFSET(TT!I132,0,6*(-1+$E$6))</f>
        <v>224</v>
      </c>
      <c r="N132" s="85">
        <f>OFFSET(TT!J132,0,6*(-1+$E$6))</f>
        <v>401</v>
      </c>
      <c r="O132" s="86">
        <f>OFFSET(TT!K132,0,6*(-1+$E$6))</f>
        <v>167</v>
      </c>
      <c r="P132" s="87">
        <f t="shared" si="31"/>
        <v>140</v>
      </c>
      <c r="Q132" s="87">
        <f t="shared" ref="Q132:S132" si="280">$J132*C$30+$K132*C$31+$L132*C$32+$M132*C$33+$N132*C$34+$O132*C$35</f>
        <v>224</v>
      </c>
      <c r="R132" s="87">
        <f t="shared" si="280"/>
        <v>101</v>
      </c>
      <c r="S132" s="87">
        <f t="shared" si="280"/>
        <v>167</v>
      </c>
      <c r="T132" s="69">
        <f t="shared" si="6"/>
        <v>0.3846153846</v>
      </c>
      <c r="U132" s="70">
        <f t="shared" si="7"/>
        <v>0.3768656716</v>
      </c>
      <c r="V132" s="71">
        <f t="shared" si="8"/>
        <v>0.4560260586</v>
      </c>
      <c r="W132" s="72">
        <f t="shared" si="9"/>
        <v>0.3107692308</v>
      </c>
      <c r="X132" s="73">
        <f t="shared" ref="X132:Y132" si="281">IFERROR(P132/(P132+R132),0.5)</f>
        <v>0.5809128631</v>
      </c>
      <c r="Y132" s="74">
        <f t="shared" si="281"/>
        <v>0.5728900256</v>
      </c>
      <c r="Z132" s="75">
        <f t="shared" si="11"/>
        <v>0.3813291139</v>
      </c>
      <c r="AA132" s="76">
        <f t="shared" si="12"/>
        <v>0.4857594937</v>
      </c>
      <c r="AB132" s="77">
        <f t="shared" si="13"/>
        <v>0.5759493671</v>
      </c>
      <c r="AC132" s="88">
        <f t="shared" si="14"/>
        <v>0.08052614694</v>
      </c>
      <c r="AD132" s="88">
        <f t="shared" si="15"/>
        <v>0.1735643247</v>
      </c>
      <c r="AE132" s="88">
        <f t="shared" si="16"/>
        <v>0.09849213988</v>
      </c>
      <c r="AF132" s="88">
        <f t="shared" si="17"/>
        <v>0.05357715752</v>
      </c>
      <c r="AG132" s="89">
        <f t="shared" si="18"/>
        <v>0.04491498235</v>
      </c>
      <c r="AH132" s="90">
        <f t="shared" si="19"/>
        <v>0</v>
      </c>
      <c r="AI132" s="90">
        <f t="shared" si="20"/>
        <v>0.1735643247</v>
      </c>
      <c r="AJ132" s="90">
        <f t="shared" si="21"/>
        <v>0.3813291139</v>
      </c>
      <c r="AK132" s="90">
        <f t="shared" si="22"/>
        <v>0.08052614694</v>
      </c>
      <c r="AL132" s="91">
        <f t="shared" si="23"/>
        <v>0</v>
      </c>
      <c r="AM132" s="91">
        <f t="shared" si="24"/>
        <v>0.04491498235</v>
      </c>
      <c r="AN132" s="91">
        <f t="shared" si="25"/>
        <v>0.4560260586</v>
      </c>
      <c r="AO132" s="91">
        <f t="shared" si="26"/>
        <v>0.09849213988</v>
      </c>
      <c r="AP132" s="92">
        <f t="shared" si="27"/>
        <v>0</v>
      </c>
      <c r="AQ132" s="92">
        <f t="shared" si="28"/>
        <v>0.05357715752</v>
      </c>
      <c r="AR132" s="92">
        <f t="shared" si="29"/>
        <v>0.3107692308</v>
      </c>
      <c r="AS132" s="92">
        <f t="shared" si="30"/>
        <v>0.04491498235</v>
      </c>
    </row>
    <row r="133" ht="16.5" customHeight="1">
      <c r="A133" s="57"/>
      <c r="B133" s="95"/>
      <c r="C133" s="95"/>
      <c r="D133" s="95"/>
      <c r="E133" s="95"/>
      <c r="F133" s="28"/>
      <c r="G133" s="61">
        <v>128.0</v>
      </c>
      <c r="H133" s="61">
        <v>2088.0</v>
      </c>
      <c r="I133" s="57">
        <v>643.0</v>
      </c>
      <c r="J133" s="81">
        <f>OFFSET(TT!F133,0,6*(-1+$E$6))</f>
        <v>31</v>
      </c>
      <c r="K133" s="82">
        <f>OFFSET(TT!G133,0,6*(-1+$E$6))</f>
        <v>47</v>
      </c>
      <c r="L133" s="83">
        <f>OFFSET(TT!H133,0,6*(-1+$E$6))</f>
        <v>31</v>
      </c>
      <c r="M133" s="84">
        <f>OFFSET(TT!I133,0,6*(-1+$E$6))</f>
        <v>83</v>
      </c>
      <c r="N133" s="85">
        <f>OFFSET(TT!J133,0,6*(-1+$E$6))</f>
        <v>143</v>
      </c>
      <c r="O133" s="86">
        <f>OFFSET(TT!K133,0,6*(-1+$E$6))</f>
        <v>49</v>
      </c>
      <c r="P133" s="87">
        <f t="shared" si="31"/>
        <v>31</v>
      </c>
      <c r="Q133" s="87">
        <f t="shared" ref="Q133:S133" si="282">$J133*C$30+$K133*C$31+$L133*C$32+$M133*C$33+$N133*C$34+$O133*C$35</f>
        <v>83</v>
      </c>
      <c r="R133" s="87">
        <f t="shared" si="282"/>
        <v>31</v>
      </c>
      <c r="S133" s="87">
        <f t="shared" si="282"/>
        <v>49</v>
      </c>
      <c r="T133" s="69">
        <f t="shared" si="6"/>
        <v>0.2719298246</v>
      </c>
      <c r="U133" s="70">
        <f t="shared" si="7"/>
        <v>0.3875</v>
      </c>
      <c r="V133" s="71">
        <f t="shared" si="8"/>
        <v>0.3875</v>
      </c>
      <c r="W133" s="72">
        <f t="shared" si="9"/>
        <v>0.2719298246</v>
      </c>
      <c r="X133" s="73">
        <f t="shared" ref="X133:Y133" si="283">IFERROR(P133/(P133+R133),0.5)</f>
        <v>0.5</v>
      </c>
      <c r="Y133" s="74">
        <f t="shared" si="283"/>
        <v>0.6287878788</v>
      </c>
      <c r="Z133" s="75">
        <f t="shared" si="11"/>
        <v>0.3195876289</v>
      </c>
      <c r="AA133" s="76">
        <f t="shared" si="12"/>
        <v>0.412371134</v>
      </c>
      <c r="AB133" s="77">
        <f t="shared" si="13"/>
        <v>0.587628866</v>
      </c>
      <c r="AC133" s="88">
        <f t="shared" si="14"/>
        <v>0.1213063764</v>
      </c>
      <c r="AD133" s="88">
        <f t="shared" si="15"/>
        <v>0.2706065319</v>
      </c>
      <c r="AE133" s="88">
        <f t="shared" si="16"/>
        <v>0.1244167963</v>
      </c>
      <c r="AF133" s="88">
        <f t="shared" si="17"/>
        <v>0.07620528771</v>
      </c>
      <c r="AG133" s="89">
        <f t="shared" si="18"/>
        <v>0.04821150855</v>
      </c>
      <c r="AH133" s="90">
        <f t="shared" si="19"/>
        <v>0</v>
      </c>
      <c r="AI133" s="90">
        <f t="shared" si="20"/>
        <v>0.2706065319</v>
      </c>
      <c r="AJ133" s="90">
        <f t="shared" si="21"/>
        <v>0.3195876289</v>
      </c>
      <c r="AK133" s="90">
        <f t="shared" si="22"/>
        <v>0.1213063764</v>
      </c>
      <c r="AL133" s="91">
        <f t="shared" si="23"/>
        <v>0</v>
      </c>
      <c r="AM133" s="91">
        <f t="shared" si="24"/>
        <v>0.04821150855</v>
      </c>
      <c r="AN133" s="91">
        <f t="shared" si="25"/>
        <v>0.3875</v>
      </c>
      <c r="AO133" s="91">
        <f t="shared" si="26"/>
        <v>0.1244167963</v>
      </c>
      <c r="AP133" s="92">
        <f t="shared" si="27"/>
        <v>0</v>
      </c>
      <c r="AQ133" s="92">
        <f t="shared" si="28"/>
        <v>0.07620528771</v>
      </c>
      <c r="AR133" s="92">
        <f t="shared" si="29"/>
        <v>0.2719298246</v>
      </c>
      <c r="AS133" s="92">
        <f t="shared" si="30"/>
        <v>0.04821150855</v>
      </c>
    </row>
    <row r="134" ht="16.5" customHeight="1">
      <c r="A134" s="57"/>
      <c r="B134" s="95"/>
      <c r="C134" s="95"/>
      <c r="D134" s="95"/>
      <c r="E134" s="95"/>
      <c r="F134" s="28"/>
      <c r="G134" s="61">
        <v>129.0</v>
      </c>
      <c r="H134" s="61">
        <v>2126.0</v>
      </c>
      <c r="I134" s="57">
        <v>2399.0</v>
      </c>
      <c r="J134" s="81">
        <f>OFFSET(TT!F134,0,6*(-1+$E$6))</f>
        <v>125</v>
      </c>
      <c r="K134" s="82">
        <f>OFFSET(TT!G134,0,6*(-1+$E$6))</f>
        <v>108</v>
      </c>
      <c r="L134" s="83">
        <f>OFFSET(TT!H134,0,6*(-1+$E$6))</f>
        <v>115</v>
      </c>
      <c r="M134" s="84">
        <f>OFFSET(TT!I134,0,6*(-1+$E$6))</f>
        <v>114</v>
      </c>
      <c r="N134" s="85">
        <f>OFFSET(TT!J134,0,6*(-1+$E$6))</f>
        <v>272</v>
      </c>
      <c r="O134" s="86">
        <f>OFFSET(TT!K134,0,6*(-1+$E$6))</f>
        <v>139</v>
      </c>
      <c r="P134" s="87">
        <f t="shared" si="31"/>
        <v>125</v>
      </c>
      <c r="Q134" s="87">
        <f t="shared" ref="Q134:S134" si="284">$J134*C$30+$K134*C$31+$L134*C$32+$M134*C$33+$N134*C$34+$O134*C$35</f>
        <v>114</v>
      </c>
      <c r="R134" s="87">
        <f t="shared" si="284"/>
        <v>115</v>
      </c>
      <c r="S134" s="87">
        <f t="shared" si="284"/>
        <v>139</v>
      </c>
      <c r="T134" s="69">
        <f t="shared" si="6"/>
        <v>0.5230125523</v>
      </c>
      <c r="U134" s="70">
        <f t="shared" si="7"/>
        <v>0.4527559055</v>
      </c>
      <c r="V134" s="71">
        <f t="shared" si="8"/>
        <v>0.4734848485</v>
      </c>
      <c r="W134" s="72">
        <f t="shared" si="9"/>
        <v>0.5021834061</v>
      </c>
      <c r="X134" s="73">
        <f t="shared" ref="X134:Y134" si="285">IFERROR(P134/(P134+R134),0.5)</f>
        <v>0.5208333333</v>
      </c>
      <c r="Y134" s="74">
        <f t="shared" si="285"/>
        <v>0.4505928854</v>
      </c>
      <c r="Z134" s="75">
        <f t="shared" si="11"/>
        <v>0.4868154158</v>
      </c>
      <c r="AA134" s="76">
        <f t="shared" si="12"/>
        <v>0.5354969574</v>
      </c>
      <c r="AB134" s="77">
        <f t="shared" si="13"/>
        <v>0.4847870183</v>
      </c>
      <c r="AC134" s="88">
        <f t="shared" si="14"/>
        <v>0.09712380158</v>
      </c>
      <c r="AD134" s="88">
        <f t="shared" si="15"/>
        <v>0.165485619</v>
      </c>
      <c r="AE134" s="88">
        <f t="shared" si="16"/>
        <v>0.1100458524</v>
      </c>
      <c r="AF134" s="88">
        <f t="shared" si="17"/>
        <v>0.05794080867</v>
      </c>
      <c r="AG134" s="89">
        <f t="shared" si="18"/>
        <v>0.05210504377</v>
      </c>
      <c r="AH134" s="90">
        <f t="shared" si="19"/>
        <v>0</v>
      </c>
      <c r="AI134" s="90">
        <f t="shared" si="20"/>
        <v>0.165485619</v>
      </c>
      <c r="AJ134" s="90">
        <f t="shared" si="21"/>
        <v>0.4868154158</v>
      </c>
      <c r="AK134" s="90">
        <f t="shared" si="22"/>
        <v>0.09712380158</v>
      </c>
      <c r="AL134" s="91">
        <f t="shared" si="23"/>
        <v>0</v>
      </c>
      <c r="AM134" s="91">
        <f t="shared" si="24"/>
        <v>0.05210504377</v>
      </c>
      <c r="AN134" s="91">
        <f t="shared" si="25"/>
        <v>0.4734848485</v>
      </c>
      <c r="AO134" s="91">
        <f t="shared" si="26"/>
        <v>0.1100458524</v>
      </c>
      <c r="AP134" s="92">
        <f t="shared" si="27"/>
        <v>0</v>
      </c>
      <c r="AQ134" s="92">
        <f t="shared" si="28"/>
        <v>0.05794080867</v>
      </c>
      <c r="AR134" s="92">
        <f t="shared" si="29"/>
        <v>0.5021834061</v>
      </c>
      <c r="AS134" s="92">
        <f t="shared" si="30"/>
        <v>0.05210504377</v>
      </c>
    </row>
    <row r="135" ht="16.5" customHeight="1">
      <c r="A135" s="57"/>
      <c r="B135" s="95"/>
      <c r="C135" s="95"/>
      <c r="D135" s="95"/>
      <c r="E135" s="95"/>
      <c r="F135" s="28"/>
      <c r="G135" s="61">
        <v>130.0</v>
      </c>
      <c r="H135" s="61">
        <v>2352.0</v>
      </c>
      <c r="I135" s="57">
        <v>3142.0</v>
      </c>
      <c r="J135" s="81">
        <f>OFFSET(TT!F135,0,6*(-1+$E$6))</f>
        <v>471</v>
      </c>
      <c r="K135" s="82">
        <f>OFFSET(TT!G135,0,6*(-1+$E$6))</f>
        <v>411</v>
      </c>
      <c r="L135" s="83">
        <f>OFFSET(TT!H135,0,6*(-1+$E$6))</f>
        <v>187</v>
      </c>
      <c r="M135" s="84">
        <f>OFFSET(TT!I135,0,6*(-1+$E$6))</f>
        <v>244</v>
      </c>
      <c r="N135" s="85">
        <f>OFFSET(TT!J135,0,6*(-1+$E$6))</f>
        <v>643</v>
      </c>
      <c r="O135" s="86">
        <f>OFFSET(TT!K135,0,6*(-1+$E$6))</f>
        <v>60</v>
      </c>
      <c r="P135" s="87">
        <f t="shared" si="31"/>
        <v>471</v>
      </c>
      <c r="Q135" s="87">
        <f t="shared" ref="Q135:S135" si="286">$J135*C$30+$K135*C$31+$L135*C$32+$M135*C$33+$N135*C$34+$O135*C$35</f>
        <v>244</v>
      </c>
      <c r="R135" s="87">
        <f t="shared" si="286"/>
        <v>187</v>
      </c>
      <c r="S135" s="87">
        <f t="shared" si="286"/>
        <v>60</v>
      </c>
      <c r="T135" s="69">
        <f t="shared" si="6"/>
        <v>0.6587412587</v>
      </c>
      <c r="U135" s="70">
        <f t="shared" si="7"/>
        <v>0.7570850202</v>
      </c>
      <c r="V135" s="71">
        <f t="shared" si="8"/>
        <v>0.8870056497</v>
      </c>
      <c r="W135" s="72">
        <f t="shared" si="9"/>
        <v>0.43387471</v>
      </c>
      <c r="X135" s="73">
        <f t="shared" ref="X135:Y135" si="287">IFERROR(P135/(P135+R135),0.5)</f>
        <v>0.7158054711</v>
      </c>
      <c r="Y135" s="74">
        <f t="shared" si="287"/>
        <v>0.8026315789</v>
      </c>
      <c r="Z135" s="75">
        <f t="shared" si="11"/>
        <v>0.683991684</v>
      </c>
      <c r="AA135" s="76">
        <f t="shared" si="12"/>
        <v>0.551975052</v>
      </c>
      <c r="AB135" s="77">
        <f t="shared" si="13"/>
        <v>0.7432432432</v>
      </c>
      <c r="AC135" s="88">
        <f t="shared" si="14"/>
        <v>0.2807129217</v>
      </c>
      <c r="AD135" s="88">
        <f t="shared" si="15"/>
        <v>0.3545512412</v>
      </c>
      <c r="AE135" s="88">
        <f t="shared" si="16"/>
        <v>0.1690006365</v>
      </c>
      <c r="AF135" s="88">
        <f t="shared" si="17"/>
        <v>0.01909611712</v>
      </c>
      <c r="AG135" s="89">
        <f t="shared" si="18"/>
        <v>0.1499045194</v>
      </c>
      <c r="AH135" s="90">
        <f t="shared" si="19"/>
        <v>0</v>
      </c>
      <c r="AI135" s="90">
        <f t="shared" si="20"/>
        <v>0.3545512412</v>
      </c>
      <c r="AJ135" s="90">
        <f t="shared" si="21"/>
        <v>0.683991684</v>
      </c>
      <c r="AK135" s="90">
        <f t="shared" si="22"/>
        <v>0.2807129217</v>
      </c>
      <c r="AL135" s="91">
        <f t="shared" si="23"/>
        <v>0</v>
      </c>
      <c r="AM135" s="91">
        <f t="shared" si="24"/>
        <v>0.1499045194</v>
      </c>
      <c r="AN135" s="91">
        <f t="shared" si="25"/>
        <v>0.8870056497</v>
      </c>
      <c r="AO135" s="91">
        <f t="shared" si="26"/>
        <v>0.1690006365</v>
      </c>
      <c r="AP135" s="92">
        <f t="shared" si="27"/>
        <v>0</v>
      </c>
      <c r="AQ135" s="92">
        <f t="shared" si="28"/>
        <v>0.01909611712</v>
      </c>
      <c r="AR135" s="92">
        <f t="shared" si="29"/>
        <v>0.43387471</v>
      </c>
      <c r="AS135" s="92">
        <f t="shared" si="30"/>
        <v>0.1499045194</v>
      </c>
    </row>
    <row r="136" ht="16.5" customHeight="1">
      <c r="A136" s="57"/>
      <c r="B136" s="95"/>
      <c r="C136" s="95"/>
      <c r="D136" s="95"/>
      <c r="E136" s="95"/>
      <c r="F136" s="28"/>
      <c r="G136" s="61">
        <v>131.0</v>
      </c>
      <c r="H136" s="61">
        <v>2360.0</v>
      </c>
      <c r="I136" s="57">
        <v>2307.0</v>
      </c>
      <c r="J136" s="81">
        <f>OFFSET(TT!F136,0,6*(-1+$E$6))</f>
        <v>96</v>
      </c>
      <c r="K136" s="82">
        <f>OFFSET(TT!G136,0,6*(-1+$E$6))</f>
        <v>108</v>
      </c>
      <c r="L136" s="83">
        <f>OFFSET(TT!H136,0,6*(-1+$E$6))</f>
        <v>80</v>
      </c>
      <c r="M136" s="84">
        <f>OFFSET(TT!I136,0,6*(-1+$E$6))</f>
        <v>179</v>
      </c>
      <c r="N136" s="85">
        <f>OFFSET(TT!J136,0,6*(-1+$E$6))</f>
        <v>396</v>
      </c>
      <c r="O136" s="86">
        <f>OFFSET(TT!K136,0,6*(-1+$E$6))</f>
        <v>115</v>
      </c>
      <c r="P136" s="87">
        <f t="shared" si="31"/>
        <v>96</v>
      </c>
      <c r="Q136" s="87">
        <f t="shared" ref="Q136:S136" si="288">$J136*C$30+$K136*C$31+$L136*C$32+$M136*C$33+$N136*C$34+$O136*C$35</f>
        <v>179</v>
      </c>
      <c r="R136" s="87">
        <f t="shared" si="288"/>
        <v>80</v>
      </c>
      <c r="S136" s="87">
        <f t="shared" si="288"/>
        <v>115</v>
      </c>
      <c r="T136" s="69">
        <f t="shared" si="6"/>
        <v>0.3490909091</v>
      </c>
      <c r="U136" s="70">
        <f t="shared" si="7"/>
        <v>0.4102564103</v>
      </c>
      <c r="V136" s="71">
        <f t="shared" si="8"/>
        <v>0.4549763033</v>
      </c>
      <c r="W136" s="72">
        <f t="shared" si="9"/>
        <v>0.3088803089</v>
      </c>
      <c r="X136" s="73">
        <f t="shared" ref="X136:Y136" si="289">IFERROR(P136/(P136+R136),0.5)</f>
        <v>0.5454545455</v>
      </c>
      <c r="Y136" s="74">
        <f t="shared" si="289"/>
        <v>0.6088435374</v>
      </c>
      <c r="Z136" s="75">
        <f t="shared" si="11"/>
        <v>0.3744680851</v>
      </c>
      <c r="AA136" s="76">
        <f t="shared" si="12"/>
        <v>0.4489361702</v>
      </c>
      <c r="AB136" s="77">
        <f t="shared" si="13"/>
        <v>0.585106383</v>
      </c>
      <c r="AC136" s="88">
        <f t="shared" si="14"/>
        <v>0.08842652796</v>
      </c>
      <c r="AD136" s="88">
        <f t="shared" si="15"/>
        <v>0.2132639792</v>
      </c>
      <c r="AE136" s="88">
        <f t="shared" si="16"/>
        <v>0.09146077156</v>
      </c>
      <c r="AF136" s="88">
        <f t="shared" si="17"/>
        <v>0.04984828782</v>
      </c>
      <c r="AG136" s="89">
        <f t="shared" si="18"/>
        <v>0.04161248375</v>
      </c>
      <c r="AH136" s="90">
        <f t="shared" si="19"/>
        <v>0</v>
      </c>
      <c r="AI136" s="90">
        <f t="shared" si="20"/>
        <v>0.2132639792</v>
      </c>
      <c r="AJ136" s="90">
        <f t="shared" si="21"/>
        <v>0.3744680851</v>
      </c>
      <c r="AK136" s="90">
        <f t="shared" si="22"/>
        <v>0.08842652796</v>
      </c>
      <c r="AL136" s="91">
        <f t="shared" si="23"/>
        <v>0</v>
      </c>
      <c r="AM136" s="91">
        <f t="shared" si="24"/>
        <v>0.04161248375</v>
      </c>
      <c r="AN136" s="91">
        <f t="shared" si="25"/>
        <v>0.4549763033</v>
      </c>
      <c r="AO136" s="91">
        <f t="shared" si="26"/>
        <v>0.09146077156</v>
      </c>
      <c r="AP136" s="92">
        <f t="shared" si="27"/>
        <v>0</v>
      </c>
      <c r="AQ136" s="92">
        <f t="shared" si="28"/>
        <v>0.04984828782</v>
      </c>
      <c r="AR136" s="92">
        <f t="shared" si="29"/>
        <v>0.3088803089</v>
      </c>
      <c r="AS136" s="92">
        <f t="shared" si="30"/>
        <v>0.04161248375</v>
      </c>
    </row>
    <row r="137" ht="16.5" customHeight="1">
      <c r="A137" s="57"/>
      <c r="B137" s="95"/>
      <c r="C137" s="95"/>
      <c r="D137" s="95"/>
      <c r="E137" s="95"/>
      <c r="F137" s="28"/>
      <c r="G137" s="61">
        <v>132.0</v>
      </c>
      <c r="H137" s="61">
        <v>2371.0</v>
      </c>
      <c r="I137" s="57">
        <v>1366.0</v>
      </c>
      <c r="J137" s="81">
        <f>OFFSET(TT!F137,0,6*(-1+$E$6))</f>
        <v>121</v>
      </c>
      <c r="K137" s="82">
        <f>OFFSET(TT!G137,0,6*(-1+$E$6))</f>
        <v>88</v>
      </c>
      <c r="L137" s="83">
        <f>OFFSET(TT!H137,0,6*(-1+$E$6))</f>
        <v>80</v>
      </c>
      <c r="M137" s="84">
        <f>OFFSET(TT!I137,0,6*(-1+$E$6))</f>
        <v>93</v>
      </c>
      <c r="N137" s="85">
        <f>OFFSET(TT!J137,0,6*(-1+$E$6))</f>
        <v>211</v>
      </c>
      <c r="O137" s="86">
        <f>OFFSET(TT!K137,0,6*(-1+$E$6))</f>
        <v>71</v>
      </c>
      <c r="P137" s="87">
        <f t="shared" si="31"/>
        <v>121</v>
      </c>
      <c r="Q137" s="87">
        <f t="shared" ref="Q137:S137" si="290">$J137*C$30+$K137*C$31+$L137*C$32+$M137*C$33+$N137*C$34+$O137*C$35</f>
        <v>93</v>
      </c>
      <c r="R137" s="87">
        <f t="shared" si="290"/>
        <v>80</v>
      </c>
      <c r="S137" s="87">
        <f t="shared" si="290"/>
        <v>71</v>
      </c>
      <c r="T137" s="69">
        <f t="shared" si="6"/>
        <v>0.5654205607</v>
      </c>
      <c r="U137" s="70">
        <f t="shared" si="7"/>
        <v>0.5298013245</v>
      </c>
      <c r="V137" s="71">
        <f t="shared" si="8"/>
        <v>0.6302083333</v>
      </c>
      <c r="W137" s="72">
        <f t="shared" si="9"/>
        <v>0.4624277457</v>
      </c>
      <c r="X137" s="73">
        <f t="shared" ref="X137:Y137" si="291">IFERROR(P137/(P137+R137),0.5)</f>
        <v>0.6019900498</v>
      </c>
      <c r="Y137" s="74">
        <f t="shared" si="291"/>
        <v>0.5670731707</v>
      </c>
      <c r="Z137" s="75">
        <f t="shared" si="11"/>
        <v>0.5506849315</v>
      </c>
      <c r="AA137" s="76">
        <f t="shared" si="12"/>
        <v>0.5260273973</v>
      </c>
      <c r="AB137" s="77">
        <f t="shared" si="13"/>
        <v>0.5863013699</v>
      </c>
      <c r="AC137" s="88">
        <f t="shared" si="14"/>
        <v>0.1530014641</v>
      </c>
      <c r="AD137" s="88">
        <f t="shared" si="15"/>
        <v>0.243045388</v>
      </c>
      <c r="AE137" s="88">
        <f t="shared" si="16"/>
        <v>0.140556369</v>
      </c>
      <c r="AF137" s="88">
        <f t="shared" si="17"/>
        <v>0.05197657394</v>
      </c>
      <c r="AG137" s="89">
        <f t="shared" si="18"/>
        <v>0.08857979502</v>
      </c>
      <c r="AH137" s="90">
        <f t="shared" si="19"/>
        <v>0</v>
      </c>
      <c r="AI137" s="90">
        <f t="shared" si="20"/>
        <v>0.243045388</v>
      </c>
      <c r="AJ137" s="90">
        <f t="shared" si="21"/>
        <v>0.5506849315</v>
      </c>
      <c r="AK137" s="90">
        <f t="shared" si="22"/>
        <v>0.1530014641</v>
      </c>
      <c r="AL137" s="91">
        <f t="shared" si="23"/>
        <v>0</v>
      </c>
      <c r="AM137" s="91">
        <f t="shared" si="24"/>
        <v>0.08857979502</v>
      </c>
      <c r="AN137" s="91">
        <f t="shared" si="25"/>
        <v>0.6302083333</v>
      </c>
      <c r="AO137" s="91">
        <f t="shared" si="26"/>
        <v>0.140556369</v>
      </c>
      <c r="AP137" s="92">
        <f t="shared" si="27"/>
        <v>0</v>
      </c>
      <c r="AQ137" s="92">
        <f t="shared" si="28"/>
        <v>0.05197657394</v>
      </c>
      <c r="AR137" s="92">
        <f t="shared" si="29"/>
        <v>0.4624277457</v>
      </c>
      <c r="AS137" s="92">
        <f t="shared" si="30"/>
        <v>0.08857979502</v>
      </c>
    </row>
    <row r="138" ht="16.5" customHeight="1">
      <c r="A138" s="57"/>
      <c r="B138" s="95"/>
      <c r="C138" s="95"/>
      <c r="D138" s="95"/>
      <c r="E138" s="95"/>
      <c r="F138" s="28"/>
      <c r="G138" s="61">
        <v>133.0</v>
      </c>
      <c r="H138" s="61">
        <v>2372.0</v>
      </c>
      <c r="I138" s="57">
        <v>2516.0</v>
      </c>
      <c r="J138" s="81">
        <f>OFFSET(TT!F138,0,6*(-1+$E$6))</f>
        <v>190</v>
      </c>
      <c r="K138" s="82">
        <f>OFFSET(TT!G138,0,6*(-1+$E$6))</f>
        <v>150</v>
      </c>
      <c r="L138" s="83">
        <f>OFFSET(TT!H138,0,6*(-1+$E$6))</f>
        <v>135</v>
      </c>
      <c r="M138" s="84">
        <f>OFFSET(TT!I138,0,6*(-1+$E$6))</f>
        <v>166</v>
      </c>
      <c r="N138" s="85">
        <f>OFFSET(TT!J138,0,6*(-1+$E$6))</f>
        <v>422</v>
      </c>
      <c r="O138" s="86">
        <f>OFFSET(TT!K138,0,6*(-1+$E$6))</f>
        <v>113</v>
      </c>
      <c r="P138" s="87">
        <f t="shared" si="31"/>
        <v>190</v>
      </c>
      <c r="Q138" s="87">
        <f t="shared" ref="Q138:S138" si="292">$J138*C$30+$K138*C$31+$L138*C$32+$M138*C$33+$N138*C$34+$O138*C$35</f>
        <v>166</v>
      </c>
      <c r="R138" s="87">
        <f t="shared" si="292"/>
        <v>135</v>
      </c>
      <c r="S138" s="87">
        <f t="shared" si="292"/>
        <v>113</v>
      </c>
      <c r="T138" s="69">
        <f t="shared" si="6"/>
        <v>0.5337078652</v>
      </c>
      <c r="U138" s="70">
        <f t="shared" si="7"/>
        <v>0.5443548387</v>
      </c>
      <c r="V138" s="71">
        <f t="shared" si="8"/>
        <v>0.6270627063</v>
      </c>
      <c r="W138" s="72">
        <f t="shared" si="9"/>
        <v>0.4485049834</v>
      </c>
      <c r="X138" s="73">
        <f t="shared" ref="X138:Y138" si="293">IFERROR(P138/(P138+R138),0.5)</f>
        <v>0.5846153846</v>
      </c>
      <c r="Y138" s="74">
        <f t="shared" si="293"/>
        <v>0.5949820789</v>
      </c>
      <c r="Z138" s="75">
        <f t="shared" si="11"/>
        <v>0.5380794702</v>
      </c>
      <c r="AA138" s="76">
        <f t="shared" si="12"/>
        <v>0.5016556291</v>
      </c>
      <c r="AB138" s="77">
        <f t="shared" si="13"/>
        <v>0.5894039735</v>
      </c>
      <c r="AC138" s="88">
        <f t="shared" si="14"/>
        <v>0.1351351351</v>
      </c>
      <c r="AD138" s="88">
        <f t="shared" si="15"/>
        <v>0.2432432432</v>
      </c>
      <c r="AE138" s="88">
        <f t="shared" si="16"/>
        <v>0.1204292528</v>
      </c>
      <c r="AF138" s="88">
        <f t="shared" si="17"/>
        <v>0.04491255962</v>
      </c>
      <c r="AG138" s="89">
        <f t="shared" si="18"/>
        <v>0.07551669316</v>
      </c>
      <c r="AH138" s="90">
        <f t="shared" si="19"/>
        <v>0</v>
      </c>
      <c r="AI138" s="90">
        <f t="shared" si="20"/>
        <v>0.2432432432</v>
      </c>
      <c r="AJ138" s="90">
        <f t="shared" si="21"/>
        <v>0.5380794702</v>
      </c>
      <c r="AK138" s="90">
        <f t="shared" si="22"/>
        <v>0.1351351351</v>
      </c>
      <c r="AL138" s="91">
        <f t="shared" si="23"/>
        <v>0</v>
      </c>
      <c r="AM138" s="91">
        <f t="shared" si="24"/>
        <v>0.07551669316</v>
      </c>
      <c r="AN138" s="91">
        <f t="shared" si="25"/>
        <v>0.6270627063</v>
      </c>
      <c r="AO138" s="91">
        <f t="shared" si="26"/>
        <v>0.1204292528</v>
      </c>
      <c r="AP138" s="92">
        <f t="shared" si="27"/>
        <v>0</v>
      </c>
      <c r="AQ138" s="92">
        <f t="shared" si="28"/>
        <v>0.04491255962</v>
      </c>
      <c r="AR138" s="92">
        <f t="shared" si="29"/>
        <v>0.4485049834</v>
      </c>
      <c r="AS138" s="92">
        <f t="shared" si="30"/>
        <v>0.07551669316</v>
      </c>
    </row>
    <row r="139" ht="16.5" customHeight="1">
      <c r="A139" s="57"/>
      <c r="B139" s="95"/>
      <c r="C139" s="95"/>
      <c r="D139" s="95"/>
      <c r="E139" s="95"/>
      <c r="F139" s="28"/>
      <c r="G139" s="61">
        <v>134.0</v>
      </c>
      <c r="H139" s="61">
        <v>2387.0</v>
      </c>
      <c r="I139" s="57">
        <v>2597.0</v>
      </c>
      <c r="J139" s="81">
        <f>OFFSET(TT!F139,0,6*(-1+$E$6))</f>
        <v>193</v>
      </c>
      <c r="K139" s="82">
        <f>OFFSET(TT!G139,0,6*(-1+$E$6))</f>
        <v>142</v>
      </c>
      <c r="L139" s="83">
        <f>OFFSET(TT!H139,0,6*(-1+$E$6))</f>
        <v>122</v>
      </c>
      <c r="M139" s="84">
        <f>OFFSET(TT!I139,0,6*(-1+$E$6))</f>
        <v>206</v>
      </c>
      <c r="N139" s="85">
        <f>OFFSET(TT!J139,0,6*(-1+$E$6))</f>
        <v>415</v>
      </c>
      <c r="O139" s="86">
        <f>OFFSET(TT!K139,0,6*(-1+$E$6))</f>
        <v>121</v>
      </c>
      <c r="P139" s="87">
        <f t="shared" si="31"/>
        <v>193</v>
      </c>
      <c r="Q139" s="87">
        <f t="shared" ref="Q139:S139" si="294">$J139*C$30+$K139*C$31+$L139*C$32+$M139*C$33+$N139*C$34+$O139*C$35</f>
        <v>206</v>
      </c>
      <c r="R139" s="87">
        <f t="shared" si="294"/>
        <v>122</v>
      </c>
      <c r="S139" s="87">
        <f t="shared" si="294"/>
        <v>121</v>
      </c>
      <c r="T139" s="69">
        <f t="shared" si="6"/>
        <v>0.4837092732</v>
      </c>
      <c r="U139" s="70">
        <f t="shared" si="7"/>
        <v>0.5020576132</v>
      </c>
      <c r="V139" s="71">
        <f t="shared" si="8"/>
        <v>0.6146496815</v>
      </c>
      <c r="W139" s="72">
        <f t="shared" si="9"/>
        <v>0.3719512195</v>
      </c>
      <c r="X139" s="73">
        <f t="shared" ref="X139:Y139" si="295">IFERROR(P139/(P139+R139),0.5)</f>
        <v>0.6126984127</v>
      </c>
      <c r="Y139" s="74">
        <f t="shared" si="295"/>
        <v>0.629969419</v>
      </c>
      <c r="Z139" s="75">
        <f t="shared" si="11"/>
        <v>0.4906542056</v>
      </c>
      <c r="AA139" s="76">
        <f t="shared" si="12"/>
        <v>0.4890965732</v>
      </c>
      <c r="AB139" s="77">
        <f t="shared" si="13"/>
        <v>0.6214953271</v>
      </c>
      <c r="AC139" s="88">
        <f t="shared" si="14"/>
        <v>0.1289949942</v>
      </c>
      <c r="AD139" s="88">
        <f t="shared" si="15"/>
        <v>0.234116288</v>
      </c>
      <c r="AE139" s="88">
        <f t="shared" si="16"/>
        <v>0.1209087409</v>
      </c>
      <c r="AF139" s="88">
        <f t="shared" si="17"/>
        <v>0.04659222179</v>
      </c>
      <c r="AG139" s="89">
        <f t="shared" si="18"/>
        <v>0.07431651906</v>
      </c>
      <c r="AH139" s="90">
        <f t="shared" si="19"/>
        <v>0</v>
      </c>
      <c r="AI139" s="90">
        <f t="shared" si="20"/>
        <v>0.234116288</v>
      </c>
      <c r="AJ139" s="90">
        <f t="shared" si="21"/>
        <v>0.4906542056</v>
      </c>
      <c r="AK139" s="90">
        <f t="shared" si="22"/>
        <v>0.1289949942</v>
      </c>
      <c r="AL139" s="91">
        <f t="shared" si="23"/>
        <v>0</v>
      </c>
      <c r="AM139" s="91">
        <f t="shared" si="24"/>
        <v>0.07431651906</v>
      </c>
      <c r="AN139" s="91">
        <f t="shared" si="25"/>
        <v>0.6146496815</v>
      </c>
      <c r="AO139" s="91">
        <f t="shared" si="26"/>
        <v>0.1209087409</v>
      </c>
      <c r="AP139" s="92">
        <f t="shared" si="27"/>
        <v>0</v>
      </c>
      <c r="AQ139" s="92">
        <f t="shared" si="28"/>
        <v>0.04659222179</v>
      </c>
      <c r="AR139" s="92">
        <f t="shared" si="29"/>
        <v>0.3719512195</v>
      </c>
      <c r="AS139" s="92">
        <f t="shared" si="30"/>
        <v>0.07431651906</v>
      </c>
    </row>
    <row r="140" ht="16.5" customHeight="1">
      <c r="A140" s="57"/>
      <c r="B140" s="95"/>
      <c r="C140" s="95"/>
      <c r="D140" s="95"/>
      <c r="E140" s="95"/>
      <c r="F140" s="28"/>
      <c r="G140" s="61">
        <v>135.0</v>
      </c>
      <c r="H140" s="61">
        <v>2399.0</v>
      </c>
      <c r="I140" s="57">
        <v>1692.0</v>
      </c>
      <c r="J140" s="81">
        <f>OFFSET(TT!F140,0,6*(-1+$E$6))</f>
        <v>89</v>
      </c>
      <c r="K140" s="82">
        <f>OFFSET(TT!G140,0,6*(-1+$E$6))</f>
        <v>125</v>
      </c>
      <c r="L140" s="83">
        <f>OFFSET(TT!H140,0,6*(-1+$E$6))</f>
        <v>98</v>
      </c>
      <c r="M140" s="84">
        <f>OFFSET(TT!I140,0,6*(-1+$E$6))</f>
        <v>145</v>
      </c>
      <c r="N140" s="85">
        <f>OFFSET(TT!J140,0,6*(-1+$E$6))</f>
        <v>365</v>
      </c>
      <c r="O140" s="86">
        <f>OFFSET(TT!K140,0,6*(-1+$E$6))</f>
        <v>121</v>
      </c>
      <c r="P140" s="87">
        <f t="shared" si="31"/>
        <v>89</v>
      </c>
      <c r="Q140" s="87">
        <f t="shared" ref="Q140:S140" si="296">$J140*C$30+$K140*C$31+$L140*C$32+$M140*C$33+$N140*C$34+$O140*C$35</f>
        <v>145</v>
      </c>
      <c r="R140" s="87">
        <f t="shared" si="296"/>
        <v>98</v>
      </c>
      <c r="S140" s="87">
        <f t="shared" si="296"/>
        <v>121</v>
      </c>
      <c r="T140" s="69">
        <f t="shared" si="6"/>
        <v>0.3803418803</v>
      </c>
      <c r="U140" s="70">
        <f t="shared" si="7"/>
        <v>0.4474885845</v>
      </c>
      <c r="V140" s="71">
        <f t="shared" si="8"/>
        <v>0.4238095238</v>
      </c>
      <c r="W140" s="72">
        <f t="shared" si="9"/>
        <v>0.4032921811</v>
      </c>
      <c r="X140" s="73">
        <f t="shared" ref="X140:Y140" si="297">IFERROR(P140/(P140+R140),0.5)</f>
        <v>0.4759358289</v>
      </c>
      <c r="Y140" s="74">
        <f t="shared" si="297"/>
        <v>0.545112782</v>
      </c>
      <c r="Z140" s="75">
        <f t="shared" si="11"/>
        <v>0.412803532</v>
      </c>
      <c r="AA140" s="76">
        <f t="shared" si="12"/>
        <v>0.4635761589</v>
      </c>
      <c r="AB140" s="77">
        <f t="shared" si="13"/>
        <v>0.5165562914</v>
      </c>
      <c r="AC140" s="88">
        <f t="shared" si="14"/>
        <v>0.1264775414</v>
      </c>
      <c r="AD140" s="88">
        <f t="shared" si="15"/>
        <v>0.268321513</v>
      </c>
      <c r="AE140" s="88">
        <f t="shared" si="16"/>
        <v>0.1241134752</v>
      </c>
      <c r="AF140" s="88">
        <f t="shared" si="17"/>
        <v>0.07151300236</v>
      </c>
      <c r="AG140" s="89">
        <f t="shared" si="18"/>
        <v>0.05260047281</v>
      </c>
      <c r="AH140" s="90">
        <f t="shared" si="19"/>
        <v>0</v>
      </c>
      <c r="AI140" s="90">
        <f t="shared" si="20"/>
        <v>0.268321513</v>
      </c>
      <c r="AJ140" s="90">
        <f t="shared" si="21"/>
        <v>0.412803532</v>
      </c>
      <c r="AK140" s="90">
        <f t="shared" si="22"/>
        <v>0.1264775414</v>
      </c>
      <c r="AL140" s="91">
        <f t="shared" si="23"/>
        <v>0</v>
      </c>
      <c r="AM140" s="91">
        <f t="shared" si="24"/>
        <v>0.05260047281</v>
      </c>
      <c r="AN140" s="91">
        <f t="shared" si="25"/>
        <v>0.4238095238</v>
      </c>
      <c r="AO140" s="91">
        <f t="shared" si="26"/>
        <v>0.1241134752</v>
      </c>
      <c r="AP140" s="92">
        <f t="shared" si="27"/>
        <v>0</v>
      </c>
      <c r="AQ140" s="92">
        <f t="shared" si="28"/>
        <v>0.07151300236</v>
      </c>
      <c r="AR140" s="92">
        <f t="shared" si="29"/>
        <v>0.4032921811</v>
      </c>
      <c r="AS140" s="92">
        <f t="shared" si="30"/>
        <v>0.05260047281</v>
      </c>
    </row>
    <row r="141" ht="16.5" customHeight="1">
      <c r="A141" s="57"/>
      <c r="B141" s="95"/>
      <c r="C141" s="95"/>
      <c r="D141" s="95"/>
      <c r="E141" s="95"/>
      <c r="F141" s="28"/>
      <c r="G141" s="61">
        <v>136.0</v>
      </c>
      <c r="H141" s="61">
        <v>2430.0</v>
      </c>
      <c r="I141" s="57">
        <v>1247.0</v>
      </c>
      <c r="J141" s="81">
        <f>OFFSET(TT!F141,0,6*(-1+$E$6))</f>
        <v>54</v>
      </c>
      <c r="K141" s="82">
        <f>OFFSET(TT!G141,0,6*(-1+$E$6))</f>
        <v>42</v>
      </c>
      <c r="L141" s="83">
        <f>OFFSET(TT!H141,0,6*(-1+$E$6))</f>
        <v>61</v>
      </c>
      <c r="M141" s="84">
        <f>OFFSET(TT!I141,0,6*(-1+$E$6))</f>
        <v>35</v>
      </c>
      <c r="N141" s="85">
        <f>OFFSET(TT!J141,0,6*(-1+$E$6))</f>
        <v>132</v>
      </c>
      <c r="O141" s="86">
        <f>OFFSET(TT!K141,0,6*(-1+$E$6))</f>
        <v>61</v>
      </c>
      <c r="P141" s="87">
        <f t="shared" si="31"/>
        <v>54</v>
      </c>
      <c r="Q141" s="87">
        <f t="shared" ref="Q141:S141" si="298">$J141*C$30+$K141*C$31+$L141*C$32+$M141*C$33+$N141*C$34+$O141*C$35</f>
        <v>35</v>
      </c>
      <c r="R141" s="87">
        <f t="shared" si="298"/>
        <v>61</v>
      </c>
      <c r="S141" s="87">
        <f t="shared" si="298"/>
        <v>61</v>
      </c>
      <c r="T141" s="69">
        <f t="shared" si="6"/>
        <v>0.606741573</v>
      </c>
      <c r="U141" s="70">
        <f t="shared" si="7"/>
        <v>0.5</v>
      </c>
      <c r="V141" s="71">
        <f t="shared" si="8"/>
        <v>0.4695652174</v>
      </c>
      <c r="W141" s="72">
        <f t="shared" si="9"/>
        <v>0.6354166667</v>
      </c>
      <c r="X141" s="73">
        <f t="shared" ref="X141:Y141" si="299">IFERROR(P141/(P141+R141),0.5)</f>
        <v>0.4695652174</v>
      </c>
      <c r="Y141" s="74">
        <f t="shared" si="299"/>
        <v>0.3645833333</v>
      </c>
      <c r="Z141" s="75">
        <f t="shared" si="11"/>
        <v>0.5450236967</v>
      </c>
      <c r="AA141" s="76">
        <f t="shared" si="12"/>
        <v>0.5450236967</v>
      </c>
      <c r="AB141" s="77">
        <f t="shared" si="13"/>
        <v>0.4218009479</v>
      </c>
      <c r="AC141" s="88">
        <f t="shared" si="14"/>
        <v>0.07698476343</v>
      </c>
      <c r="AD141" s="88">
        <f t="shared" si="15"/>
        <v>0.1491579791</v>
      </c>
      <c r="AE141" s="88">
        <f t="shared" si="16"/>
        <v>0.09222133119</v>
      </c>
      <c r="AF141" s="88">
        <f t="shared" si="17"/>
        <v>0.04891740176</v>
      </c>
      <c r="AG141" s="89">
        <f t="shared" si="18"/>
        <v>0.04330392943</v>
      </c>
      <c r="AH141" s="90">
        <f t="shared" si="19"/>
        <v>0</v>
      </c>
      <c r="AI141" s="90">
        <f t="shared" si="20"/>
        <v>0.1491579791</v>
      </c>
      <c r="AJ141" s="90">
        <f t="shared" si="21"/>
        <v>0.5450236967</v>
      </c>
      <c r="AK141" s="90">
        <f t="shared" si="22"/>
        <v>0.07698476343</v>
      </c>
      <c r="AL141" s="91">
        <f t="shared" si="23"/>
        <v>0</v>
      </c>
      <c r="AM141" s="91">
        <f t="shared" si="24"/>
        <v>0.04330392943</v>
      </c>
      <c r="AN141" s="91">
        <f t="shared" si="25"/>
        <v>0.4695652174</v>
      </c>
      <c r="AO141" s="91">
        <f t="shared" si="26"/>
        <v>0.09222133119</v>
      </c>
      <c r="AP141" s="92">
        <f t="shared" si="27"/>
        <v>0</v>
      </c>
      <c r="AQ141" s="92">
        <f t="shared" si="28"/>
        <v>0.04891740176</v>
      </c>
      <c r="AR141" s="92">
        <f t="shared" si="29"/>
        <v>0.6354166667</v>
      </c>
      <c r="AS141" s="92">
        <f t="shared" si="30"/>
        <v>0.04330392943</v>
      </c>
    </row>
    <row r="142" ht="16.5" customHeight="1">
      <c r="A142" s="57"/>
      <c r="B142" s="95"/>
      <c r="C142" s="95"/>
      <c r="D142" s="95"/>
      <c r="E142" s="95"/>
      <c r="F142" s="28"/>
      <c r="G142" s="61">
        <v>137.0</v>
      </c>
      <c r="H142" s="61">
        <v>2440.0</v>
      </c>
      <c r="I142" s="57">
        <v>1612.0</v>
      </c>
      <c r="J142" s="81">
        <f>OFFSET(TT!F142,0,6*(-1+$E$6))</f>
        <v>297</v>
      </c>
      <c r="K142" s="82">
        <f>OFFSET(TT!G142,0,6*(-1+$E$6))</f>
        <v>275</v>
      </c>
      <c r="L142" s="83">
        <f>OFFSET(TT!H142,0,6*(-1+$E$6))</f>
        <v>69</v>
      </c>
      <c r="M142" s="84">
        <f>OFFSET(TT!I142,0,6*(-1+$E$6))</f>
        <v>178</v>
      </c>
      <c r="N142" s="85">
        <f>OFFSET(TT!J142,0,6*(-1+$E$6))</f>
        <v>419</v>
      </c>
      <c r="O142" s="86">
        <f>OFFSET(TT!K142,0,6*(-1+$E$6))</f>
        <v>26</v>
      </c>
      <c r="P142" s="87">
        <f t="shared" si="31"/>
        <v>297</v>
      </c>
      <c r="Q142" s="87">
        <f t="shared" ref="Q142:S142" si="300">$J142*C$30+$K142*C$31+$L142*C$32+$M142*C$33+$N142*C$34+$O142*C$35</f>
        <v>178</v>
      </c>
      <c r="R142" s="87">
        <f t="shared" si="300"/>
        <v>69</v>
      </c>
      <c r="S142" s="87">
        <f t="shared" si="300"/>
        <v>26</v>
      </c>
      <c r="T142" s="69">
        <f t="shared" si="6"/>
        <v>0.6252631579</v>
      </c>
      <c r="U142" s="70">
        <f t="shared" si="7"/>
        <v>0.7263157895</v>
      </c>
      <c r="V142" s="71">
        <f t="shared" si="8"/>
        <v>0.919504644</v>
      </c>
      <c r="W142" s="72">
        <f t="shared" si="9"/>
        <v>0.2793522267</v>
      </c>
      <c r="X142" s="73">
        <f t="shared" ref="X142:Y142" si="301">IFERROR(P142/(P142+R142),0.5)</f>
        <v>0.8114754098</v>
      </c>
      <c r="Y142" s="74">
        <f t="shared" si="301"/>
        <v>0.8725490196</v>
      </c>
      <c r="Z142" s="75">
        <f t="shared" si="11"/>
        <v>0.6421052632</v>
      </c>
      <c r="AA142" s="76">
        <f t="shared" si="12"/>
        <v>0.5666666667</v>
      </c>
      <c r="AB142" s="77">
        <f t="shared" si="13"/>
        <v>0.8333333333</v>
      </c>
      <c r="AC142" s="88">
        <f t="shared" si="14"/>
        <v>0.3548387097</v>
      </c>
      <c r="AD142" s="88">
        <f t="shared" si="15"/>
        <v>0.4441687345</v>
      </c>
      <c r="AE142" s="88">
        <f t="shared" si="16"/>
        <v>0.2003722084</v>
      </c>
      <c r="AF142" s="88">
        <f t="shared" si="17"/>
        <v>0.01612903226</v>
      </c>
      <c r="AG142" s="89">
        <f t="shared" si="18"/>
        <v>0.1842431762</v>
      </c>
      <c r="AH142" s="90">
        <f t="shared" si="19"/>
        <v>0</v>
      </c>
      <c r="AI142" s="90">
        <f t="shared" si="20"/>
        <v>0.4441687345</v>
      </c>
      <c r="AJ142" s="90">
        <f t="shared" si="21"/>
        <v>0.6421052632</v>
      </c>
      <c r="AK142" s="90">
        <f t="shared" si="22"/>
        <v>0.3548387097</v>
      </c>
      <c r="AL142" s="91">
        <f t="shared" si="23"/>
        <v>0</v>
      </c>
      <c r="AM142" s="91">
        <f t="shared" si="24"/>
        <v>0.1842431762</v>
      </c>
      <c r="AN142" s="91">
        <f t="shared" si="25"/>
        <v>0.919504644</v>
      </c>
      <c r="AO142" s="91">
        <f t="shared" si="26"/>
        <v>0.2003722084</v>
      </c>
      <c r="AP142" s="92">
        <f t="shared" si="27"/>
        <v>0</v>
      </c>
      <c r="AQ142" s="92">
        <f t="shared" si="28"/>
        <v>0.01612903226</v>
      </c>
      <c r="AR142" s="92">
        <f t="shared" si="29"/>
        <v>0.2793522267</v>
      </c>
      <c r="AS142" s="92">
        <f t="shared" si="30"/>
        <v>0.1842431762</v>
      </c>
    </row>
    <row r="143" ht="16.5" customHeight="1">
      <c r="A143" s="57"/>
      <c r="B143" s="95"/>
      <c r="C143" s="95"/>
      <c r="D143" s="95"/>
      <c r="E143" s="95"/>
      <c r="F143" s="28"/>
      <c r="G143" s="61">
        <v>138.0</v>
      </c>
      <c r="H143" s="61">
        <v>2449.0</v>
      </c>
      <c r="I143" s="57">
        <v>2321.0</v>
      </c>
      <c r="J143" s="81">
        <f>OFFSET(TT!F143,0,6*(-1+$E$6))</f>
        <v>356</v>
      </c>
      <c r="K143" s="82">
        <f>OFFSET(TT!G143,0,6*(-1+$E$6))</f>
        <v>308</v>
      </c>
      <c r="L143" s="83">
        <f>OFFSET(TT!H143,0,6*(-1+$E$6))</f>
        <v>144</v>
      </c>
      <c r="M143" s="84">
        <f>OFFSET(TT!I143,0,6*(-1+$E$6))</f>
        <v>268</v>
      </c>
      <c r="N143" s="85">
        <f>OFFSET(TT!J143,0,6*(-1+$E$6))</f>
        <v>573</v>
      </c>
      <c r="O143" s="86">
        <f>OFFSET(TT!K143,0,6*(-1+$E$6))</f>
        <v>65</v>
      </c>
      <c r="P143" s="87">
        <f t="shared" si="31"/>
        <v>356</v>
      </c>
      <c r="Q143" s="87">
        <f t="shared" ref="Q143:S143" si="302">$J143*C$30+$K143*C$31+$L143*C$32+$M143*C$33+$N143*C$34+$O143*C$35</f>
        <v>268</v>
      </c>
      <c r="R143" s="87">
        <f t="shared" si="302"/>
        <v>144</v>
      </c>
      <c r="S143" s="87">
        <f t="shared" si="302"/>
        <v>65</v>
      </c>
      <c r="T143" s="69">
        <f t="shared" si="6"/>
        <v>0.5705128205</v>
      </c>
      <c r="U143" s="70">
        <f t="shared" si="7"/>
        <v>0.6889952153</v>
      </c>
      <c r="V143" s="71">
        <f t="shared" si="8"/>
        <v>0.8456057007</v>
      </c>
      <c r="W143" s="72">
        <f t="shared" si="9"/>
        <v>0.3495145631</v>
      </c>
      <c r="X143" s="73">
        <f t="shared" ref="X143:Y143" si="303">IFERROR(P143/(P143+R143),0.5)</f>
        <v>0.712</v>
      </c>
      <c r="Y143" s="74">
        <f t="shared" si="303"/>
        <v>0.8048048048</v>
      </c>
      <c r="Z143" s="75">
        <f t="shared" si="11"/>
        <v>0.600240096</v>
      </c>
      <c r="AA143" s="76">
        <f t="shared" si="12"/>
        <v>0.5054021609</v>
      </c>
      <c r="AB143" s="77">
        <f t="shared" si="13"/>
        <v>0.7490996399</v>
      </c>
      <c r="AC143" s="88">
        <f t="shared" si="14"/>
        <v>0.2860835847</v>
      </c>
      <c r="AD143" s="88">
        <f t="shared" si="15"/>
        <v>0.4002585093</v>
      </c>
      <c r="AE143" s="88">
        <f t="shared" si="16"/>
        <v>0.181387333</v>
      </c>
      <c r="AF143" s="88">
        <f t="shared" si="17"/>
        <v>0.02800517019</v>
      </c>
      <c r="AG143" s="89">
        <f t="shared" si="18"/>
        <v>0.1533821629</v>
      </c>
      <c r="AH143" s="90">
        <f t="shared" si="19"/>
        <v>0</v>
      </c>
      <c r="AI143" s="90">
        <f t="shared" si="20"/>
        <v>0.4002585093</v>
      </c>
      <c r="AJ143" s="90">
        <f t="shared" si="21"/>
        <v>0.600240096</v>
      </c>
      <c r="AK143" s="90">
        <f t="shared" si="22"/>
        <v>0.2860835847</v>
      </c>
      <c r="AL143" s="91">
        <f t="shared" si="23"/>
        <v>0</v>
      </c>
      <c r="AM143" s="91">
        <f t="shared" si="24"/>
        <v>0.1533821629</v>
      </c>
      <c r="AN143" s="91">
        <f t="shared" si="25"/>
        <v>0.8456057007</v>
      </c>
      <c r="AO143" s="91">
        <f t="shared" si="26"/>
        <v>0.181387333</v>
      </c>
      <c r="AP143" s="92">
        <f t="shared" si="27"/>
        <v>0</v>
      </c>
      <c r="AQ143" s="92">
        <f t="shared" si="28"/>
        <v>0.02800517019</v>
      </c>
      <c r="AR143" s="92">
        <f t="shared" si="29"/>
        <v>0.3495145631</v>
      </c>
      <c r="AS143" s="92">
        <f t="shared" si="30"/>
        <v>0.1533821629</v>
      </c>
    </row>
    <row r="144" ht="16.5" customHeight="1">
      <c r="A144" s="57"/>
      <c r="B144" s="95"/>
      <c r="C144" s="95"/>
      <c r="D144" s="95"/>
      <c r="E144" s="95"/>
      <c r="F144" s="28"/>
      <c r="G144" s="61">
        <v>139.0</v>
      </c>
      <c r="H144" s="61">
        <v>2457.0</v>
      </c>
      <c r="I144" s="57">
        <v>2695.0</v>
      </c>
      <c r="J144" s="81">
        <f>OFFSET(TT!F144,0,6*(-1+$E$6))</f>
        <v>321</v>
      </c>
      <c r="K144" s="82">
        <f>OFFSET(TT!G144,0,6*(-1+$E$6))</f>
        <v>239</v>
      </c>
      <c r="L144" s="83">
        <f>OFFSET(TT!H144,0,6*(-1+$E$6))</f>
        <v>261</v>
      </c>
      <c r="M144" s="84">
        <f>OFFSET(TT!I144,0,6*(-1+$E$6))</f>
        <v>194</v>
      </c>
      <c r="N144" s="85">
        <f>OFFSET(TT!J144,0,6*(-1+$E$6))</f>
        <v>425</v>
      </c>
      <c r="O144" s="86">
        <f>OFFSET(TT!K144,0,6*(-1+$E$6))</f>
        <v>102</v>
      </c>
      <c r="P144" s="87">
        <f t="shared" si="31"/>
        <v>321</v>
      </c>
      <c r="Q144" s="87">
        <f t="shared" ref="Q144:S144" si="304">$J144*C$30+$K144*C$31+$L144*C$32+$M144*C$33+$N144*C$34+$O144*C$35</f>
        <v>194</v>
      </c>
      <c r="R144" s="87">
        <f t="shared" si="304"/>
        <v>261</v>
      </c>
      <c r="S144" s="87">
        <f t="shared" si="304"/>
        <v>102</v>
      </c>
      <c r="T144" s="69">
        <f t="shared" si="6"/>
        <v>0.6233009709</v>
      </c>
      <c r="U144" s="70">
        <f t="shared" si="7"/>
        <v>0.7190082645</v>
      </c>
      <c r="V144" s="71">
        <f t="shared" si="8"/>
        <v>0.7588652482</v>
      </c>
      <c r="W144" s="72">
        <f t="shared" si="9"/>
        <v>0.5736263736</v>
      </c>
      <c r="X144" s="73">
        <f t="shared" ref="X144:Y144" si="305">IFERROR(P144/(P144+R144),0.5)</f>
        <v>0.5515463918</v>
      </c>
      <c r="Y144" s="74">
        <f t="shared" si="305"/>
        <v>0.6554054054</v>
      </c>
      <c r="Z144" s="75">
        <f t="shared" si="11"/>
        <v>0.6628701595</v>
      </c>
      <c r="AA144" s="76">
        <f t="shared" si="12"/>
        <v>0.4817767654</v>
      </c>
      <c r="AB144" s="77">
        <f t="shared" si="13"/>
        <v>0.5865603645</v>
      </c>
      <c r="AC144" s="88">
        <f t="shared" si="14"/>
        <v>0.2077922078</v>
      </c>
      <c r="AD144" s="88">
        <f t="shared" si="15"/>
        <v>0.2768089054</v>
      </c>
      <c r="AE144" s="88">
        <f t="shared" si="16"/>
        <v>0.1569573284</v>
      </c>
      <c r="AF144" s="88">
        <f t="shared" si="17"/>
        <v>0.03784786642</v>
      </c>
      <c r="AG144" s="89">
        <f t="shared" si="18"/>
        <v>0.119109462</v>
      </c>
      <c r="AH144" s="90">
        <f t="shared" si="19"/>
        <v>0</v>
      </c>
      <c r="AI144" s="90">
        <f t="shared" si="20"/>
        <v>0.2768089054</v>
      </c>
      <c r="AJ144" s="90">
        <f t="shared" si="21"/>
        <v>0.6628701595</v>
      </c>
      <c r="AK144" s="90">
        <f t="shared" si="22"/>
        <v>0.2077922078</v>
      </c>
      <c r="AL144" s="91">
        <f t="shared" si="23"/>
        <v>0</v>
      </c>
      <c r="AM144" s="91">
        <f t="shared" si="24"/>
        <v>0.119109462</v>
      </c>
      <c r="AN144" s="91">
        <f t="shared" si="25"/>
        <v>0.7588652482</v>
      </c>
      <c r="AO144" s="91">
        <f t="shared" si="26"/>
        <v>0.1569573284</v>
      </c>
      <c r="AP144" s="92">
        <f t="shared" si="27"/>
        <v>0</v>
      </c>
      <c r="AQ144" s="92">
        <f t="shared" si="28"/>
        <v>0.03784786642</v>
      </c>
      <c r="AR144" s="92">
        <f t="shared" si="29"/>
        <v>0.5736263736</v>
      </c>
      <c r="AS144" s="92">
        <f t="shared" si="30"/>
        <v>0.119109462</v>
      </c>
    </row>
    <row r="145" ht="16.5" customHeight="1">
      <c r="A145" s="57"/>
      <c r="B145" s="95"/>
      <c r="C145" s="95"/>
      <c r="D145" s="95"/>
      <c r="E145" s="95"/>
      <c r="F145" s="28"/>
      <c r="G145" s="61">
        <v>140.0</v>
      </c>
      <c r="H145" s="61">
        <v>2464.0</v>
      </c>
      <c r="I145" s="57">
        <v>2656.0</v>
      </c>
      <c r="J145" s="81">
        <f>OFFSET(TT!F145,0,6*(-1+$E$6))</f>
        <v>254</v>
      </c>
      <c r="K145" s="82">
        <f>OFFSET(TT!G145,0,6*(-1+$E$6))</f>
        <v>307</v>
      </c>
      <c r="L145" s="83">
        <f>OFFSET(TT!H145,0,6*(-1+$E$6))</f>
        <v>73</v>
      </c>
      <c r="M145" s="84">
        <f>OFFSET(TT!I145,0,6*(-1+$E$6))</f>
        <v>271</v>
      </c>
      <c r="N145" s="85">
        <f>OFFSET(TT!J145,0,6*(-1+$E$6))</f>
        <v>627</v>
      </c>
      <c r="O145" s="86">
        <f>OFFSET(TT!K145,0,6*(-1+$E$6))</f>
        <v>87</v>
      </c>
      <c r="P145" s="87">
        <f t="shared" si="31"/>
        <v>254</v>
      </c>
      <c r="Q145" s="87">
        <f t="shared" ref="Q145:S145" si="306">$J145*C$30+$K145*C$31+$L145*C$32+$M145*C$33+$N145*C$34+$O145*C$35</f>
        <v>271</v>
      </c>
      <c r="R145" s="87">
        <f t="shared" si="306"/>
        <v>73</v>
      </c>
      <c r="S145" s="87">
        <f t="shared" si="306"/>
        <v>87</v>
      </c>
      <c r="T145" s="69">
        <f t="shared" si="6"/>
        <v>0.4838095238</v>
      </c>
      <c r="U145" s="70">
        <f t="shared" si="7"/>
        <v>0.45625</v>
      </c>
      <c r="V145" s="71">
        <f t="shared" si="8"/>
        <v>0.7448680352</v>
      </c>
      <c r="W145" s="72">
        <f t="shared" si="9"/>
        <v>0.2122093023</v>
      </c>
      <c r="X145" s="73">
        <f t="shared" ref="X145:Y145" si="307">IFERROR(P145/(P145+R145),0.5)</f>
        <v>0.7767584098</v>
      </c>
      <c r="Y145" s="74">
        <f t="shared" si="307"/>
        <v>0.7569832402</v>
      </c>
      <c r="Z145" s="75">
        <f t="shared" si="11"/>
        <v>0.4773722628</v>
      </c>
      <c r="AA145" s="76">
        <f t="shared" si="12"/>
        <v>0.497810219</v>
      </c>
      <c r="AB145" s="77">
        <f t="shared" si="13"/>
        <v>0.7664233577</v>
      </c>
      <c r="AC145" s="88">
        <f t="shared" si="14"/>
        <v>0.2112198795</v>
      </c>
      <c r="AD145" s="88">
        <f t="shared" si="15"/>
        <v>0.3317018072</v>
      </c>
      <c r="AE145" s="88">
        <f t="shared" si="16"/>
        <v>0.1283885542</v>
      </c>
      <c r="AF145" s="88">
        <f t="shared" si="17"/>
        <v>0.0327560241</v>
      </c>
      <c r="AG145" s="89">
        <f t="shared" si="18"/>
        <v>0.09563253012</v>
      </c>
      <c r="AH145" s="90">
        <f t="shared" si="19"/>
        <v>0</v>
      </c>
      <c r="AI145" s="90">
        <f t="shared" si="20"/>
        <v>0.3317018072</v>
      </c>
      <c r="AJ145" s="90">
        <f t="shared" si="21"/>
        <v>0.4773722628</v>
      </c>
      <c r="AK145" s="90">
        <f t="shared" si="22"/>
        <v>0.2112198795</v>
      </c>
      <c r="AL145" s="91">
        <f t="shared" si="23"/>
        <v>0</v>
      </c>
      <c r="AM145" s="91">
        <f t="shared" si="24"/>
        <v>0.09563253012</v>
      </c>
      <c r="AN145" s="91">
        <f t="shared" si="25"/>
        <v>0.7448680352</v>
      </c>
      <c r="AO145" s="91">
        <f t="shared" si="26"/>
        <v>0.1283885542</v>
      </c>
      <c r="AP145" s="92">
        <f t="shared" si="27"/>
        <v>0</v>
      </c>
      <c r="AQ145" s="92">
        <f t="shared" si="28"/>
        <v>0.0327560241</v>
      </c>
      <c r="AR145" s="92">
        <f t="shared" si="29"/>
        <v>0.2122093023</v>
      </c>
      <c r="AS145" s="92">
        <f t="shared" si="30"/>
        <v>0.09563253012</v>
      </c>
    </row>
    <row r="146" ht="16.5" customHeight="1">
      <c r="A146" s="57"/>
      <c r="B146" s="95"/>
      <c r="C146" s="95"/>
      <c r="D146" s="95"/>
      <c r="E146" s="95"/>
      <c r="F146" s="28"/>
      <c r="G146" s="61">
        <v>141.0</v>
      </c>
      <c r="H146" s="61">
        <v>2465.0</v>
      </c>
      <c r="I146" s="57">
        <v>3275.0</v>
      </c>
      <c r="J146" s="81">
        <f>OFFSET(TT!F146,0,6*(-1+$E$6))</f>
        <v>213</v>
      </c>
      <c r="K146" s="82">
        <f>OFFSET(TT!G146,0,6*(-1+$E$6))</f>
        <v>498</v>
      </c>
      <c r="L146" s="83">
        <f>OFFSET(TT!H146,0,6*(-1+$E$6))</f>
        <v>407</v>
      </c>
      <c r="M146" s="84">
        <f>OFFSET(TT!I146,0,6*(-1+$E$6))</f>
        <v>48</v>
      </c>
      <c r="N146" s="85">
        <f>OFFSET(TT!J146,0,6*(-1+$E$6))</f>
        <v>483</v>
      </c>
      <c r="O146" s="86">
        <f>OFFSET(TT!K146,0,6*(-1+$E$6))</f>
        <v>99</v>
      </c>
      <c r="P146" s="87">
        <f t="shared" si="31"/>
        <v>213</v>
      </c>
      <c r="Q146" s="87">
        <f t="shared" ref="Q146:S146" si="308">$J146*C$30+$K146*C$31+$L146*C$32+$M146*C$33+$N146*C$34+$O146*C$35</f>
        <v>48</v>
      </c>
      <c r="R146" s="87">
        <f t="shared" si="308"/>
        <v>407</v>
      </c>
      <c r="S146" s="87">
        <f t="shared" si="308"/>
        <v>99</v>
      </c>
      <c r="T146" s="69">
        <f t="shared" si="6"/>
        <v>0.816091954</v>
      </c>
      <c r="U146" s="70">
        <f t="shared" si="7"/>
        <v>0.8043478261</v>
      </c>
      <c r="V146" s="71">
        <f t="shared" si="8"/>
        <v>0.6826923077</v>
      </c>
      <c r="W146" s="72">
        <f t="shared" si="9"/>
        <v>0.8945054945</v>
      </c>
      <c r="X146" s="73">
        <f t="shared" ref="X146:Y146" si="309">IFERROR(P146/(P146+R146),0.5)</f>
        <v>0.3435483871</v>
      </c>
      <c r="Y146" s="74">
        <f t="shared" si="309"/>
        <v>0.3265306122</v>
      </c>
      <c r="Z146" s="75">
        <f t="shared" si="11"/>
        <v>0.8083441982</v>
      </c>
      <c r="AA146" s="76">
        <f t="shared" si="12"/>
        <v>0.406779661</v>
      </c>
      <c r="AB146" s="77">
        <f t="shared" si="13"/>
        <v>0.3402868318</v>
      </c>
      <c r="AC146" s="88">
        <f t="shared" si="14"/>
        <v>0.2170992366</v>
      </c>
      <c r="AD146" s="88">
        <f t="shared" si="15"/>
        <v>0.212519084</v>
      </c>
      <c r="AE146" s="88">
        <f t="shared" si="16"/>
        <v>0.09526717557</v>
      </c>
      <c r="AF146" s="88">
        <f t="shared" si="17"/>
        <v>0.03022900763</v>
      </c>
      <c r="AG146" s="89">
        <f t="shared" si="18"/>
        <v>0.06503816794</v>
      </c>
      <c r="AH146" s="90">
        <f t="shared" si="19"/>
        <v>0</v>
      </c>
      <c r="AI146" s="90">
        <f t="shared" si="20"/>
        <v>0.212519084</v>
      </c>
      <c r="AJ146" s="90">
        <f t="shared" si="21"/>
        <v>0.8083441982</v>
      </c>
      <c r="AK146" s="90">
        <f t="shared" si="22"/>
        <v>0.2170992366</v>
      </c>
      <c r="AL146" s="91">
        <f t="shared" si="23"/>
        <v>0</v>
      </c>
      <c r="AM146" s="91">
        <f t="shared" si="24"/>
        <v>0.06503816794</v>
      </c>
      <c r="AN146" s="91">
        <f t="shared" si="25"/>
        <v>0.6826923077</v>
      </c>
      <c r="AO146" s="91">
        <f t="shared" si="26"/>
        <v>0.09526717557</v>
      </c>
      <c r="AP146" s="92">
        <f t="shared" si="27"/>
        <v>0</v>
      </c>
      <c r="AQ146" s="92">
        <f t="shared" si="28"/>
        <v>0.03022900763</v>
      </c>
      <c r="AR146" s="92">
        <f t="shared" si="29"/>
        <v>0.8945054945</v>
      </c>
      <c r="AS146" s="92">
        <f t="shared" si="30"/>
        <v>0.06503816794</v>
      </c>
    </row>
    <row r="147" ht="16.5" customHeight="1">
      <c r="A147" s="57"/>
      <c r="B147" s="95"/>
      <c r="C147" s="95"/>
      <c r="D147" s="95"/>
      <c r="E147" s="95"/>
      <c r="F147" s="28"/>
      <c r="G147" s="61">
        <v>142.0</v>
      </c>
      <c r="H147" s="61">
        <v>2466.0</v>
      </c>
      <c r="I147" s="57">
        <v>1728.0</v>
      </c>
      <c r="J147" s="81">
        <f>OFFSET(TT!F147,0,6*(-1+$E$6))</f>
        <v>109</v>
      </c>
      <c r="K147" s="82">
        <f>OFFSET(TT!G147,0,6*(-1+$E$6))</f>
        <v>412</v>
      </c>
      <c r="L147" s="83">
        <f>OFFSET(TT!H147,0,6*(-1+$E$6))</f>
        <v>209</v>
      </c>
      <c r="M147" s="84">
        <f>OFFSET(TT!I147,0,6*(-1+$E$6))</f>
        <v>50</v>
      </c>
      <c r="N147" s="85">
        <f>OFFSET(TT!J147,0,6*(-1+$E$6))</f>
        <v>384</v>
      </c>
      <c r="O147" s="86">
        <f>OFFSET(TT!K147,0,6*(-1+$E$6))</f>
        <v>35</v>
      </c>
      <c r="P147" s="87">
        <f t="shared" si="31"/>
        <v>109</v>
      </c>
      <c r="Q147" s="87">
        <f t="shared" ref="Q147:S147" si="310">$J147*C$30+$K147*C$31+$L147*C$32+$M147*C$33+$N147*C$34+$O147*C$35</f>
        <v>50</v>
      </c>
      <c r="R147" s="87">
        <f t="shared" si="310"/>
        <v>209</v>
      </c>
      <c r="S147" s="87">
        <f t="shared" si="310"/>
        <v>35</v>
      </c>
      <c r="T147" s="69">
        <f t="shared" si="6"/>
        <v>0.6855345912</v>
      </c>
      <c r="U147" s="70">
        <f t="shared" si="7"/>
        <v>0.856557377</v>
      </c>
      <c r="V147" s="71">
        <f t="shared" si="8"/>
        <v>0.7569444444</v>
      </c>
      <c r="W147" s="72">
        <f t="shared" si="9"/>
        <v>0.8069498069</v>
      </c>
      <c r="X147" s="73">
        <f t="shared" ref="X147:Y147" si="311">IFERROR(P147/(P147+R147),0.5)</f>
        <v>0.3427672956</v>
      </c>
      <c r="Y147" s="74">
        <f t="shared" si="311"/>
        <v>0.5882352941</v>
      </c>
      <c r="Z147" s="75">
        <f t="shared" si="11"/>
        <v>0.7890818859</v>
      </c>
      <c r="AA147" s="76">
        <f t="shared" si="12"/>
        <v>0.3573200993</v>
      </c>
      <c r="AB147" s="77">
        <f t="shared" si="13"/>
        <v>0.3945409429</v>
      </c>
      <c r="AC147" s="88">
        <f t="shared" si="14"/>
        <v>0.3015046296</v>
      </c>
      <c r="AD147" s="88">
        <f t="shared" si="15"/>
        <v>0.2853009259</v>
      </c>
      <c r="AE147" s="88">
        <f t="shared" si="16"/>
        <v>0.08333333333</v>
      </c>
      <c r="AF147" s="88">
        <f t="shared" si="17"/>
        <v>0.02025462963</v>
      </c>
      <c r="AG147" s="89">
        <f t="shared" si="18"/>
        <v>0.0630787037</v>
      </c>
      <c r="AH147" s="90">
        <f t="shared" si="19"/>
        <v>0</v>
      </c>
      <c r="AI147" s="90">
        <f t="shared" si="20"/>
        <v>0.2853009259</v>
      </c>
      <c r="AJ147" s="90">
        <f t="shared" si="21"/>
        <v>0.7890818859</v>
      </c>
      <c r="AK147" s="90">
        <f t="shared" si="22"/>
        <v>0.3015046296</v>
      </c>
      <c r="AL147" s="91">
        <f t="shared" si="23"/>
        <v>0</v>
      </c>
      <c r="AM147" s="91">
        <f t="shared" si="24"/>
        <v>0.0630787037</v>
      </c>
      <c r="AN147" s="91">
        <f t="shared" si="25"/>
        <v>0.7569444444</v>
      </c>
      <c r="AO147" s="91">
        <f t="shared" si="26"/>
        <v>0.08333333333</v>
      </c>
      <c r="AP147" s="92">
        <f t="shared" si="27"/>
        <v>0</v>
      </c>
      <c r="AQ147" s="92">
        <f t="shared" si="28"/>
        <v>0.02025462963</v>
      </c>
      <c r="AR147" s="92">
        <f t="shared" si="29"/>
        <v>0.8069498069</v>
      </c>
      <c r="AS147" s="92">
        <f t="shared" si="30"/>
        <v>0.0630787037</v>
      </c>
    </row>
    <row r="148" ht="16.5" customHeight="1">
      <c r="A148" s="57"/>
      <c r="B148" s="95"/>
      <c r="C148" s="95"/>
      <c r="D148" s="95"/>
      <c r="E148" s="95"/>
      <c r="F148" s="28"/>
      <c r="G148" s="61">
        <v>143.0</v>
      </c>
      <c r="H148" s="61">
        <v>2469.0</v>
      </c>
      <c r="I148" s="57">
        <v>597.0</v>
      </c>
      <c r="J148" s="81">
        <f>OFFSET(TT!F148,0,6*(-1+$E$6))</f>
        <v>14</v>
      </c>
      <c r="K148" s="82">
        <f>OFFSET(TT!G148,0,6*(-1+$E$6))</f>
        <v>38</v>
      </c>
      <c r="L148" s="83">
        <f>OFFSET(TT!H148,0,6*(-1+$E$6))</f>
        <v>208</v>
      </c>
      <c r="M148" s="84">
        <f>OFFSET(TT!I148,0,6*(-1+$E$6))</f>
        <v>2</v>
      </c>
      <c r="N148" s="85">
        <f>OFFSET(TT!J148,0,6*(-1+$E$6))</f>
        <v>35</v>
      </c>
      <c r="O148" s="86">
        <f>OFFSET(TT!K148,0,6*(-1+$E$6))</f>
        <v>18</v>
      </c>
      <c r="P148" s="87">
        <f t="shared" si="31"/>
        <v>14</v>
      </c>
      <c r="Q148" s="87">
        <f t="shared" ref="Q148:S148" si="312">$J148*C$30+$K148*C$31+$L148*C$32+$M148*C$33+$N148*C$34+$O148*C$35</f>
        <v>2</v>
      </c>
      <c r="R148" s="87">
        <f t="shared" si="312"/>
        <v>208</v>
      </c>
      <c r="S148" s="87">
        <f t="shared" si="312"/>
        <v>18</v>
      </c>
      <c r="T148" s="69">
        <f t="shared" si="6"/>
        <v>0.875</v>
      </c>
      <c r="U148" s="70">
        <f t="shared" si="7"/>
        <v>0.9203539823</v>
      </c>
      <c r="V148" s="71">
        <f t="shared" si="8"/>
        <v>0.4375</v>
      </c>
      <c r="W148" s="72">
        <f t="shared" si="9"/>
        <v>0.9904761905</v>
      </c>
      <c r="X148" s="73">
        <f t="shared" ref="X148:Y148" si="313">IFERROR(P148/(P148+R148),0.5)</f>
        <v>0.06306306306</v>
      </c>
      <c r="Y148" s="74">
        <f t="shared" si="313"/>
        <v>0.1</v>
      </c>
      <c r="Z148" s="75">
        <f t="shared" si="11"/>
        <v>0.9173553719</v>
      </c>
      <c r="AA148" s="76">
        <f t="shared" si="12"/>
        <v>0.132231405</v>
      </c>
      <c r="AB148" s="77">
        <f t="shared" si="13"/>
        <v>0.06611570248</v>
      </c>
      <c r="AC148" s="88">
        <f t="shared" si="14"/>
        <v>0.08710217755</v>
      </c>
      <c r="AD148" s="88">
        <f t="shared" si="15"/>
        <v>0.08207705193</v>
      </c>
      <c r="AE148" s="88">
        <f t="shared" si="16"/>
        <v>0.05360134003</v>
      </c>
      <c r="AF148" s="88">
        <f t="shared" si="17"/>
        <v>0.03015075377</v>
      </c>
      <c r="AG148" s="89">
        <f t="shared" si="18"/>
        <v>0.02345058626</v>
      </c>
      <c r="AH148" s="90">
        <f t="shared" si="19"/>
        <v>0</v>
      </c>
      <c r="AI148" s="90">
        <f t="shared" si="20"/>
        <v>0.08207705193</v>
      </c>
      <c r="AJ148" s="90">
        <f t="shared" si="21"/>
        <v>0.9173553719</v>
      </c>
      <c r="AK148" s="90">
        <f t="shared" si="22"/>
        <v>0.08710217755</v>
      </c>
      <c r="AL148" s="91">
        <f t="shared" si="23"/>
        <v>0</v>
      </c>
      <c r="AM148" s="91">
        <f t="shared" si="24"/>
        <v>0.02345058626</v>
      </c>
      <c r="AN148" s="91">
        <f t="shared" si="25"/>
        <v>0.4375</v>
      </c>
      <c r="AO148" s="91">
        <f t="shared" si="26"/>
        <v>0.05360134003</v>
      </c>
      <c r="AP148" s="92">
        <f t="shared" si="27"/>
        <v>0</v>
      </c>
      <c r="AQ148" s="92">
        <f t="shared" si="28"/>
        <v>0.03015075377</v>
      </c>
      <c r="AR148" s="92">
        <f t="shared" si="29"/>
        <v>0.9904761905</v>
      </c>
      <c r="AS148" s="92">
        <f t="shared" si="30"/>
        <v>0.02345058626</v>
      </c>
    </row>
    <row r="149" ht="16.5" customHeight="1">
      <c r="A149" s="57"/>
      <c r="B149" s="95"/>
      <c r="C149" s="95"/>
      <c r="D149" s="95"/>
      <c r="E149" s="95"/>
      <c r="F149" s="28"/>
      <c r="G149" s="61">
        <v>144.0</v>
      </c>
      <c r="H149" s="61">
        <v>2473.0</v>
      </c>
      <c r="I149" s="57">
        <v>2312.0</v>
      </c>
      <c r="J149" s="81">
        <f>OFFSET(TT!F149,0,6*(-1+$E$6))</f>
        <v>293</v>
      </c>
      <c r="K149" s="82">
        <f>OFFSET(TT!G149,0,6*(-1+$E$6))</f>
        <v>303</v>
      </c>
      <c r="L149" s="83">
        <f>OFFSET(TT!H149,0,6*(-1+$E$6))</f>
        <v>797</v>
      </c>
      <c r="M149" s="84">
        <f>OFFSET(TT!I149,0,6*(-1+$E$6))</f>
        <v>30</v>
      </c>
      <c r="N149" s="85">
        <f>OFFSET(TT!J149,0,6*(-1+$E$6))</f>
        <v>102</v>
      </c>
      <c r="O149" s="86">
        <f>OFFSET(TT!K149,0,6*(-1+$E$6))</f>
        <v>46</v>
      </c>
      <c r="P149" s="87">
        <f t="shared" si="31"/>
        <v>293</v>
      </c>
      <c r="Q149" s="87">
        <f t="shared" ref="Q149:S149" si="314">$J149*C$30+$K149*C$31+$L149*C$32+$M149*C$33+$N149*C$34+$O149*C$35</f>
        <v>30</v>
      </c>
      <c r="R149" s="87">
        <f t="shared" si="314"/>
        <v>797</v>
      </c>
      <c r="S149" s="87">
        <f t="shared" si="314"/>
        <v>46</v>
      </c>
      <c r="T149" s="69">
        <f t="shared" si="6"/>
        <v>0.907120743</v>
      </c>
      <c r="U149" s="70">
        <f t="shared" si="7"/>
        <v>0.9454329775</v>
      </c>
      <c r="V149" s="71">
        <f t="shared" si="8"/>
        <v>0.8643067847</v>
      </c>
      <c r="W149" s="72">
        <f t="shared" si="9"/>
        <v>0.9637243047</v>
      </c>
      <c r="X149" s="73">
        <f t="shared" ref="X149:Y149" si="315">IFERROR(P149/(P149+R149),0.5)</f>
        <v>0.2688073394</v>
      </c>
      <c r="Y149" s="74">
        <f t="shared" si="315"/>
        <v>0.3947368421</v>
      </c>
      <c r="Z149" s="75">
        <f t="shared" si="11"/>
        <v>0.9348198971</v>
      </c>
      <c r="AA149" s="76">
        <f t="shared" si="12"/>
        <v>0.2907375643</v>
      </c>
      <c r="AB149" s="77">
        <f t="shared" si="13"/>
        <v>0.2770154374</v>
      </c>
      <c r="AC149" s="88">
        <f t="shared" si="14"/>
        <v>0.2577854671</v>
      </c>
      <c r="AD149" s="88">
        <f t="shared" si="15"/>
        <v>0.1708477509</v>
      </c>
      <c r="AE149" s="88">
        <f t="shared" si="16"/>
        <v>0.1466262976</v>
      </c>
      <c r="AF149" s="88">
        <f t="shared" si="17"/>
        <v>0.01989619377</v>
      </c>
      <c r="AG149" s="89">
        <f t="shared" si="18"/>
        <v>0.1267301038</v>
      </c>
      <c r="AH149" s="90">
        <f t="shared" si="19"/>
        <v>0</v>
      </c>
      <c r="AI149" s="90">
        <f t="shared" si="20"/>
        <v>0.1708477509</v>
      </c>
      <c r="AJ149" s="90">
        <f t="shared" si="21"/>
        <v>0.9348198971</v>
      </c>
      <c r="AK149" s="90">
        <f t="shared" si="22"/>
        <v>0.2577854671</v>
      </c>
      <c r="AL149" s="91">
        <f t="shared" si="23"/>
        <v>0</v>
      </c>
      <c r="AM149" s="91">
        <f t="shared" si="24"/>
        <v>0.1267301038</v>
      </c>
      <c r="AN149" s="91">
        <f t="shared" si="25"/>
        <v>0.8643067847</v>
      </c>
      <c r="AO149" s="91">
        <f t="shared" si="26"/>
        <v>0.1466262976</v>
      </c>
      <c r="AP149" s="92">
        <f t="shared" si="27"/>
        <v>0</v>
      </c>
      <c r="AQ149" s="92">
        <f t="shared" si="28"/>
        <v>0.01989619377</v>
      </c>
      <c r="AR149" s="92">
        <f t="shared" si="29"/>
        <v>0.9637243047</v>
      </c>
      <c r="AS149" s="92">
        <f t="shared" si="30"/>
        <v>0.1267301038</v>
      </c>
    </row>
    <row r="150" ht="16.5" customHeight="1">
      <c r="A150" s="57"/>
      <c r="B150" s="95"/>
      <c r="C150" s="95"/>
      <c r="D150" s="95"/>
      <c r="E150" s="95"/>
      <c r="F150" s="28"/>
      <c r="G150" s="61">
        <v>145.0</v>
      </c>
      <c r="H150" s="61">
        <v>2477.0</v>
      </c>
      <c r="I150" s="57">
        <v>1119.0</v>
      </c>
      <c r="J150" s="81">
        <f>OFFSET(TT!F150,0,6*(-1+$E$6))</f>
        <v>130</v>
      </c>
      <c r="K150" s="82">
        <f>OFFSET(TT!G150,0,6*(-1+$E$6))</f>
        <v>353</v>
      </c>
      <c r="L150" s="83">
        <f>OFFSET(TT!H150,0,6*(-1+$E$6))</f>
        <v>154</v>
      </c>
      <c r="M150" s="84">
        <f>OFFSET(TT!I150,0,6*(-1+$E$6))</f>
        <v>14</v>
      </c>
      <c r="N150" s="85">
        <f>OFFSET(TT!J150,0,6*(-1+$E$6))</f>
        <v>239</v>
      </c>
      <c r="O150" s="86">
        <f>OFFSET(TT!K150,0,6*(-1+$E$6))</f>
        <v>14</v>
      </c>
      <c r="P150" s="87">
        <f t="shared" si="31"/>
        <v>130</v>
      </c>
      <c r="Q150" s="87">
        <f t="shared" ref="Q150:S150" si="316">$J150*C$30+$K150*C$31+$L150*C$32+$M150*C$33+$N150*C$34+$O150*C$35</f>
        <v>14</v>
      </c>
      <c r="R150" s="87">
        <f t="shared" si="316"/>
        <v>154</v>
      </c>
      <c r="S150" s="87">
        <f t="shared" si="316"/>
        <v>14</v>
      </c>
      <c r="T150" s="69">
        <f t="shared" si="6"/>
        <v>0.9027777778</v>
      </c>
      <c r="U150" s="70">
        <f t="shared" si="7"/>
        <v>0.9166666667</v>
      </c>
      <c r="V150" s="71">
        <f t="shared" si="8"/>
        <v>0.9027777778</v>
      </c>
      <c r="W150" s="72">
        <f t="shared" si="9"/>
        <v>0.9166666667</v>
      </c>
      <c r="X150" s="73">
        <f t="shared" ref="X150:Y150" si="317">IFERROR(P150/(P150+R150),0.5)</f>
        <v>0.4577464789</v>
      </c>
      <c r="Y150" s="74">
        <f t="shared" si="317"/>
        <v>0.5</v>
      </c>
      <c r="Z150" s="75">
        <f t="shared" si="11"/>
        <v>0.9102564103</v>
      </c>
      <c r="AA150" s="76">
        <f t="shared" si="12"/>
        <v>0.4615384615</v>
      </c>
      <c r="AB150" s="77">
        <f t="shared" si="13"/>
        <v>0.4615384615</v>
      </c>
      <c r="AC150" s="88">
        <f t="shared" si="14"/>
        <v>0.4316353887</v>
      </c>
      <c r="AD150" s="88">
        <f t="shared" si="15"/>
        <v>0.3297587131</v>
      </c>
      <c r="AE150" s="88">
        <f t="shared" si="16"/>
        <v>0.1286863271</v>
      </c>
      <c r="AF150" s="88">
        <f t="shared" si="17"/>
        <v>0.01251117069</v>
      </c>
      <c r="AG150" s="89">
        <f t="shared" si="18"/>
        <v>0.1161751564</v>
      </c>
      <c r="AH150" s="90">
        <f t="shared" si="19"/>
        <v>0</v>
      </c>
      <c r="AI150" s="90">
        <f t="shared" si="20"/>
        <v>0.3297587131</v>
      </c>
      <c r="AJ150" s="90">
        <f t="shared" si="21"/>
        <v>0.9102564103</v>
      </c>
      <c r="AK150" s="90">
        <f t="shared" si="22"/>
        <v>0.4316353887</v>
      </c>
      <c r="AL150" s="91">
        <f t="shared" si="23"/>
        <v>0</v>
      </c>
      <c r="AM150" s="91">
        <f t="shared" si="24"/>
        <v>0.1161751564</v>
      </c>
      <c r="AN150" s="91">
        <f t="shared" si="25"/>
        <v>0.9027777778</v>
      </c>
      <c r="AO150" s="91">
        <f t="shared" si="26"/>
        <v>0.1286863271</v>
      </c>
      <c r="AP150" s="92">
        <f t="shared" si="27"/>
        <v>0</v>
      </c>
      <c r="AQ150" s="92">
        <f t="shared" si="28"/>
        <v>0.01251117069</v>
      </c>
      <c r="AR150" s="92">
        <f t="shared" si="29"/>
        <v>0.9166666667</v>
      </c>
      <c r="AS150" s="92">
        <f t="shared" si="30"/>
        <v>0.1161751564</v>
      </c>
    </row>
    <row r="151" ht="16.5" customHeight="1">
      <c r="A151" s="57"/>
      <c r="B151" s="95"/>
      <c r="C151" s="95"/>
      <c r="D151" s="95"/>
      <c r="E151" s="95"/>
      <c r="F151" s="28"/>
      <c r="G151" s="61">
        <v>146.0</v>
      </c>
      <c r="H151" s="61">
        <v>2479.0</v>
      </c>
      <c r="I151" s="57">
        <v>2477.0</v>
      </c>
      <c r="J151" s="81">
        <f>OFFSET(TT!F151,0,6*(-1+$E$6))</f>
        <v>148</v>
      </c>
      <c r="K151" s="82">
        <f>OFFSET(TT!G151,0,6*(-1+$E$6))</f>
        <v>176</v>
      </c>
      <c r="L151" s="83">
        <f>OFFSET(TT!H151,0,6*(-1+$E$6))</f>
        <v>151</v>
      </c>
      <c r="M151" s="84">
        <f>OFFSET(TT!I151,0,6*(-1+$E$6))</f>
        <v>196</v>
      </c>
      <c r="N151" s="85">
        <f>OFFSET(TT!J151,0,6*(-1+$E$6))</f>
        <v>399</v>
      </c>
      <c r="O151" s="86">
        <f>OFFSET(TT!K151,0,6*(-1+$E$6))</f>
        <v>136</v>
      </c>
      <c r="P151" s="87">
        <f t="shared" si="31"/>
        <v>148</v>
      </c>
      <c r="Q151" s="87">
        <f t="shared" ref="Q151:S151" si="318">$J151*C$30+$K151*C$31+$L151*C$32+$M151*C$33+$N151*C$34+$O151*C$35</f>
        <v>196</v>
      </c>
      <c r="R151" s="87">
        <f t="shared" si="318"/>
        <v>151</v>
      </c>
      <c r="S151" s="87">
        <f t="shared" si="318"/>
        <v>136</v>
      </c>
      <c r="T151" s="69">
        <f t="shared" si="6"/>
        <v>0.4302325581</v>
      </c>
      <c r="U151" s="70">
        <f t="shared" si="7"/>
        <v>0.5261324042</v>
      </c>
      <c r="V151" s="71">
        <f t="shared" si="8"/>
        <v>0.5211267606</v>
      </c>
      <c r="W151" s="72">
        <f t="shared" si="9"/>
        <v>0.4351585014</v>
      </c>
      <c r="X151" s="73">
        <f t="shared" ref="X151:Y151" si="319">IFERROR(P151/(P151+R151),0.5)</f>
        <v>0.4949832776</v>
      </c>
      <c r="Y151" s="74">
        <f t="shared" si="319"/>
        <v>0.5903614458</v>
      </c>
      <c r="Z151" s="75">
        <f t="shared" si="11"/>
        <v>0.4738510301</v>
      </c>
      <c r="AA151" s="76">
        <f t="shared" si="12"/>
        <v>0.4500792393</v>
      </c>
      <c r="AB151" s="77">
        <f t="shared" si="13"/>
        <v>0.5451664025</v>
      </c>
      <c r="AC151" s="88">
        <f t="shared" si="14"/>
        <v>0.1308033912</v>
      </c>
      <c r="AD151" s="88">
        <f t="shared" si="15"/>
        <v>0.2208316512</v>
      </c>
      <c r="AE151" s="88">
        <f t="shared" si="16"/>
        <v>0.1146548244</v>
      </c>
      <c r="AF151" s="88">
        <f t="shared" si="17"/>
        <v>0.05490512717</v>
      </c>
      <c r="AG151" s="89">
        <f t="shared" si="18"/>
        <v>0.05974969721</v>
      </c>
      <c r="AH151" s="90">
        <f t="shared" si="19"/>
        <v>0</v>
      </c>
      <c r="AI151" s="90">
        <f t="shared" si="20"/>
        <v>0.2208316512</v>
      </c>
      <c r="AJ151" s="90">
        <f t="shared" si="21"/>
        <v>0.4738510301</v>
      </c>
      <c r="AK151" s="90">
        <f t="shared" si="22"/>
        <v>0.1308033912</v>
      </c>
      <c r="AL151" s="91">
        <f t="shared" si="23"/>
        <v>0</v>
      </c>
      <c r="AM151" s="91">
        <f t="shared" si="24"/>
        <v>0.05974969721</v>
      </c>
      <c r="AN151" s="91">
        <f t="shared" si="25"/>
        <v>0.5211267606</v>
      </c>
      <c r="AO151" s="91">
        <f t="shared" si="26"/>
        <v>0.1146548244</v>
      </c>
      <c r="AP151" s="92">
        <f t="shared" si="27"/>
        <v>0</v>
      </c>
      <c r="AQ151" s="92">
        <f t="shared" si="28"/>
        <v>0.05490512717</v>
      </c>
      <c r="AR151" s="92">
        <f t="shared" si="29"/>
        <v>0.4351585014</v>
      </c>
      <c r="AS151" s="92">
        <f t="shared" si="30"/>
        <v>0.05974969721</v>
      </c>
    </row>
    <row r="152" ht="16.5" customHeight="1">
      <c r="A152" s="57"/>
      <c r="B152" s="95"/>
      <c r="C152" s="95"/>
      <c r="D152" s="95"/>
      <c r="E152" s="95"/>
      <c r="F152" s="28"/>
      <c r="G152" s="61">
        <v>147.0</v>
      </c>
      <c r="H152" s="61">
        <v>2480.0</v>
      </c>
      <c r="I152" s="57">
        <v>1006.0</v>
      </c>
      <c r="J152" s="81">
        <f>OFFSET(TT!F152,0,6*(-1+$E$6))</f>
        <v>92</v>
      </c>
      <c r="K152" s="82">
        <f>OFFSET(TT!G152,0,6*(-1+$E$6))</f>
        <v>59</v>
      </c>
      <c r="L152" s="83">
        <f>OFFSET(TT!H152,0,6*(-1+$E$6))</f>
        <v>69</v>
      </c>
      <c r="M152" s="84">
        <f>OFFSET(TT!I152,0,6*(-1+$E$6))</f>
        <v>107</v>
      </c>
      <c r="N152" s="85">
        <f>OFFSET(TT!J152,0,6*(-1+$E$6))</f>
        <v>173</v>
      </c>
      <c r="O152" s="86">
        <f>OFFSET(TT!K152,0,6*(-1+$E$6))</f>
        <v>49</v>
      </c>
      <c r="P152" s="87">
        <f t="shared" si="31"/>
        <v>92</v>
      </c>
      <c r="Q152" s="87">
        <f t="shared" ref="Q152:S152" si="320">$J152*C$30+$K152*C$31+$L152*C$32+$M152*C$33+$N152*C$34+$O152*C$35</f>
        <v>107</v>
      </c>
      <c r="R152" s="87">
        <f t="shared" si="320"/>
        <v>69</v>
      </c>
      <c r="S152" s="87">
        <f t="shared" si="320"/>
        <v>49</v>
      </c>
      <c r="T152" s="69">
        <f t="shared" si="6"/>
        <v>0.4623115578</v>
      </c>
      <c r="U152" s="70">
        <f t="shared" si="7"/>
        <v>0.5847457627</v>
      </c>
      <c r="V152" s="71">
        <f t="shared" si="8"/>
        <v>0.6524822695</v>
      </c>
      <c r="W152" s="72">
        <f t="shared" si="9"/>
        <v>0.3920454545</v>
      </c>
      <c r="X152" s="73">
        <f t="shared" ref="X152:Y152" si="321">IFERROR(P152/(P152+R152),0.5)</f>
        <v>0.5714285714</v>
      </c>
      <c r="Y152" s="74">
        <f t="shared" si="321"/>
        <v>0.6858974359</v>
      </c>
      <c r="Z152" s="75">
        <f t="shared" si="11"/>
        <v>0.5078864353</v>
      </c>
      <c r="AA152" s="76">
        <f t="shared" si="12"/>
        <v>0.4447949527</v>
      </c>
      <c r="AB152" s="77">
        <f t="shared" si="13"/>
        <v>0.6277602524</v>
      </c>
      <c r="AC152" s="88">
        <f t="shared" si="14"/>
        <v>0.1500994036</v>
      </c>
      <c r="AD152" s="88">
        <f t="shared" si="15"/>
        <v>0.2634194831</v>
      </c>
      <c r="AE152" s="88">
        <f t="shared" si="16"/>
        <v>0.1401590457</v>
      </c>
      <c r="AF152" s="88">
        <f t="shared" si="17"/>
        <v>0.04870775348</v>
      </c>
      <c r="AG152" s="89">
        <f t="shared" si="18"/>
        <v>0.09145129225</v>
      </c>
      <c r="AH152" s="90">
        <f t="shared" si="19"/>
        <v>0</v>
      </c>
      <c r="AI152" s="90">
        <f t="shared" si="20"/>
        <v>0.2634194831</v>
      </c>
      <c r="AJ152" s="90">
        <f t="shared" si="21"/>
        <v>0.5078864353</v>
      </c>
      <c r="AK152" s="90">
        <f t="shared" si="22"/>
        <v>0.1500994036</v>
      </c>
      <c r="AL152" s="91">
        <f t="shared" si="23"/>
        <v>0</v>
      </c>
      <c r="AM152" s="91">
        <f t="shared" si="24"/>
        <v>0.09145129225</v>
      </c>
      <c r="AN152" s="91">
        <f t="shared" si="25"/>
        <v>0.6524822695</v>
      </c>
      <c r="AO152" s="91">
        <f t="shared" si="26"/>
        <v>0.1401590457</v>
      </c>
      <c r="AP152" s="92">
        <f t="shared" si="27"/>
        <v>0</v>
      </c>
      <c r="AQ152" s="92">
        <f t="shared" si="28"/>
        <v>0.04870775348</v>
      </c>
      <c r="AR152" s="92">
        <f t="shared" si="29"/>
        <v>0.3920454545</v>
      </c>
      <c r="AS152" s="92">
        <f t="shared" si="30"/>
        <v>0.09145129225</v>
      </c>
    </row>
    <row r="153" ht="16.5" customHeight="1">
      <c r="A153" s="57"/>
      <c r="B153" s="95"/>
      <c r="C153" s="95"/>
      <c r="D153" s="95"/>
      <c r="E153" s="95"/>
      <c r="F153" s="28"/>
      <c r="G153" s="61">
        <v>148.0</v>
      </c>
      <c r="H153" s="61">
        <v>2511.0</v>
      </c>
      <c r="I153" s="57">
        <v>802.0</v>
      </c>
      <c r="J153" s="81">
        <f>OFFSET(TT!F153,0,6*(-1+$E$6))</f>
        <v>40</v>
      </c>
      <c r="K153" s="82">
        <f>OFFSET(TT!G153,0,6*(-1+$E$6))</f>
        <v>33</v>
      </c>
      <c r="L153" s="83">
        <f>OFFSET(TT!H153,0,6*(-1+$E$6))</f>
        <v>41</v>
      </c>
      <c r="M153" s="84">
        <f>OFFSET(TT!I153,0,6*(-1+$E$6))</f>
        <v>38</v>
      </c>
      <c r="N153" s="85">
        <f>OFFSET(TT!J153,0,6*(-1+$E$6))</f>
        <v>98</v>
      </c>
      <c r="O153" s="86">
        <f>OFFSET(TT!K153,0,6*(-1+$E$6))</f>
        <v>57</v>
      </c>
      <c r="P153" s="87">
        <f t="shared" si="31"/>
        <v>40</v>
      </c>
      <c r="Q153" s="87">
        <f t="shared" ref="Q153:S153" si="322">$J153*C$30+$K153*C$31+$L153*C$32+$M153*C$33+$N153*C$34+$O153*C$35</f>
        <v>38</v>
      </c>
      <c r="R153" s="87">
        <f t="shared" si="322"/>
        <v>41</v>
      </c>
      <c r="S153" s="87">
        <f t="shared" si="322"/>
        <v>57</v>
      </c>
      <c r="T153" s="69">
        <f t="shared" si="6"/>
        <v>0.5128205128</v>
      </c>
      <c r="U153" s="70">
        <f t="shared" si="7"/>
        <v>0.4183673469</v>
      </c>
      <c r="V153" s="71">
        <f t="shared" si="8"/>
        <v>0.412371134</v>
      </c>
      <c r="W153" s="72">
        <f t="shared" si="9"/>
        <v>0.5189873418</v>
      </c>
      <c r="X153" s="73">
        <f t="shared" ref="X153:Y153" si="323">IFERROR(P153/(P153+R153),0.5)</f>
        <v>0.4938271605</v>
      </c>
      <c r="Y153" s="74">
        <f t="shared" si="323"/>
        <v>0.4</v>
      </c>
      <c r="Z153" s="75">
        <f t="shared" si="11"/>
        <v>0.4602272727</v>
      </c>
      <c r="AA153" s="76">
        <f t="shared" si="12"/>
        <v>0.5511363636</v>
      </c>
      <c r="AB153" s="77">
        <f t="shared" si="13"/>
        <v>0.4431818182</v>
      </c>
      <c r="AC153" s="88">
        <f t="shared" si="14"/>
        <v>0.09102244389</v>
      </c>
      <c r="AD153" s="88">
        <f t="shared" si="15"/>
        <v>0.1720698254</v>
      </c>
      <c r="AE153" s="88">
        <f t="shared" si="16"/>
        <v>0.1209476309</v>
      </c>
      <c r="AF153" s="88">
        <f t="shared" si="17"/>
        <v>0.0710723192</v>
      </c>
      <c r="AG153" s="89">
        <f t="shared" si="18"/>
        <v>0.04987531172</v>
      </c>
      <c r="AH153" s="90">
        <f t="shared" si="19"/>
        <v>0</v>
      </c>
      <c r="AI153" s="90">
        <f t="shared" si="20"/>
        <v>0.1720698254</v>
      </c>
      <c r="AJ153" s="90">
        <f t="shared" si="21"/>
        <v>0.4602272727</v>
      </c>
      <c r="AK153" s="90">
        <f t="shared" si="22"/>
        <v>0.09102244389</v>
      </c>
      <c r="AL153" s="91">
        <f t="shared" si="23"/>
        <v>0</v>
      </c>
      <c r="AM153" s="91">
        <f t="shared" si="24"/>
        <v>0.04987531172</v>
      </c>
      <c r="AN153" s="91">
        <f t="shared" si="25"/>
        <v>0.412371134</v>
      </c>
      <c r="AO153" s="91">
        <f t="shared" si="26"/>
        <v>0.1209476309</v>
      </c>
      <c r="AP153" s="92">
        <f t="shared" si="27"/>
        <v>0</v>
      </c>
      <c r="AQ153" s="92">
        <f t="shared" si="28"/>
        <v>0.0710723192</v>
      </c>
      <c r="AR153" s="92">
        <f t="shared" si="29"/>
        <v>0.5189873418</v>
      </c>
      <c r="AS153" s="92">
        <f t="shared" si="30"/>
        <v>0.04987531172</v>
      </c>
    </row>
    <row r="154" ht="16.5" customHeight="1">
      <c r="A154" s="57"/>
      <c r="B154" s="95"/>
      <c r="C154" s="95"/>
      <c r="D154" s="95"/>
      <c r="E154" s="95"/>
      <c r="F154" s="28"/>
      <c r="G154" s="61">
        <v>149.0</v>
      </c>
      <c r="H154" s="61">
        <v>2600.0</v>
      </c>
      <c r="I154" s="57">
        <v>2918.0</v>
      </c>
      <c r="J154" s="81">
        <f>OFFSET(TT!F154,0,6*(-1+$E$6))</f>
        <v>315</v>
      </c>
      <c r="K154" s="82">
        <f>OFFSET(TT!G154,0,6*(-1+$E$6))</f>
        <v>201</v>
      </c>
      <c r="L154" s="83">
        <f>OFFSET(TT!H154,0,6*(-1+$E$6))</f>
        <v>259</v>
      </c>
      <c r="M154" s="84">
        <f>OFFSET(TT!I154,0,6*(-1+$E$6))</f>
        <v>212</v>
      </c>
      <c r="N154" s="85">
        <f>OFFSET(TT!J154,0,6*(-1+$E$6))</f>
        <v>417</v>
      </c>
      <c r="O154" s="86">
        <f>OFFSET(TT!K154,0,6*(-1+$E$6))</f>
        <v>147</v>
      </c>
      <c r="P154" s="87">
        <f t="shared" si="31"/>
        <v>315</v>
      </c>
      <c r="Q154" s="87">
        <f t="shared" ref="Q154:S154" si="324">$J154*C$30+$K154*C$31+$L154*C$32+$M154*C$33+$N154*C$34+$O154*C$35</f>
        <v>212</v>
      </c>
      <c r="R154" s="87">
        <f t="shared" si="324"/>
        <v>259</v>
      </c>
      <c r="S154" s="87">
        <f t="shared" si="324"/>
        <v>147</v>
      </c>
      <c r="T154" s="69">
        <f t="shared" si="6"/>
        <v>0.5977229602</v>
      </c>
      <c r="U154" s="70">
        <f t="shared" si="7"/>
        <v>0.6379310345</v>
      </c>
      <c r="V154" s="71">
        <f t="shared" si="8"/>
        <v>0.6818181818</v>
      </c>
      <c r="W154" s="72">
        <f t="shared" si="9"/>
        <v>0.5498938429</v>
      </c>
      <c r="X154" s="73">
        <f t="shared" ref="X154:Y154" si="325">IFERROR(P154/(P154+R154),0.5)</f>
        <v>0.5487804878</v>
      </c>
      <c r="Y154" s="74">
        <f t="shared" si="325"/>
        <v>0.5905292479</v>
      </c>
      <c r="Z154" s="75">
        <f t="shared" si="11"/>
        <v>0.6152197213</v>
      </c>
      <c r="AA154" s="76">
        <f t="shared" si="12"/>
        <v>0.4951768489</v>
      </c>
      <c r="AB154" s="77">
        <f t="shared" si="13"/>
        <v>0.5648445874</v>
      </c>
      <c r="AC154" s="88">
        <f t="shared" si="14"/>
        <v>0.1768334476</v>
      </c>
      <c r="AD154" s="88">
        <f t="shared" si="15"/>
        <v>0.2508567512</v>
      </c>
      <c r="AE154" s="88">
        <f t="shared" si="16"/>
        <v>0.1583276217</v>
      </c>
      <c r="AF154" s="88">
        <f t="shared" si="17"/>
        <v>0.05037697053</v>
      </c>
      <c r="AG154" s="89">
        <f t="shared" si="18"/>
        <v>0.1079506511</v>
      </c>
      <c r="AH154" s="90">
        <f t="shared" si="19"/>
        <v>0</v>
      </c>
      <c r="AI154" s="90">
        <f t="shared" si="20"/>
        <v>0.2508567512</v>
      </c>
      <c r="AJ154" s="90">
        <f t="shared" si="21"/>
        <v>0.6152197213</v>
      </c>
      <c r="AK154" s="90">
        <f t="shared" si="22"/>
        <v>0.1768334476</v>
      </c>
      <c r="AL154" s="91">
        <f t="shared" si="23"/>
        <v>0</v>
      </c>
      <c r="AM154" s="91">
        <f t="shared" si="24"/>
        <v>0.1079506511</v>
      </c>
      <c r="AN154" s="91">
        <f t="shared" si="25"/>
        <v>0.6818181818</v>
      </c>
      <c r="AO154" s="91">
        <f t="shared" si="26"/>
        <v>0.1583276217</v>
      </c>
      <c r="AP154" s="92">
        <f t="shared" si="27"/>
        <v>0</v>
      </c>
      <c r="AQ154" s="92">
        <f t="shared" si="28"/>
        <v>0.05037697053</v>
      </c>
      <c r="AR154" s="92">
        <f t="shared" si="29"/>
        <v>0.5498938429</v>
      </c>
      <c r="AS154" s="92">
        <f t="shared" si="30"/>
        <v>0.1079506511</v>
      </c>
    </row>
    <row r="155" ht="16.5" customHeight="1">
      <c r="A155" s="57"/>
      <c r="B155" s="95"/>
      <c r="C155" s="95"/>
      <c r="D155" s="95"/>
      <c r="E155" s="95"/>
      <c r="F155" s="28"/>
      <c r="G155" s="61">
        <v>150.0</v>
      </c>
      <c r="H155" s="61">
        <v>2605.0</v>
      </c>
      <c r="I155" s="57">
        <v>1281.0</v>
      </c>
      <c r="J155" s="81">
        <f>OFFSET(TT!F155,0,6*(-1+$E$6))</f>
        <v>197</v>
      </c>
      <c r="K155" s="82">
        <f>OFFSET(TT!G155,0,6*(-1+$E$6))</f>
        <v>114</v>
      </c>
      <c r="L155" s="83">
        <f>OFFSET(TT!H155,0,6*(-1+$E$6))</f>
        <v>105</v>
      </c>
      <c r="M155" s="84">
        <f>OFFSET(TT!I155,0,6*(-1+$E$6))</f>
        <v>91</v>
      </c>
      <c r="N155" s="85">
        <f>OFFSET(TT!J155,0,6*(-1+$E$6))</f>
        <v>211</v>
      </c>
      <c r="O155" s="86">
        <f>OFFSET(TT!K155,0,6*(-1+$E$6))</f>
        <v>75</v>
      </c>
      <c r="P155" s="87">
        <f t="shared" si="31"/>
        <v>197</v>
      </c>
      <c r="Q155" s="87">
        <f t="shared" ref="Q155:S155" si="326">$J155*C$30+$K155*C$31+$L155*C$32+$M155*C$33+$N155*C$34+$O155*C$35</f>
        <v>91</v>
      </c>
      <c r="R155" s="87">
        <f t="shared" si="326"/>
        <v>105</v>
      </c>
      <c r="S155" s="87">
        <f t="shared" si="326"/>
        <v>75</v>
      </c>
      <c r="T155" s="69">
        <f t="shared" si="6"/>
        <v>0.6840277778</v>
      </c>
      <c r="U155" s="70">
        <f t="shared" si="7"/>
        <v>0.5833333333</v>
      </c>
      <c r="V155" s="71">
        <f t="shared" si="8"/>
        <v>0.7242647059</v>
      </c>
      <c r="W155" s="72">
        <f t="shared" si="9"/>
        <v>0.5357142857</v>
      </c>
      <c r="X155" s="73">
        <f t="shared" ref="X155:Y155" si="327">IFERROR(P155/(P155+R155),0.5)</f>
        <v>0.6523178808</v>
      </c>
      <c r="Y155" s="74">
        <f t="shared" si="327"/>
        <v>0.5481927711</v>
      </c>
      <c r="Z155" s="75">
        <f t="shared" si="11"/>
        <v>0.6452991453</v>
      </c>
      <c r="AA155" s="76">
        <f t="shared" si="12"/>
        <v>0.5811965812</v>
      </c>
      <c r="AB155" s="77">
        <f t="shared" si="13"/>
        <v>0.6153846154</v>
      </c>
      <c r="AC155" s="88">
        <f t="shared" si="14"/>
        <v>0.2427790788</v>
      </c>
      <c r="AD155" s="88">
        <f t="shared" si="15"/>
        <v>0.318501171</v>
      </c>
      <c r="AE155" s="88">
        <f t="shared" si="16"/>
        <v>0.212334114</v>
      </c>
      <c r="AF155" s="88">
        <f t="shared" si="17"/>
        <v>0.05854800937</v>
      </c>
      <c r="AG155" s="89">
        <f t="shared" si="18"/>
        <v>0.1537861046</v>
      </c>
      <c r="AH155" s="90">
        <f t="shared" si="19"/>
        <v>0</v>
      </c>
      <c r="AI155" s="90">
        <f t="shared" si="20"/>
        <v>0.318501171</v>
      </c>
      <c r="AJ155" s="90">
        <f t="shared" si="21"/>
        <v>0.6452991453</v>
      </c>
      <c r="AK155" s="90">
        <f t="shared" si="22"/>
        <v>0.2427790788</v>
      </c>
      <c r="AL155" s="91">
        <f t="shared" si="23"/>
        <v>0</v>
      </c>
      <c r="AM155" s="91">
        <f t="shared" si="24"/>
        <v>0.1537861046</v>
      </c>
      <c r="AN155" s="91">
        <f t="shared" si="25"/>
        <v>0.7242647059</v>
      </c>
      <c r="AO155" s="91">
        <f t="shared" si="26"/>
        <v>0.212334114</v>
      </c>
      <c r="AP155" s="92">
        <f t="shared" si="27"/>
        <v>0</v>
      </c>
      <c r="AQ155" s="92">
        <f t="shared" si="28"/>
        <v>0.05854800937</v>
      </c>
      <c r="AR155" s="92">
        <f t="shared" si="29"/>
        <v>0.5357142857</v>
      </c>
      <c r="AS155" s="92">
        <f t="shared" si="30"/>
        <v>0.1537861046</v>
      </c>
    </row>
    <row r="156" ht="16.5" customHeight="1">
      <c r="A156" s="57"/>
      <c r="B156" s="95"/>
      <c r="C156" s="95"/>
      <c r="D156" s="95"/>
      <c r="E156" s="95"/>
      <c r="F156" s="28"/>
      <c r="G156" s="61">
        <v>151.0</v>
      </c>
      <c r="H156" s="61">
        <v>2606.0</v>
      </c>
      <c r="I156" s="57">
        <v>2990.0</v>
      </c>
      <c r="J156" s="81">
        <f>OFFSET(TT!F156,0,6*(-1+$E$6))</f>
        <v>217</v>
      </c>
      <c r="K156" s="82">
        <f>OFFSET(TT!G156,0,6*(-1+$E$6))</f>
        <v>180</v>
      </c>
      <c r="L156" s="83">
        <f>OFFSET(TT!H156,0,6*(-1+$E$6))</f>
        <v>154</v>
      </c>
      <c r="M156" s="84">
        <f>OFFSET(TT!I156,0,6*(-1+$E$6))</f>
        <v>241</v>
      </c>
      <c r="N156" s="85">
        <f>OFFSET(TT!J156,0,6*(-1+$E$6))</f>
        <v>622</v>
      </c>
      <c r="O156" s="86">
        <f>OFFSET(TT!K156,0,6*(-1+$E$6))</f>
        <v>105</v>
      </c>
      <c r="P156" s="87">
        <f t="shared" si="31"/>
        <v>217</v>
      </c>
      <c r="Q156" s="87">
        <f t="shared" ref="Q156:S156" si="328">$J156*C$30+$K156*C$31+$L156*C$32+$M156*C$33+$N156*C$34+$O156*C$35</f>
        <v>241</v>
      </c>
      <c r="R156" s="87">
        <f t="shared" si="328"/>
        <v>154</v>
      </c>
      <c r="S156" s="87">
        <f t="shared" si="328"/>
        <v>105</v>
      </c>
      <c r="T156" s="69">
        <f t="shared" si="6"/>
        <v>0.4737991266</v>
      </c>
      <c r="U156" s="70">
        <f t="shared" si="7"/>
        <v>0.5945945946</v>
      </c>
      <c r="V156" s="71">
        <f t="shared" si="8"/>
        <v>0.6739130435</v>
      </c>
      <c r="W156" s="72">
        <f t="shared" si="9"/>
        <v>0.3898734177</v>
      </c>
      <c r="X156" s="73">
        <f t="shared" ref="X156:Y156" si="329">IFERROR(P156/(P156+R156),0.5)</f>
        <v>0.5849056604</v>
      </c>
      <c r="Y156" s="74">
        <f t="shared" si="329"/>
        <v>0.6965317919</v>
      </c>
      <c r="Z156" s="75">
        <f t="shared" si="11"/>
        <v>0.5174337517</v>
      </c>
      <c r="AA156" s="76">
        <f t="shared" si="12"/>
        <v>0.4490934449</v>
      </c>
      <c r="AB156" s="77">
        <f t="shared" si="13"/>
        <v>0.6387726639</v>
      </c>
      <c r="AC156" s="88">
        <f t="shared" si="14"/>
        <v>0.1327759197</v>
      </c>
      <c r="AD156" s="88">
        <f t="shared" si="15"/>
        <v>0.2806020067</v>
      </c>
      <c r="AE156" s="88">
        <f t="shared" si="16"/>
        <v>0.1076923077</v>
      </c>
      <c r="AF156" s="88">
        <f t="shared" si="17"/>
        <v>0.03511705686</v>
      </c>
      <c r="AG156" s="89">
        <f t="shared" si="18"/>
        <v>0.07257525084</v>
      </c>
      <c r="AH156" s="90">
        <f t="shared" si="19"/>
        <v>0</v>
      </c>
      <c r="AI156" s="90">
        <f t="shared" si="20"/>
        <v>0.2806020067</v>
      </c>
      <c r="AJ156" s="90">
        <f t="shared" si="21"/>
        <v>0.5174337517</v>
      </c>
      <c r="AK156" s="90">
        <f t="shared" si="22"/>
        <v>0.1327759197</v>
      </c>
      <c r="AL156" s="91">
        <f t="shared" si="23"/>
        <v>0</v>
      </c>
      <c r="AM156" s="91">
        <f t="shared" si="24"/>
        <v>0.07257525084</v>
      </c>
      <c r="AN156" s="91">
        <f t="shared" si="25"/>
        <v>0.6739130435</v>
      </c>
      <c r="AO156" s="91">
        <f t="shared" si="26"/>
        <v>0.1076923077</v>
      </c>
      <c r="AP156" s="92">
        <f t="shared" si="27"/>
        <v>0</v>
      </c>
      <c r="AQ156" s="92">
        <f t="shared" si="28"/>
        <v>0.03511705686</v>
      </c>
      <c r="AR156" s="92">
        <f t="shared" si="29"/>
        <v>0.3898734177</v>
      </c>
      <c r="AS156" s="92">
        <f t="shared" si="30"/>
        <v>0.07257525084</v>
      </c>
    </row>
    <row r="157" ht="16.5" customHeight="1">
      <c r="A157" s="57"/>
      <c r="B157" s="95"/>
      <c r="C157" s="95"/>
      <c r="D157" s="95"/>
      <c r="E157" s="95"/>
      <c r="F157" s="28"/>
      <c r="G157" s="61">
        <v>152.0</v>
      </c>
      <c r="H157" s="61">
        <v>2611.0</v>
      </c>
      <c r="I157" s="57">
        <v>2010.0</v>
      </c>
      <c r="J157" s="81">
        <f>OFFSET(TT!F157,0,6*(-1+$E$6))</f>
        <v>164</v>
      </c>
      <c r="K157" s="82">
        <f>OFFSET(TT!G157,0,6*(-1+$E$6))</f>
        <v>134</v>
      </c>
      <c r="L157" s="83">
        <f>OFFSET(TT!H157,0,6*(-1+$E$6))</f>
        <v>128</v>
      </c>
      <c r="M157" s="84">
        <f>OFFSET(TT!I157,0,6*(-1+$E$6))</f>
        <v>121</v>
      </c>
      <c r="N157" s="85">
        <f>OFFSET(TT!J157,0,6*(-1+$E$6))</f>
        <v>338</v>
      </c>
      <c r="O157" s="86">
        <f>OFFSET(TT!K157,0,6*(-1+$E$6))</f>
        <v>94</v>
      </c>
      <c r="P157" s="87">
        <f t="shared" si="31"/>
        <v>164</v>
      </c>
      <c r="Q157" s="87">
        <f t="shared" ref="Q157:S157" si="330">$J157*C$30+$K157*C$31+$L157*C$32+$M157*C$33+$N157*C$34+$O157*C$35</f>
        <v>121</v>
      </c>
      <c r="R157" s="87">
        <f t="shared" si="330"/>
        <v>128</v>
      </c>
      <c r="S157" s="87">
        <f t="shared" si="330"/>
        <v>94</v>
      </c>
      <c r="T157" s="69">
        <f t="shared" si="6"/>
        <v>0.5754385965</v>
      </c>
      <c r="U157" s="70">
        <f t="shared" si="7"/>
        <v>0.5765765766</v>
      </c>
      <c r="V157" s="71">
        <f t="shared" si="8"/>
        <v>0.6356589147</v>
      </c>
      <c r="W157" s="72">
        <f t="shared" si="9"/>
        <v>0.5140562249</v>
      </c>
      <c r="X157" s="73">
        <f t="shared" ref="X157:Y157" si="331">IFERROR(P157/(P157+R157),0.5)</f>
        <v>0.5616438356</v>
      </c>
      <c r="Y157" s="74">
        <f t="shared" si="331"/>
        <v>0.5627906977</v>
      </c>
      <c r="Z157" s="75">
        <f t="shared" si="11"/>
        <v>0.5759368836</v>
      </c>
      <c r="AA157" s="76">
        <f t="shared" si="12"/>
        <v>0.5088757396</v>
      </c>
      <c r="AB157" s="77">
        <f t="shared" si="13"/>
        <v>0.5621301775</v>
      </c>
      <c r="AC157" s="88">
        <f t="shared" si="14"/>
        <v>0.1482587065</v>
      </c>
      <c r="AD157" s="88">
        <f t="shared" si="15"/>
        <v>0.2497512438</v>
      </c>
      <c r="AE157" s="88">
        <f t="shared" si="16"/>
        <v>0.128358209</v>
      </c>
      <c r="AF157" s="88">
        <f t="shared" si="17"/>
        <v>0.04676616915</v>
      </c>
      <c r="AG157" s="89">
        <f t="shared" si="18"/>
        <v>0.0815920398</v>
      </c>
      <c r="AH157" s="90">
        <f t="shared" si="19"/>
        <v>0</v>
      </c>
      <c r="AI157" s="90">
        <f t="shared" si="20"/>
        <v>0.2497512438</v>
      </c>
      <c r="AJ157" s="90">
        <f t="shared" si="21"/>
        <v>0.5759368836</v>
      </c>
      <c r="AK157" s="90">
        <f t="shared" si="22"/>
        <v>0.1482587065</v>
      </c>
      <c r="AL157" s="91">
        <f t="shared" si="23"/>
        <v>0</v>
      </c>
      <c r="AM157" s="91">
        <f t="shared" si="24"/>
        <v>0.0815920398</v>
      </c>
      <c r="AN157" s="91">
        <f t="shared" si="25"/>
        <v>0.6356589147</v>
      </c>
      <c r="AO157" s="91">
        <f t="shared" si="26"/>
        <v>0.128358209</v>
      </c>
      <c r="AP157" s="92">
        <f t="shared" si="27"/>
        <v>0</v>
      </c>
      <c r="AQ157" s="92">
        <f t="shared" si="28"/>
        <v>0.04676616915</v>
      </c>
      <c r="AR157" s="92">
        <f t="shared" si="29"/>
        <v>0.5140562249</v>
      </c>
      <c r="AS157" s="92">
        <f t="shared" si="30"/>
        <v>0.0815920398</v>
      </c>
    </row>
    <row r="158" ht="16.5" customHeight="1">
      <c r="A158" s="57"/>
      <c r="B158" s="95"/>
      <c r="C158" s="95"/>
      <c r="D158" s="95"/>
      <c r="E158" s="95"/>
      <c r="F158" s="28"/>
      <c r="G158" s="61">
        <v>153.0</v>
      </c>
      <c r="H158" s="61">
        <v>2614.0</v>
      </c>
      <c r="I158" s="57">
        <v>3010.0</v>
      </c>
      <c r="J158" s="81">
        <f>OFFSET(TT!F158,0,6*(-1+$E$6))</f>
        <v>358</v>
      </c>
      <c r="K158" s="82">
        <f>OFFSET(TT!G158,0,6*(-1+$E$6))</f>
        <v>214</v>
      </c>
      <c r="L158" s="83">
        <f>OFFSET(TT!H158,0,6*(-1+$E$6))</f>
        <v>267</v>
      </c>
      <c r="M158" s="84">
        <f>OFFSET(TT!I158,0,6*(-1+$E$6))</f>
        <v>239</v>
      </c>
      <c r="N158" s="85">
        <f>OFFSET(TT!J158,0,6*(-1+$E$6))</f>
        <v>458</v>
      </c>
      <c r="O158" s="86">
        <f>OFFSET(TT!K158,0,6*(-1+$E$6))</f>
        <v>112</v>
      </c>
      <c r="P158" s="87">
        <f t="shared" si="31"/>
        <v>358</v>
      </c>
      <c r="Q158" s="87">
        <f t="shared" ref="Q158:S158" si="332">$J158*C$30+$K158*C$31+$L158*C$32+$M158*C$33+$N158*C$34+$O158*C$35</f>
        <v>239</v>
      </c>
      <c r="R158" s="87">
        <f t="shared" si="332"/>
        <v>267</v>
      </c>
      <c r="S158" s="87">
        <f t="shared" si="332"/>
        <v>112</v>
      </c>
      <c r="T158" s="69">
        <f t="shared" si="6"/>
        <v>0.5996649916</v>
      </c>
      <c r="U158" s="70">
        <f t="shared" si="7"/>
        <v>0.7044854881</v>
      </c>
      <c r="V158" s="71">
        <f t="shared" si="8"/>
        <v>0.7617021277</v>
      </c>
      <c r="W158" s="72">
        <f t="shared" si="9"/>
        <v>0.5276679842</v>
      </c>
      <c r="X158" s="73">
        <f t="shared" ref="X158:Y158" si="333">IFERROR(P158/(P158+R158),0.5)</f>
        <v>0.5728</v>
      </c>
      <c r="Y158" s="74">
        <f t="shared" si="333"/>
        <v>0.6809116809</v>
      </c>
      <c r="Z158" s="75">
        <f t="shared" si="11"/>
        <v>0.6403688525</v>
      </c>
      <c r="AA158" s="76">
        <f t="shared" si="12"/>
        <v>0.481557377</v>
      </c>
      <c r="AB158" s="77">
        <f t="shared" si="13"/>
        <v>0.6116803279</v>
      </c>
      <c r="AC158" s="88">
        <f t="shared" si="14"/>
        <v>0.1900332226</v>
      </c>
      <c r="AD158" s="88">
        <f t="shared" si="15"/>
        <v>0.2710963455</v>
      </c>
      <c r="AE158" s="88">
        <f t="shared" si="16"/>
        <v>0.1561461794</v>
      </c>
      <c r="AF158" s="88">
        <f t="shared" si="17"/>
        <v>0.03720930233</v>
      </c>
      <c r="AG158" s="89">
        <f t="shared" si="18"/>
        <v>0.1189368771</v>
      </c>
      <c r="AH158" s="90">
        <f t="shared" si="19"/>
        <v>0</v>
      </c>
      <c r="AI158" s="90">
        <f t="shared" si="20"/>
        <v>0.2710963455</v>
      </c>
      <c r="AJ158" s="90">
        <f t="shared" si="21"/>
        <v>0.6403688525</v>
      </c>
      <c r="AK158" s="90">
        <f t="shared" si="22"/>
        <v>0.1900332226</v>
      </c>
      <c r="AL158" s="91">
        <f t="shared" si="23"/>
        <v>0</v>
      </c>
      <c r="AM158" s="91">
        <f t="shared" si="24"/>
        <v>0.1189368771</v>
      </c>
      <c r="AN158" s="91">
        <f t="shared" si="25"/>
        <v>0.7617021277</v>
      </c>
      <c r="AO158" s="91">
        <f t="shared" si="26"/>
        <v>0.1561461794</v>
      </c>
      <c r="AP158" s="92">
        <f t="shared" si="27"/>
        <v>0</v>
      </c>
      <c r="AQ158" s="92">
        <f t="shared" si="28"/>
        <v>0.03720930233</v>
      </c>
      <c r="AR158" s="92">
        <f t="shared" si="29"/>
        <v>0.5276679842</v>
      </c>
      <c r="AS158" s="92">
        <f t="shared" si="30"/>
        <v>0.1189368771</v>
      </c>
    </row>
    <row r="159" ht="16.5" customHeight="1">
      <c r="A159" s="57"/>
      <c r="B159" s="95"/>
      <c r="C159" s="95"/>
      <c r="D159" s="95"/>
      <c r="E159" s="95"/>
      <c r="F159" s="28"/>
      <c r="G159" s="61">
        <v>154.0</v>
      </c>
      <c r="H159" s="61">
        <v>2622.0</v>
      </c>
      <c r="I159" s="57">
        <v>1690.0</v>
      </c>
      <c r="J159" s="81">
        <f>OFFSET(TT!F159,0,6*(-1+$E$6))</f>
        <v>317</v>
      </c>
      <c r="K159" s="82">
        <f>OFFSET(TT!G159,0,6*(-1+$E$6))</f>
        <v>152</v>
      </c>
      <c r="L159" s="83">
        <f>OFFSET(TT!H159,0,6*(-1+$E$6))</f>
        <v>175</v>
      </c>
      <c r="M159" s="84">
        <f>OFFSET(TT!I159,0,6*(-1+$E$6))</f>
        <v>138</v>
      </c>
      <c r="N159" s="85">
        <f>OFFSET(TT!J159,0,6*(-1+$E$6))</f>
        <v>305</v>
      </c>
      <c r="O159" s="86">
        <f>OFFSET(TT!K159,0,6*(-1+$E$6))</f>
        <v>51</v>
      </c>
      <c r="P159" s="87">
        <f t="shared" si="31"/>
        <v>317</v>
      </c>
      <c r="Q159" s="87">
        <f t="shared" ref="Q159:S159" si="334">$J159*C$30+$K159*C$31+$L159*C$32+$M159*C$33+$N159*C$34+$O159*C$35</f>
        <v>138</v>
      </c>
      <c r="R159" s="87">
        <f t="shared" si="334"/>
        <v>175</v>
      </c>
      <c r="S159" s="87">
        <f t="shared" si="334"/>
        <v>51</v>
      </c>
      <c r="T159" s="69">
        <f t="shared" si="6"/>
        <v>0.6967032967</v>
      </c>
      <c r="U159" s="70">
        <f t="shared" si="7"/>
        <v>0.7743362832</v>
      </c>
      <c r="V159" s="71">
        <f t="shared" si="8"/>
        <v>0.8614130435</v>
      </c>
      <c r="W159" s="72">
        <f t="shared" si="9"/>
        <v>0.5591054313</v>
      </c>
      <c r="X159" s="73">
        <f t="shared" ref="X159:Y159" si="335">IFERROR(P159/(P159+R159),0.5)</f>
        <v>0.6443089431</v>
      </c>
      <c r="Y159" s="74">
        <f t="shared" si="335"/>
        <v>0.7301587302</v>
      </c>
      <c r="Z159" s="75">
        <f t="shared" si="11"/>
        <v>0.7224669604</v>
      </c>
      <c r="AA159" s="76">
        <f t="shared" si="12"/>
        <v>0.5403817915</v>
      </c>
      <c r="AB159" s="77">
        <f t="shared" si="13"/>
        <v>0.6681350954</v>
      </c>
      <c r="AC159" s="88">
        <f t="shared" si="14"/>
        <v>0.2775147929</v>
      </c>
      <c r="AD159" s="88">
        <f t="shared" si="15"/>
        <v>0.3680473373</v>
      </c>
      <c r="AE159" s="88">
        <f t="shared" si="16"/>
        <v>0.2177514793</v>
      </c>
      <c r="AF159" s="88">
        <f t="shared" si="17"/>
        <v>0.03017751479</v>
      </c>
      <c r="AG159" s="89">
        <f t="shared" si="18"/>
        <v>0.1875739645</v>
      </c>
      <c r="AH159" s="90">
        <f t="shared" si="19"/>
        <v>0</v>
      </c>
      <c r="AI159" s="90">
        <f t="shared" si="20"/>
        <v>0.3680473373</v>
      </c>
      <c r="AJ159" s="90">
        <f t="shared" si="21"/>
        <v>0.7224669604</v>
      </c>
      <c r="AK159" s="90">
        <f t="shared" si="22"/>
        <v>0.2775147929</v>
      </c>
      <c r="AL159" s="91">
        <f t="shared" si="23"/>
        <v>0</v>
      </c>
      <c r="AM159" s="91">
        <f t="shared" si="24"/>
        <v>0.1875739645</v>
      </c>
      <c r="AN159" s="91">
        <f t="shared" si="25"/>
        <v>0.8614130435</v>
      </c>
      <c r="AO159" s="91">
        <f t="shared" si="26"/>
        <v>0.2177514793</v>
      </c>
      <c r="AP159" s="92">
        <f t="shared" si="27"/>
        <v>0</v>
      </c>
      <c r="AQ159" s="92">
        <f t="shared" si="28"/>
        <v>0.03017751479</v>
      </c>
      <c r="AR159" s="92">
        <f t="shared" si="29"/>
        <v>0.5591054313</v>
      </c>
      <c r="AS159" s="92">
        <f t="shared" si="30"/>
        <v>0.1875739645</v>
      </c>
    </row>
    <row r="160" ht="16.5" customHeight="1">
      <c r="A160" s="57"/>
      <c r="B160" s="95"/>
      <c r="C160" s="95"/>
      <c r="D160" s="95"/>
      <c r="E160" s="95"/>
      <c r="F160" s="28"/>
      <c r="G160" s="61">
        <v>155.0</v>
      </c>
      <c r="H160" s="61">
        <v>2633.0</v>
      </c>
      <c r="I160" s="57">
        <v>2542.0</v>
      </c>
      <c r="J160" s="81">
        <f>OFFSET(TT!F160,0,6*(-1+$E$6))</f>
        <v>373</v>
      </c>
      <c r="K160" s="82">
        <f>OFFSET(TT!G160,0,6*(-1+$E$6))</f>
        <v>310</v>
      </c>
      <c r="L160" s="83">
        <f>OFFSET(TT!H160,0,6*(-1+$E$6))</f>
        <v>197</v>
      </c>
      <c r="M160" s="84">
        <f>OFFSET(TT!I160,0,6*(-1+$E$6))</f>
        <v>221</v>
      </c>
      <c r="N160" s="85">
        <f>OFFSET(TT!J160,0,6*(-1+$E$6))</f>
        <v>545</v>
      </c>
      <c r="O160" s="86">
        <f>OFFSET(TT!K160,0,6*(-1+$E$6))</f>
        <v>82</v>
      </c>
      <c r="P160" s="87">
        <f t="shared" si="31"/>
        <v>373</v>
      </c>
      <c r="Q160" s="87">
        <f t="shared" ref="Q160:S160" si="336">$J160*C$30+$K160*C$31+$L160*C$32+$M160*C$33+$N160*C$34+$O160*C$35</f>
        <v>221</v>
      </c>
      <c r="R160" s="87">
        <f t="shared" si="336"/>
        <v>197</v>
      </c>
      <c r="S160" s="87">
        <f t="shared" si="336"/>
        <v>82</v>
      </c>
      <c r="T160" s="69">
        <f t="shared" si="6"/>
        <v>0.6279461279</v>
      </c>
      <c r="U160" s="70">
        <f t="shared" si="7"/>
        <v>0.70609319</v>
      </c>
      <c r="V160" s="71">
        <f t="shared" si="8"/>
        <v>0.8197802198</v>
      </c>
      <c r="W160" s="72">
        <f t="shared" si="9"/>
        <v>0.471291866</v>
      </c>
      <c r="X160" s="73">
        <f t="shared" ref="X160:Y160" si="337">IFERROR(P160/(P160+R160),0.5)</f>
        <v>0.6543859649</v>
      </c>
      <c r="Y160" s="74">
        <f t="shared" si="337"/>
        <v>0.7293729373</v>
      </c>
      <c r="Z160" s="75">
        <f t="shared" si="11"/>
        <v>0.6529209622</v>
      </c>
      <c r="AA160" s="76">
        <f t="shared" si="12"/>
        <v>0.5211912944</v>
      </c>
      <c r="AB160" s="77">
        <f t="shared" si="13"/>
        <v>0.6804123711</v>
      </c>
      <c r="AC160" s="88">
        <f t="shared" si="14"/>
        <v>0.268686074</v>
      </c>
      <c r="AD160" s="88">
        <f t="shared" si="15"/>
        <v>0.3611329662</v>
      </c>
      <c r="AE160" s="88">
        <f t="shared" si="16"/>
        <v>0.178992919</v>
      </c>
      <c r="AF160" s="88">
        <f t="shared" si="17"/>
        <v>0.03225806452</v>
      </c>
      <c r="AG160" s="89">
        <f t="shared" si="18"/>
        <v>0.1467348544</v>
      </c>
      <c r="AH160" s="90">
        <f t="shared" si="19"/>
        <v>0</v>
      </c>
      <c r="AI160" s="90">
        <f t="shared" si="20"/>
        <v>0.3611329662</v>
      </c>
      <c r="AJ160" s="90">
        <f t="shared" si="21"/>
        <v>0.6529209622</v>
      </c>
      <c r="AK160" s="90">
        <f t="shared" si="22"/>
        <v>0.268686074</v>
      </c>
      <c r="AL160" s="91">
        <f t="shared" si="23"/>
        <v>0</v>
      </c>
      <c r="AM160" s="91">
        <f t="shared" si="24"/>
        <v>0.1467348544</v>
      </c>
      <c r="AN160" s="91">
        <f t="shared" si="25"/>
        <v>0.8197802198</v>
      </c>
      <c r="AO160" s="91">
        <f t="shared" si="26"/>
        <v>0.178992919</v>
      </c>
      <c r="AP160" s="92">
        <f t="shared" si="27"/>
        <v>0</v>
      </c>
      <c r="AQ160" s="92">
        <f t="shared" si="28"/>
        <v>0.03225806452</v>
      </c>
      <c r="AR160" s="92">
        <f t="shared" si="29"/>
        <v>0.471291866</v>
      </c>
      <c r="AS160" s="92">
        <f t="shared" si="30"/>
        <v>0.1467348544</v>
      </c>
    </row>
    <row r="161" ht="16.5" customHeight="1">
      <c r="A161" s="57"/>
      <c r="B161" s="95"/>
      <c r="C161" s="95"/>
      <c r="D161" s="95"/>
      <c r="E161" s="95"/>
      <c r="F161" s="28"/>
      <c r="G161" s="61">
        <v>156.0</v>
      </c>
      <c r="H161" s="61">
        <v>2643.0</v>
      </c>
      <c r="I161" s="57">
        <v>1964.0</v>
      </c>
      <c r="J161" s="81">
        <f>OFFSET(TT!F161,0,6*(-1+$E$6))</f>
        <v>388</v>
      </c>
      <c r="K161" s="82">
        <f>OFFSET(TT!G161,0,6*(-1+$E$6))</f>
        <v>265</v>
      </c>
      <c r="L161" s="83">
        <f>OFFSET(TT!H161,0,6*(-1+$E$6))</f>
        <v>152</v>
      </c>
      <c r="M161" s="84">
        <f>OFFSET(TT!I161,0,6*(-1+$E$6))</f>
        <v>176</v>
      </c>
      <c r="N161" s="85">
        <f>OFFSET(TT!J161,0,6*(-1+$E$6))</f>
        <v>351</v>
      </c>
      <c r="O161" s="86">
        <f>OFFSET(TT!K161,0,6*(-1+$E$6))</f>
        <v>52</v>
      </c>
      <c r="P161" s="87">
        <f t="shared" si="31"/>
        <v>388</v>
      </c>
      <c r="Q161" s="87">
        <f t="shared" ref="Q161:S161" si="338">$J161*C$30+$K161*C$31+$L161*C$32+$M161*C$33+$N161*C$34+$O161*C$35</f>
        <v>176</v>
      </c>
      <c r="R161" s="87">
        <f t="shared" si="338"/>
        <v>152</v>
      </c>
      <c r="S161" s="87">
        <f t="shared" si="338"/>
        <v>52</v>
      </c>
      <c r="T161" s="69">
        <f t="shared" si="6"/>
        <v>0.6879432624</v>
      </c>
      <c r="U161" s="70">
        <f t="shared" si="7"/>
        <v>0.7450980392</v>
      </c>
      <c r="V161" s="71">
        <f t="shared" si="8"/>
        <v>0.8818181818</v>
      </c>
      <c r="W161" s="72">
        <f t="shared" si="9"/>
        <v>0.4634146341</v>
      </c>
      <c r="X161" s="73">
        <f t="shared" ref="X161:Y161" si="339">IFERROR(P161/(P161+R161),0.5)</f>
        <v>0.7185185185</v>
      </c>
      <c r="Y161" s="74">
        <f t="shared" si="339"/>
        <v>0.7719298246</v>
      </c>
      <c r="Z161" s="75">
        <f t="shared" si="11"/>
        <v>0.703125</v>
      </c>
      <c r="AA161" s="76">
        <f t="shared" si="12"/>
        <v>0.5729166667</v>
      </c>
      <c r="AB161" s="77">
        <f t="shared" si="13"/>
        <v>0.734375</v>
      </c>
      <c r="AC161" s="88">
        <f t="shared" si="14"/>
        <v>0.3324847251</v>
      </c>
      <c r="AD161" s="88">
        <f t="shared" si="15"/>
        <v>0.3762729124</v>
      </c>
      <c r="AE161" s="88">
        <f t="shared" si="16"/>
        <v>0.2240325866</v>
      </c>
      <c r="AF161" s="88">
        <f t="shared" si="17"/>
        <v>0.02647657841</v>
      </c>
      <c r="AG161" s="89">
        <f t="shared" si="18"/>
        <v>0.1975560081</v>
      </c>
      <c r="AH161" s="90">
        <f t="shared" si="19"/>
        <v>0</v>
      </c>
      <c r="AI161" s="90">
        <f t="shared" si="20"/>
        <v>0.3762729124</v>
      </c>
      <c r="AJ161" s="90">
        <f t="shared" si="21"/>
        <v>0.703125</v>
      </c>
      <c r="AK161" s="90">
        <f t="shared" si="22"/>
        <v>0.3324847251</v>
      </c>
      <c r="AL161" s="91">
        <f t="shared" si="23"/>
        <v>0</v>
      </c>
      <c r="AM161" s="91">
        <f t="shared" si="24"/>
        <v>0.1975560081</v>
      </c>
      <c r="AN161" s="91">
        <f t="shared" si="25"/>
        <v>0.8818181818</v>
      </c>
      <c r="AO161" s="91">
        <f t="shared" si="26"/>
        <v>0.2240325866</v>
      </c>
      <c r="AP161" s="92">
        <f t="shared" si="27"/>
        <v>0</v>
      </c>
      <c r="AQ161" s="92">
        <f t="shared" si="28"/>
        <v>0.02647657841</v>
      </c>
      <c r="AR161" s="92">
        <f t="shared" si="29"/>
        <v>0.4634146341</v>
      </c>
      <c r="AS161" s="92">
        <f t="shared" si="30"/>
        <v>0.1975560081</v>
      </c>
    </row>
    <row r="162" ht="16.5" customHeight="1">
      <c r="A162" s="57"/>
      <c r="B162" s="95"/>
      <c r="C162" s="95"/>
      <c r="D162" s="95"/>
      <c r="E162" s="95"/>
      <c r="F162" s="28"/>
      <c r="G162" s="61">
        <v>157.0</v>
      </c>
      <c r="H162" s="61">
        <v>2644.0</v>
      </c>
      <c r="I162" s="57">
        <v>2685.0</v>
      </c>
      <c r="J162" s="81">
        <f>OFFSET(TT!F162,0,6*(-1+$E$6))</f>
        <v>586</v>
      </c>
      <c r="K162" s="82">
        <f>OFFSET(TT!G162,0,6*(-1+$E$6))</f>
        <v>395</v>
      </c>
      <c r="L162" s="83">
        <f>OFFSET(TT!H162,0,6*(-1+$E$6))</f>
        <v>290</v>
      </c>
      <c r="M162" s="84">
        <f>OFFSET(TT!I162,0,6*(-1+$E$6))</f>
        <v>189</v>
      </c>
      <c r="N162" s="85">
        <f>OFFSET(TT!J162,0,6*(-1+$E$6))</f>
        <v>360</v>
      </c>
      <c r="O162" s="86">
        <f>OFFSET(TT!K162,0,6*(-1+$E$6))</f>
        <v>62</v>
      </c>
      <c r="P162" s="87">
        <f t="shared" si="31"/>
        <v>586</v>
      </c>
      <c r="Q162" s="87">
        <f t="shared" ref="Q162:S162" si="340">$J162*C$30+$K162*C$31+$L162*C$32+$M162*C$33+$N162*C$34+$O162*C$35</f>
        <v>189</v>
      </c>
      <c r="R162" s="87">
        <f t="shared" si="340"/>
        <v>290</v>
      </c>
      <c r="S162" s="87">
        <f t="shared" si="340"/>
        <v>62</v>
      </c>
      <c r="T162" s="69">
        <f t="shared" si="6"/>
        <v>0.7561290323</v>
      </c>
      <c r="U162" s="70">
        <f t="shared" si="7"/>
        <v>0.8238636364</v>
      </c>
      <c r="V162" s="71">
        <f t="shared" si="8"/>
        <v>0.9043209877</v>
      </c>
      <c r="W162" s="72">
        <f t="shared" si="9"/>
        <v>0.6054279749</v>
      </c>
      <c r="X162" s="73">
        <f t="shared" ref="X162:Y162" si="341">IFERROR(P162/(P162+R162),0.5)</f>
        <v>0.6689497717</v>
      </c>
      <c r="Y162" s="74">
        <f t="shared" si="341"/>
        <v>0.7529880478</v>
      </c>
      <c r="Z162" s="75">
        <f t="shared" si="11"/>
        <v>0.777284827</v>
      </c>
      <c r="AA162" s="76">
        <f t="shared" si="12"/>
        <v>0.5749778172</v>
      </c>
      <c r="AB162" s="77">
        <f t="shared" si="13"/>
        <v>0.6876663709</v>
      </c>
      <c r="AC162" s="88">
        <f t="shared" si="14"/>
        <v>0.3653631285</v>
      </c>
      <c r="AD162" s="88">
        <f t="shared" si="15"/>
        <v>0.3523277467</v>
      </c>
      <c r="AE162" s="88">
        <f t="shared" si="16"/>
        <v>0.2413407821</v>
      </c>
      <c r="AF162" s="88">
        <f t="shared" si="17"/>
        <v>0.02309124767</v>
      </c>
      <c r="AG162" s="89">
        <f t="shared" si="18"/>
        <v>0.2182495345</v>
      </c>
      <c r="AH162" s="90">
        <f t="shared" si="19"/>
        <v>0</v>
      </c>
      <c r="AI162" s="90">
        <f t="shared" si="20"/>
        <v>0.3523277467</v>
      </c>
      <c r="AJ162" s="90">
        <f t="shared" si="21"/>
        <v>0.777284827</v>
      </c>
      <c r="AK162" s="90">
        <f t="shared" si="22"/>
        <v>0.3653631285</v>
      </c>
      <c r="AL162" s="91">
        <f t="shared" si="23"/>
        <v>0</v>
      </c>
      <c r="AM162" s="91">
        <f t="shared" si="24"/>
        <v>0.2182495345</v>
      </c>
      <c r="AN162" s="91">
        <f t="shared" si="25"/>
        <v>0.9043209877</v>
      </c>
      <c r="AO162" s="91">
        <f t="shared" si="26"/>
        <v>0.2413407821</v>
      </c>
      <c r="AP162" s="92">
        <f t="shared" si="27"/>
        <v>0</v>
      </c>
      <c r="AQ162" s="92">
        <f t="shared" si="28"/>
        <v>0.02309124767</v>
      </c>
      <c r="AR162" s="92">
        <f t="shared" si="29"/>
        <v>0.6054279749</v>
      </c>
      <c r="AS162" s="92">
        <f t="shared" si="30"/>
        <v>0.2182495345</v>
      </c>
    </row>
    <row r="163" ht="16.5" customHeight="1">
      <c r="A163" s="57"/>
      <c r="B163" s="95"/>
      <c r="C163" s="95"/>
      <c r="D163" s="95"/>
      <c r="E163" s="95"/>
      <c r="F163" s="28"/>
      <c r="G163" s="61">
        <v>158.0</v>
      </c>
      <c r="H163" s="61">
        <v>2651.0</v>
      </c>
      <c r="I163" s="57">
        <v>2886.0</v>
      </c>
      <c r="J163" s="81">
        <f>OFFSET(TT!F163,0,6*(-1+$E$6))</f>
        <v>321</v>
      </c>
      <c r="K163" s="82">
        <f>OFFSET(TT!G163,0,6*(-1+$E$6))</f>
        <v>254</v>
      </c>
      <c r="L163" s="83">
        <f>OFFSET(TT!H163,0,6*(-1+$E$6))</f>
        <v>224</v>
      </c>
      <c r="M163" s="84">
        <f>OFFSET(TT!I163,0,6*(-1+$E$6))</f>
        <v>230</v>
      </c>
      <c r="N163" s="85">
        <f>OFFSET(TT!J163,0,6*(-1+$E$6))</f>
        <v>528</v>
      </c>
      <c r="O163" s="86">
        <f>OFFSET(TT!K163,0,6*(-1+$E$6))</f>
        <v>119</v>
      </c>
      <c r="P163" s="87">
        <f t="shared" si="31"/>
        <v>321</v>
      </c>
      <c r="Q163" s="87">
        <f t="shared" ref="Q163:S163" si="342">$J163*C$30+$K163*C$31+$L163*C$32+$M163*C$33+$N163*C$34+$O163*C$35</f>
        <v>230</v>
      </c>
      <c r="R163" s="87">
        <f t="shared" si="342"/>
        <v>224</v>
      </c>
      <c r="S163" s="87">
        <f t="shared" si="342"/>
        <v>119</v>
      </c>
      <c r="T163" s="69">
        <f t="shared" si="6"/>
        <v>0.5825771325</v>
      </c>
      <c r="U163" s="70">
        <f t="shared" si="7"/>
        <v>0.6530612245</v>
      </c>
      <c r="V163" s="71">
        <f t="shared" si="8"/>
        <v>0.7295454545</v>
      </c>
      <c r="W163" s="72">
        <f t="shared" si="9"/>
        <v>0.4933920705</v>
      </c>
      <c r="X163" s="73">
        <f t="shared" ref="X163:Y163" si="343">IFERROR(P163/(P163+R163),0.5)</f>
        <v>0.5889908257</v>
      </c>
      <c r="Y163" s="74">
        <f t="shared" si="343"/>
        <v>0.659025788</v>
      </c>
      <c r="Z163" s="75">
        <f t="shared" si="11"/>
        <v>0.6096196868</v>
      </c>
      <c r="AA163" s="76">
        <f t="shared" si="12"/>
        <v>0.4921700224</v>
      </c>
      <c r="AB163" s="77">
        <f t="shared" si="13"/>
        <v>0.6163310962</v>
      </c>
      <c r="AC163" s="88">
        <f t="shared" si="14"/>
        <v>0.1992376992</v>
      </c>
      <c r="AD163" s="88">
        <f t="shared" si="15"/>
        <v>0.2941787942</v>
      </c>
      <c r="AE163" s="88">
        <f t="shared" si="16"/>
        <v>0.1524601525</v>
      </c>
      <c r="AF163" s="88">
        <f t="shared" si="17"/>
        <v>0.04123354123</v>
      </c>
      <c r="AG163" s="89">
        <f t="shared" si="18"/>
        <v>0.1112266112</v>
      </c>
      <c r="AH163" s="90">
        <f t="shared" si="19"/>
        <v>0</v>
      </c>
      <c r="AI163" s="90">
        <f t="shared" si="20"/>
        <v>0.2941787942</v>
      </c>
      <c r="AJ163" s="90">
        <f t="shared" si="21"/>
        <v>0.6096196868</v>
      </c>
      <c r="AK163" s="90">
        <f t="shared" si="22"/>
        <v>0.1992376992</v>
      </c>
      <c r="AL163" s="91">
        <f t="shared" si="23"/>
        <v>0</v>
      </c>
      <c r="AM163" s="91">
        <f t="shared" si="24"/>
        <v>0.1112266112</v>
      </c>
      <c r="AN163" s="91">
        <f t="shared" si="25"/>
        <v>0.7295454545</v>
      </c>
      <c r="AO163" s="91">
        <f t="shared" si="26"/>
        <v>0.1524601525</v>
      </c>
      <c r="AP163" s="92">
        <f t="shared" si="27"/>
        <v>0</v>
      </c>
      <c r="AQ163" s="92">
        <f t="shared" si="28"/>
        <v>0.04123354123</v>
      </c>
      <c r="AR163" s="92">
        <f t="shared" si="29"/>
        <v>0.4933920705</v>
      </c>
      <c r="AS163" s="92">
        <f t="shared" si="30"/>
        <v>0.1112266112</v>
      </c>
    </row>
    <row r="164" ht="16.5" customHeight="1">
      <c r="A164" s="57"/>
      <c r="B164" s="95"/>
      <c r="C164" s="95"/>
      <c r="D164" s="95"/>
      <c r="E164" s="95"/>
      <c r="F164" s="28"/>
      <c r="G164" s="61">
        <v>159.0</v>
      </c>
      <c r="H164" s="61">
        <v>2654.0</v>
      </c>
      <c r="I164" s="57">
        <v>2382.0</v>
      </c>
      <c r="J164" s="81">
        <f>OFFSET(TT!F164,0,6*(-1+$E$6))</f>
        <v>437</v>
      </c>
      <c r="K164" s="82">
        <f>OFFSET(TT!G164,0,6*(-1+$E$6))</f>
        <v>261</v>
      </c>
      <c r="L164" s="83">
        <f>OFFSET(TT!H164,0,6*(-1+$E$6))</f>
        <v>181</v>
      </c>
      <c r="M164" s="84">
        <f>OFFSET(TT!I164,0,6*(-1+$E$6))</f>
        <v>195</v>
      </c>
      <c r="N164" s="85">
        <f>OFFSET(TT!J164,0,6*(-1+$E$6))</f>
        <v>439</v>
      </c>
      <c r="O164" s="86">
        <f>OFFSET(TT!K164,0,6*(-1+$E$6))</f>
        <v>57</v>
      </c>
      <c r="P164" s="87">
        <f t="shared" si="31"/>
        <v>437</v>
      </c>
      <c r="Q164" s="87">
        <f t="shared" ref="Q164:S164" si="344">$J164*C$30+$K164*C$31+$L164*C$32+$M164*C$33+$N164*C$34+$O164*C$35</f>
        <v>195</v>
      </c>
      <c r="R164" s="87">
        <f t="shared" si="344"/>
        <v>181</v>
      </c>
      <c r="S164" s="87">
        <f t="shared" si="344"/>
        <v>57</v>
      </c>
      <c r="T164" s="69">
        <f t="shared" si="6"/>
        <v>0.6914556962</v>
      </c>
      <c r="U164" s="70">
        <f t="shared" si="7"/>
        <v>0.7605042017</v>
      </c>
      <c r="V164" s="71">
        <f t="shared" si="8"/>
        <v>0.8846153846</v>
      </c>
      <c r="W164" s="72">
        <f t="shared" si="9"/>
        <v>0.4813829787</v>
      </c>
      <c r="X164" s="73">
        <f t="shared" ref="X164:Y164" si="345">IFERROR(P164/(P164+R164),0.5)</f>
        <v>0.7071197411</v>
      </c>
      <c r="Y164" s="74">
        <f t="shared" si="345"/>
        <v>0.7738095238</v>
      </c>
      <c r="Z164" s="75">
        <f t="shared" si="11"/>
        <v>0.7103448276</v>
      </c>
      <c r="AA164" s="76">
        <f t="shared" si="12"/>
        <v>0.567816092</v>
      </c>
      <c r="AB164" s="77">
        <f t="shared" si="13"/>
        <v>0.7264367816</v>
      </c>
      <c r="AC164" s="88">
        <f t="shared" si="14"/>
        <v>0.2930310663</v>
      </c>
      <c r="AD164" s="88">
        <f t="shared" si="15"/>
        <v>0.3677581864</v>
      </c>
      <c r="AE164" s="88">
        <f t="shared" si="16"/>
        <v>0.207388749</v>
      </c>
      <c r="AF164" s="88">
        <f t="shared" si="17"/>
        <v>0.02392947103</v>
      </c>
      <c r="AG164" s="89">
        <f t="shared" si="18"/>
        <v>0.1834592779</v>
      </c>
      <c r="AH164" s="90">
        <f t="shared" si="19"/>
        <v>0</v>
      </c>
      <c r="AI164" s="90">
        <f t="shared" si="20"/>
        <v>0.3677581864</v>
      </c>
      <c r="AJ164" s="90">
        <f t="shared" si="21"/>
        <v>0.7103448276</v>
      </c>
      <c r="AK164" s="90">
        <f t="shared" si="22"/>
        <v>0.2930310663</v>
      </c>
      <c r="AL164" s="91">
        <f t="shared" si="23"/>
        <v>0</v>
      </c>
      <c r="AM164" s="91">
        <f t="shared" si="24"/>
        <v>0.1834592779</v>
      </c>
      <c r="AN164" s="91">
        <f t="shared" si="25"/>
        <v>0.8846153846</v>
      </c>
      <c r="AO164" s="91">
        <f t="shared" si="26"/>
        <v>0.207388749</v>
      </c>
      <c r="AP164" s="92">
        <f t="shared" si="27"/>
        <v>0</v>
      </c>
      <c r="AQ164" s="92">
        <f t="shared" si="28"/>
        <v>0.02392947103</v>
      </c>
      <c r="AR164" s="92">
        <f t="shared" si="29"/>
        <v>0.4813829787</v>
      </c>
      <c r="AS164" s="92">
        <f t="shared" si="30"/>
        <v>0.1834592779</v>
      </c>
    </row>
    <row r="165" ht="16.5" customHeight="1">
      <c r="A165" s="57"/>
      <c r="B165" s="95"/>
      <c r="C165" s="95"/>
      <c r="D165" s="95"/>
      <c r="E165" s="95"/>
      <c r="F165" s="28"/>
      <c r="G165" s="61">
        <v>160.0</v>
      </c>
      <c r="H165" s="61">
        <v>2662.0</v>
      </c>
      <c r="I165" s="57">
        <v>2375.0</v>
      </c>
      <c r="J165" s="81">
        <f>OFFSET(TT!F165,0,6*(-1+$E$6))</f>
        <v>318</v>
      </c>
      <c r="K165" s="82">
        <f>OFFSET(TT!G165,0,6*(-1+$E$6))</f>
        <v>199</v>
      </c>
      <c r="L165" s="83">
        <f>OFFSET(TT!H165,0,6*(-1+$E$6))</f>
        <v>186</v>
      </c>
      <c r="M165" s="84">
        <f>OFFSET(TT!I165,0,6*(-1+$E$6))</f>
        <v>155</v>
      </c>
      <c r="N165" s="85">
        <f>OFFSET(TT!J165,0,6*(-1+$E$6))</f>
        <v>342</v>
      </c>
      <c r="O165" s="86">
        <f>OFFSET(TT!K165,0,6*(-1+$E$6))</f>
        <v>86</v>
      </c>
      <c r="P165" s="87">
        <f t="shared" si="31"/>
        <v>318</v>
      </c>
      <c r="Q165" s="87">
        <f t="shared" ref="Q165:S165" si="346">$J165*C$30+$K165*C$31+$L165*C$32+$M165*C$33+$N165*C$34+$O165*C$35</f>
        <v>155</v>
      </c>
      <c r="R165" s="87">
        <f t="shared" si="346"/>
        <v>186</v>
      </c>
      <c r="S165" s="87">
        <f t="shared" si="346"/>
        <v>86</v>
      </c>
      <c r="T165" s="69">
        <f t="shared" si="6"/>
        <v>0.6723044397</v>
      </c>
      <c r="U165" s="70">
        <f t="shared" si="7"/>
        <v>0.6838235294</v>
      </c>
      <c r="V165" s="71">
        <f t="shared" si="8"/>
        <v>0.7871287129</v>
      </c>
      <c r="W165" s="72">
        <f t="shared" si="9"/>
        <v>0.5454545455</v>
      </c>
      <c r="X165" s="73">
        <f t="shared" ref="X165:Y165" si="347">IFERROR(P165/(P165+R165),0.5)</f>
        <v>0.630952381</v>
      </c>
      <c r="Y165" s="74">
        <f t="shared" si="347"/>
        <v>0.643153527</v>
      </c>
      <c r="Z165" s="75">
        <f t="shared" si="11"/>
        <v>0.6765100671</v>
      </c>
      <c r="AA165" s="76">
        <f t="shared" si="12"/>
        <v>0.5422818792</v>
      </c>
      <c r="AB165" s="77">
        <f t="shared" si="13"/>
        <v>0.6348993289</v>
      </c>
      <c r="AC165" s="88">
        <f t="shared" si="14"/>
        <v>0.2176842105</v>
      </c>
      <c r="AD165" s="88">
        <f t="shared" si="15"/>
        <v>0.2778947368</v>
      </c>
      <c r="AE165" s="88">
        <f t="shared" si="16"/>
        <v>0.1701052632</v>
      </c>
      <c r="AF165" s="88">
        <f t="shared" si="17"/>
        <v>0.03621052632</v>
      </c>
      <c r="AG165" s="89">
        <f t="shared" si="18"/>
        <v>0.1338947368</v>
      </c>
      <c r="AH165" s="90">
        <f t="shared" si="19"/>
        <v>0</v>
      </c>
      <c r="AI165" s="90">
        <f t="shared" si="20"/>
        <v>0.2778947368</v>
      </c>
      <c r="AJ165" s="90">
        <f t="shared" si="21"/>
        <v>0.6765100671</v>
      </c>
      <c r="AK165" s="90">
        <f t="shared" si="22"/>
        <v>0.2176842105</v>
      </c>
      <c r="AL165" s="91">
        <f t="shared" si="23"/>
        <v>0</v>
      </c>
      <c r="AM165" s="91">
        <f t="shared" si="24"/>
        <v>0.1338947368</v>
      </c>
      <c r="AN165" s="91">
        <f t="shared" si="25"/>
        <v>0.7871287129</v>
      </c>
      <c r="AO165" s="91">
        <f t="shared" si="26"/>
        <v>0.1701052632</v>
      </c>
      <c r="AP165" s="92">
        <f t="shared" si="27"/>
        <v>0</v>
      </c>
      <c r="AQ165" s="92">
        <f t="shared" si="28"/>
        <v>0.03621052632</v>
      </c>
      <c r="AR165" s="92">
        <f t="shared" si="29"/>
        <v>0.5454545455</v>
      </c>
      <c r="AS165" s="92">
        <f t="shared" si="30"/>
        <v>0.1338947368</v>
      </c>
    </row>
    <row r="166" ht="16.5" customHeight="1">
      <c r="A166" s="57"/>
      <c r="B166" s="95"/>
      <c r="C166" s="95"/>
      <c r="D166" s="95"/>
      <c r="E166" s="95"/>
      <c r="F166" s="28"/>
      <c r="G166" s="61">
        <v>161.0</v>
      </c>
      <c r="H166" s="61">
        <v>2663.0</v>
      </c>
      <c r="I166" s="57">
        <v>2295.0</v>
      </c>
      <c r="J166" s="81">
        <f>OFFSET(TT!F166,0,6*(-1+$E$6))</f>
        <v>466</v>
      </c>
      <c r="K166" s="82">
        <f>OFFSET(TT!G166,0,6*(-1+$E$6))</f>
        <v>272</v>
      </c>
      <c r="L166" s="83">
        <f>OFFSET(TT!H166,0,6*(-1+$E$6))</f>
        <v>230</v>
      </c>
      <c r="M166" s="84">
        <f>OFFSET(TT!I166,0,6*(-1+$E$6))</f>
        <v>168</v>
      </c>
      <c r="N166" s="85">
        <f>OFFSET(TT!J166,0,6*(-1+$E$6))</f>
        <v>280</v>
      </c>
      <c r="O166" s="86">
        <f>OFFSET(TT!K166,0,6*(-1+$E$6))</f>
        <v>91</v>
      </c>
      <c r="P166" s="87">
        <f t="shared" si="31"/>
        <v>466</v>
      </c>
      <c r="Q166" s="87">
        <f t="shared" ref="Q166:S166" si="348">$J166*C$30+$K166*C$31+$L166*C$32+$M166*C$33+$N166*C$34+$O166*C$35</f>
        <v>168</v>
      </c>
      <c r="R166" s="87">
        <f t="shared" si="348"/>
        <v>230</v>
      </c>
      <c r="S166" s="87">
        <f t="shared" si="348"/>
        <v>91</v>
      </c>
      <c r="T166" s="69">
        <f t="shared" si="6"/>
        <v>0.7350157729</v>
      </c>
      <c r="U166" s="70">
        <f t="shared" si="7"/>
        <v>0.7165109034</v>
      </c>
      <c r="V166" s="71">
        <f t="shared" si="8"/>
        <v>0.8366247756</v>
      </c>
      <c r="W166" s="72">
        <f t="shared" si="9"/>
        <v>0.5778894472</v>
      </c>
      <c r="X166" s="73">
        <f t="shared" ref="X166:Y166" si="349">IFERROR(P166/(P166+R166),0.5)</f>
        <v>0.6695402299</v>
      </c>
      <c r="Y166" s="74">
        <f t="shared" si="349"/>
        <v>0.6486486486</v>
      </c>
      <c r="Z166" s="75">
        <f t="shared" si="11"/>
        <v>0.7287958115</v>
      </c>
      <c r="AA166" s="76">
        <f t="shared" si="12"/>
        <v>0.5832460733</v>
      </c>
      <c r="AB166" s="77">
        <f t="shared" si="13"/>
        <v>0.6638743455</v>
      </c>
      <c r="AC166" s="88">
        <f t="shared" si="14"/>
        <v>0.3215686275</v>
      </c>
      <c r="AD166" s="88">
        <f t="shared" si="15"/>
        <v>0.3250544662</v>
      </c>
      <c r="AE166" s="88">
        <f t="shared" si="16"/>
        <v>0.2427015251</v>
      </c>
      <c r="AF166" s="88">
        <f t="shared" si="17"/>
        <v>0.03965141612</v>
      </c>
      <c r="AG166" s="89">
        <f t="shared" si="18"/>
        <v>0.2030501089</v>
      </c>
      <c r="AH166" s="90">
        <f t="shared" si="19"/>
        <v>0</v>
      </c>
      <c r="AI166" s="90">
        <f t="shared" si="20"/>
        <v>0.3250544662</v>
      </c>
      <c r="AJ166" s="90">
        <f t="shared" si="21"/>
        <v>0.7287958115</v>
      </c>
      <c r="AK166" s="90">
        <f t="shared" si="22"/>
        <v>0.3215686275</v>
      </c>
      <c r="AL166" s="91">
        <f t="shared" si="23"/>
        <v>0</v>
      </c>
      <c r="AM166" s="91">
        <f t="shared" si="24"/>
        <v>0.2030501089</v>
      </c>
      <c r="AN166" s="91">
        <f t="shared" si="25"/>
        <v>0.8366247756</v>
      </c>
      <c r="AO166" s="91">
        <f t="shared" si="26"/>
        <v>0.2427015251</v>
      </c>
      <c r="AP166" s="92">
        <f t="shared" si="27"/>
        <v>0</v>
      </c>
      <c r="AQ166" s="92">
        <f t="shared" si="28"/>
        <v>0.03965141612</v>
      </c>
      <c r="AR166" s="92">
        <f t="shared" si="29"/>
        <v>0.5778894472</v>
      </c>
      <c r="AS166" s="92">
        <f t="shared" si="30"/>
        <v>0.2030501089</v>
      </c>
    </row>
    <row r="167" ht="16.5" customHeight="1">
      <c r="A167" s="57"/>
      <c r="B167" s="95"/>
      <c r="C167" s="95"/>
      <c r="D167" s="95"/>
      <c r="E167" s="95"/>
      <c r="F167" s="28"/>
      <c r="G167" s="61">
        <v>162.0</v>
      </c>
      <c r="H167" s="61">
        <v>2666.0</v>
      </c>
      <c r="I167" s="57">
        <v>2664.0</v>
      </c>
      <c r="J167" s="81">
        <f>OFFSET(TT!F167,0,6*(-1+$E$6))</f>
        <v>197</v>
      </c>
      <c r="K167" s="82">
        <f>OFFSET(TT!G167,0,6*(-1+$E$6))</f>
        <v>225</v>
      </c>
      <c r="L167" s="83">
        <f>OFFSET(TT!H167,0,6*(-1+$E$6))</f>
        <v>162</v>
      </c>
      <c r="M167" s="84">
        <f>OFFSET(TT!I167,0,6*(-1+$E$6))</f>
        <v>220</v>
      </c>
      <c r="N167" s="85">
        <f>OFFSET(TT!J167,0,6*(-1+$E$6))</f>
        <v>482</v>
      </c>
      <c r="O167" s="86">
        <f>OFFSET(TT!K167,0,6*(-1+$E$6))</f>
        <v>121</v>
      </c>
      <c r="P167" s="87">
        <f t="shared" si="31"/>
        <v>197</v>
      </c>
      <c r="Q167" s="87">
        <f t="shared" ref="Q167:S167" si="350">$J167*C$30+$K167*C$31+$L167*C$32+$M167*C$33+$N167*C$34+$O167*C$35</f>
        <v>220</v>
      </c>
      <c r="R167" s="87">
        <f t="shared" si="350"/>
        <v>162</v>
      </c>
      <c r="S167" s="87">
        <f t="shared" si="350"/>
        <v>121</v>
      </c>
      <c r="T167" s="69">
        <f t="shared" si="6"/>
        <v>0.4724220624</v>
      </c>
      <c r="U167" s="70">
        <f t="shared" si="7"/>
        <v>0.5724381625</v>
      </c>
      <c r="V167" s="71">
        <f t="shared" si="8"/>
        <v>0.6194968553</v>
      </c>
      <c r="W167" s="72">
        <f t="shared" si="9"/>
        <v>0.4240837696</v>
      </c>
      <c r="X167" s="73">
        <f t="shared" ref="X167:Y167" si="351">IFERROR(P167/(P167+R167),0.5)</f>
        <v>0.5487465181</v>
      </c>
      <c r="Y167" s="74">
        <f t="shared" si="351"/>
        <v>0.6451612903</v>
      </c>
      <c r="Z167" s="75">
        <f t="shared" si="11"/>
        <v>0.5128571429</v>
      </c>
      <c r="AA167" s="76">
        <f t="shared" si="12"/>
        <v>0.4542857143</v>
      </c>
      <c r="AB167" s="77">
        <f t="shared" si="13"/>
        <v>0.5957142857</v>
      </c>
      <c r="AC167" s="88">
        <f t="shared" si="14"/>
        <v>0.1584084084</v>
      </c>
      <c r="AD167" s="88">
        <f t="shared" si="15"/>
        <v>0.2548798799</v>
      </c>
      <c r="AE167" s="88">
        <f t="shared" si="16"/>
        <v>0.1193693694</v>
      </c>
      <c r="AF167" s="88">
        <f t="shared" si="17"/>
        <v>0.04542042042</v>
      </c>
      <c r="AG167" s="89">
        <f t="shared" si="18"/>
        <v>0.07394894895</v>
      </c>
      <c r="AH167" s="90">
        <f t="shared" si="19"/>
        <v>0</v>
      </c>
      <c r="AI167" s="90">
        <f t="shared" si="20"/>
        <v>0.2548798799</v>
      </c>
      <c r="AJ167" s="90">
        <f t="shared" si="21"/>
        <v>0.5128571429</v>
      </c>
      <c r="AK167" s="90">
        <f t="shared" si="22"/>
        <v>0.1584084084</v>
      </c>
      <c r="AL167" s="91">
        <f t="shared" si="23"/>
        <v>0</v>
      </c>
      <c r="AM167" s="91">
        <f t="shared" si="24"/>
        <v>0.07394894895</v>
      </c>
      <c r="AN167" s="91">
        <f t="shared" si="25"/>
        <v>0.6194968553</v>
      </c>
      <c r="AO167" s="91">
        <f t="shared" si="26"/>
        <v>0.1193693694</v>
      </c>
      <c r="AP167" s="92">
        <f t="shared" si="27"/>
        <v>0</v>
      </c>
      <c r="AQ167" s="92">
        <f t="shared" si="28"/>
        <v>0.04542042042</v>
      </c>
      <c r="AR167" s="92">
        <f t="shared" si="29"/>
        <v>0.4240837696</v>
      </c>
      <c r="AS167" s="92">
        <f t="shared" si="30"/>
        <v>0.07394894895</v>
      </c>
    </row>
    <row r="168" ht="16.5" customHeight="1">
      <c r="A168" s="57"/>
      <c r="B168" s="95"/>
      <c r="C168" s="95"/>
      <c r="D168" s="95"/>
      <c r="E168" s="95"/>
      <c r="F168" s="28"/>
      <c r="G168" s="61">
        <v>163.0</v>
      </c>
      <c r="H168" s="61">
        <v>2682.0</v>
      </c>
      <c r="I168" s="57">
        <v>2390.0</v>
      </c>
      <c r="J168" s="81">
        <f>OFFSET(TT!F168,0,6*(-1+$E$6))</f>
        <v>432</v>
      </c>
      <c r="K168" s="82">
        <f>OFFSET(TT!G168,0,6*(-1+$E$6))</f>
        <v>259</v>
      </c>
      <c r="L168" s="83">
        <f>OFFSET(TT!H168,0,6*(-1+$E$6))</f>
        <v>149</v>
      </c>
      <c r="M168" s="84">
        <f>OFFSET(TT!I168,0,6*(-1+$E$6))</f>
        <v>194</v>
      </c>
      <c r="N168" s="85">
        <f>OFFSET(TT!J168,0,6*(-1+$E$6))</f>
        <v>355</v>
      </c>
      <c r="O168" s="86">
        <f>OFFSET(TT!K168,0,6*(-1+$E$6))</f>
        <v>70</v>
      </c>
      <c r="P168" s="87">
        <f t="shared" si="31"/>
        <v>432</v>
      </c>
      <c r="Q168" s="87">
        <f t="shared" ref="Q168:S168" si="352">$J168*C$30+$K168*C$31+$L168*C$32+$M168*C$33+$N168*C$34+$O168*C$35</f>
        <v>194</v>
      </c>
      <c r="R168" s="87">
        <f t="shared" si="352"/>
        <v>149</v>
      </c>
      <c r="S168" s="87">
        <f t="shared" si="352"/>
        <v>70</v>
      </c>
      <c r="T168" s="69">
        <f t="shared" si="6"/>
        <v>0.6900958466</v>
      </c>
      <c r="U168" s="70">
        <f t="shared" si="7"/>
        <v>0.6803652968</v>
      </c>
      <c r="V168" s="71">
        <f t="shared" si="8"/>
        <v>0.8605577689</v>
      </c>
      <c r="W168" s="72">
        <f t="shared" si="9"/>
        <v>0.4344023324</v>
      </c>
      <c r="X168" s="73">
        <f t="shared" ref="X168:Y168" si="353">IFERROR(P168/(P168+R168),0.5)</f>
        <v>0.743545611</v>
      </c>
      <c r="Y168" s="74">
        <f t="shared" si="353"/>
        <v>0.7348484848</v>
      </c>
      <c r="Z168" s="75">
        <f t="shared" si="11"/>
        <v>0.6875739645</v>
      </c>
      <c r="AA168" s="76">
        <f t="shared" si="12"/>
        <v>0.5940828402</v>
      </c>
      <c r="AB168" s="77">
        <f t="shared" si="13"/>
        <v>0.7408284024</v>
      </c>
      <c r="AC168" s="88">
        <f t="shared" si="14"/>
        <v>0.2891213389</v>
      </c>
      <c r="AD168" s="88">
        <f t="shared" si="15"/>
        <v>0.3292887029</v>
      </c>
      <c r="AE168" s="88">
        <f t="shared" si="16"/>
        <v>0.210041841</v>
      </c>
      <c r="AF168" s="88">
        <f t="shared" si="17"/>
        <v>0.02928870293</v>
      </c>
      <c r="AG168" s="89">
        <f t="shared" si="18"/>
        <v>0.1807531381</v>
      </c>
      <c r="AH168" s="90">
        <f t="shared" si="19"/>
        <v>0</v>
      </c>
      <c r="AI168" s="90">
        <f t="shared" si="20"/>
        <v>0.3292887029</v>
      </c>
      <c r="AJ168" s="90">
        <f t="shared" si="21"/>
        <v>0.6875739645</v>
      </c>
      <c r="AK168" s="90">
        <f t="shared" si="22"/>
        <v>0.2891213389</v>
      </c>
      <c r="AL168" s="91">
        <f t="shared" si="23"/>
        <v>0</v>
      </c>
      <c r="AM168" s="91">
        <f t="shared" si="24"/>
        <v>0.1807531381</v>
      </c>
      <c r="AN168" s="91">
        <f t="shared" si="25"/>
        <v>0.8605577689</v>
      </c>
      <c r="AO168" s="91">
        <f t="shared" si="26"/>
        <v>0.210041841</v>
      </c>
      <c r="AP168" s="92">
        <f t="shared" si="27"/>
        <v>0</v>
      </c>
      <c r="AQ168" s="92">
        <f t="shared" si="28"/>
        <v>0.02928870293</v>
      </c>
      <c r="AR168" s="92">
        <f t="shared" si="29"/>
        <v>0.4344023324</v>
      </c>
      <c r="AS168" s="92">
        <f t="shared" si="30"/>
        <v>0.1807531381</v>
      </c>
    </row>
    <row r="169" ht="16.5" customHeight="1">
      <c r="A169" s="57"/>
      <c r="B169" s="95"/>
      <c r="C169" s="95"/>
      <c r="D169" s="95"/>
      <c r="E169" s="95"/>
      <c r="F169" s="28"/>
      <c r="G169" s="61">
        <v>164.0</v>
      </c>
      <c r="H169" s="61">
        <v>2695.0</v>
      </c>
      <c r="I169" s="57">
        <v>2490.0</v>
      </c>
      <c r="J169" s="81">
        <f>OFFSET(TT!F169,0,6*(-1+$E$6))</f>
        <v>337</v>
      </c>
      <c r="K169" s="82">
        <f>OFFSET(TT!G169,0,6*(-1+$E$6))</f>
        <v>245</v>
      </c>
      <c r="L169" s="83">
        <f>OFFSET(TT!H169,0,6*(-1+$E$6))</f>
        <v>202</v>
      </c>
      <c r="M169" s="84">
        <f>OFFSET(TT!I169,0,6*(-1+$E$6))</f>
        <v>181</v>
      </c>
      <c r="N169" s="85">
        <f>OFFSET(TT!J169,0,6*(-1+$E$6))</f>
        <v>378</v>
      </c>
      <c r="O169" s="86">
        <f>OFFSET(TT!K169,0,6*(-1+$E$6))</f>
        <v>70</v>
      </c>
      <c r="P169" s="87">
        <f t="shared" si="31"/>
        <v>337</v>
      </c>
      <c r="Q169" s="87">
        <f t="shared" ref="Q169:S169" si="354">$J169*C$30+$K169*C$31+$L169*C$32+$M169*C$33+$N169*C$34+$O169*C$35</f>
        <v>181</v>
      </c>
      <c r="R169" s="87">
        <f t="shared" si="354"/>
        <v>202</v>
      </c>
      <c r="S169" s="87">
        <f t="shared" si="354"/>
        <v>70</v>
      </c>
      <c r="T169" s="69">
        <f t="shared" si="6"/>
        <v>0.6505791506</v>
      </c>
      <c r="U169" s="70">
        <f t="shared" si="7"/>
        <v>0.7426470588</v>
      </c>
      <c r="V169" s="71">
        <f t="shared" si="8"/>
        <v>0.828009828</v>
      </c>
      <c r="W169" s="72">
        <f t="shared" si="9"/>
        <v>0.5274151436</v>
      </c>
      <c r="X169" s="73">
        <f t="shared" ref="X169:Y169" si="355">IFERROR(P169/(P169+R169),0.5)</f>
        <v>0.6252319109</v>
      </c>
      <c r="Y169" s="74">
        <f t="shared" si="355"/>
        <v>0.7211155378</v>
      </c>
      <c r="Z169" s="75">
        <f t="shared" si="11"/>
        <v>0.682278481</v>
      </c>
      <c r="AA169" s="76">
        <f t="shared" si="12"/>
        <v>0.5151898734</v>
      </c>
      <c r="AB169" s="77">
        <f t="shared" si="13"/>
        <v>0.6556962025</v>
      </c>
      <c r="AC169" s="88">
        <f t="shared" si="14"/>
        <v>0.2337349398</v>
      </c>
      <c r="AD169" s="88">
        <f t="shared" si="15"/>
        <v>0.2871485944</v>
      </c>
      <c r="AE169" s="88">
        <f t="shared" si="16"/>
        <v>0.1634538153</v>
      </c>
      <c r="AF169" s="88">
        <f t="shared" si="17"/>
        <v>0.0281124498</v>
      </c>
      <c r="AG169" s="89">
        <f t="shared" si="18"/>
        <v>0.1353413655</v>
      </c>
      <c r="AH169" s="90">
        <f t="shared" si="19"/>
        <v>0</v>
      </c>
      <c r="AI169" s="90">
        <f t="shared" si="20"/>
        <v>0.2871485944</v>
      </c>
      <c r="AJ169" s="90">
        <f t="shared" si="21"/>
        <v>0.682278481</v>
      </c>
      <c r="AK169" s="90">
        <f t="shared" si="22"/>
        <v>0.2337349398</v>
      </c>
      <c r="AL169" s="91">
        <f t="shared" si="23"/>
        <v>0</v>
      </c>
      <c r="AM169" s="91">
        <f t="shared" si="24"/>
        <v>0.1353413655</v>
      </c>
      <c r="AN169" s="91">
        <f t="shared" si="25"/>
        <v>0.828009828</v>
      </c>
      <c r="AO169" s="91">
        <f t="shared" si="26"/>
        <v>0.1634538153</v>
      </c>
      <c r="AP169" s="92">
        <f t="shared" si="27"/>
        <v>0</v>
      </c>
      <c r="AQ169" s="92">
        <f t="shared" si="28"/>
        <v>0.0281124498</v>
      </c>
      <c r="AR169" s="92">
        <f t="shared" si="29"/>
        <v>0.5274151436</v>
      </c>
      <c r="AS169" s="92">
        <f t="shared" si="30"/>
        <v>0.1353413655</v>
      </c>
    </row>
    <row r="170" ht="16.5" customHeight="1">
      <c r="A170" s="57"/>
      <c r="B170" s="95"/>
      <c r="C170" s="95"/>
      <c r="D170" s="95"/>
      <c r="E170" s="95"/>
      <c r="F170" s="28"/>
      <c r="G170" s="61">
        <v>165.0</v>
      </c>
      <c r="H170" s="61">
        <v>2700.0</v>
      </c>
      <c r="I170" s="57">
        <v>2048.0</v>
      </c>
      <c r="J170" s="81">
        <f>OFFSET(TT!F170,0,6*(-1+$E$6))</f>
        <v>204</v>
      </c>
      <c r="K170" s="82">
        <f>OFFSET(TT!G170,0,6*(-1+$E$6))</f>
        <v>207</v>
      </c>
      <c r="L170" s="83">
        <f>OFFSET(TT!H170,0,6*(-1+$E$6))</f>
        <v>144</v>
      </c>
      <c r="M170" s="84">
        <f>OFFSET(TT!I170,0,6*(-1+$E$6))</f>
        <v>156</v>
      </c>
      <c r="N170" s="85">
        <f>OFFSET(TT!J170,0,6*(-1+$E$6))</f>
        <v>368</v>
      </c>
      <c r="O170" s="86">
        <f>OFFSET(TT!K170,0,6*(-1+$E$6))</f>
        <v>77</v>
      </c>
      <c r="P170" s="87">
        <f t="shared" si="31"/>
        <v>204</v>
      </c>
      <c r="Q170" s="87">
        <f t="shared" ref="Q170:S170" si="356">$J170*C$30+$K170*C$31+$L170*C$32+$M170*C$33+$N170*C$34+$O170*C$35</f>
        <v>156</v>
      </c>
      <c r="R170" s="87">
        <f t="shared" si="356"/>
        <v>144</v>
      </c>
      <c r="S170" s="87">
        <f t="shared" si="356"/>
        <v>77</v>
      </c>
      <c r="T170" s="69">
        <f t="shared" si="6"/>
        <v>0.5666666667</v>
      </c>
      <c r="U170" s="70">
        <f t="shared" si="7"/>
        <v>0.6515837104</v>
      </c>
      <c r="V170" s="71">
        <f t="shared" si="8"/>
        <v>0.7259786477</v>
      </c>
      <c r="W170" s="72">
        <f t="shared" si="9"/>
        <v>0.48</v>
      </c>
      <c r="X170" s="73">
        <f t="shared" ref="X170:Y170" si="357">IFERROR(P170/(P170+R170),0.5)</f>
        <v>0.5862068966</v>
      </c>
      <c r="Y170" s="74">
        <f t="shared" si="357"/>
        <v>0.669527897</v>
      </c>
      <c r="Z170" s="75">
        <f t="shared" si="11"/>
        <v>0.5989672978</v>
      </c>
      <c r="AA170" s="76">
        <f t="shared" si="12"/>
        <v>0.4836488812</v>
      </c>
      <c r="AB170" s="77">
        <f t="shared" si="13"/>
        <v>0.6196213425</v>
      </c>
      <c r="AC170" s="88">
        <f t="shared" si="14"/>
        <v>0.2006835938</v>
      </c>
      <c r="AD170" s="88">
        <f t="shared" si="15"/>
        <v>0.279296875</v>
      </c>
      <c r="AE170" s="88">
        <f t="shared" si="16"/>
        <v>0.1372070313</v>
      </c>
      <c r="AF170" s="88">
        <f t="shared" si="17"/>
        <v>0.03759765625</v>
      </c>
      <c r="AG170" s="89">
        <f t="shared" si="18"/>
        <v>0.099609375</v>
      </c>
      <c r="AH170" s="90">
        <f t="shared" si="19"/>
        <v>0</v>
      </c>
      <c r="AI170" s="90">
        <f t="shared" si="20"/>
        <v>0.279296875</v>
      </c>
      <c r="AJ170" s="90">
        <f t="shared" si="21"/>
        <v>0.5989672978</v>
      </c>
      <c r="AK170" s="90">
        <f t="shared" si="22"/>
        <v>0.2006835938</v>
      </c>
      <c r="AL170" s="91">
        <f t="shared" si="23"/>
        <v>0</v>
      </c>
      <c r="AM170" s="91">
        <f t="shared" si="24"/>
        <v>0.099609375</v>
      </c>
      <c r="AN170" s="91">
        <f t="shared" si="25"/>
        <v>0.7259786477</v>
      </c>
      <c r="AO170" s="91">
        <f t="shared" si="26"/>
        <v>0.1372070313</v>
      </c>
      <c r="AP170" s="92">
        <f t="shared" si="27"/>
        <v>0</v>
      </c>
      <c r="AQ170" s="92">
        <f t="shared" si="28"/>
        <v>0.03759765625</v>
      </c>
      <c r="AR170" s="92">
        <f t="shared" si="29"/>
        <v>0.48</v>
      </c>
      <c r="AS170" s="92">
        <f t="shared" si="30"/>
        <v>0.099609375</v>
      </c>
    </row>
    <row r="171" ht="16.5" customHeight="1">
      <c r="A171" s="57"/>
      <c r="B171" s="95"/>
      <c r="C171" s="95"/>
      <c r="D171" s="95"/>
      <c r="E171" s="95"/>
      <c r="F171" s="28"/>
      <c r="G171" s="61">
        <v>166.0</v>
      </c>
      <c r="H171" s="61">
        <v>2709.0</v>
      </c>
      <c r="I171" s="57">
        <v>857.0</v>
      </c>
      <c r="J171" s="81">
        <f>OFFSET(TT!F171,0,6*(-1+$E$6))</f>
        <v>107</v>
      </c>
      <c r="K171" s="82">
        <f>OFFSET(TT!G171,0,6*(-1+$E$6))</f>
        <v>96</v>
      </c>
      <c r="L171" s="83">
        <f>OFFSET(TT!H171,0,6*(-1+$E$6))</f>
        <v>66</v>
      </c>
      <c r="M171" s="84">
        <f>OFFSET(TT!I171,0,6*(-1+$E$6))</f>
        <v>57</v>
      </c>
      <c r="N171" s="85">
        <f>OFFSET(TT!J171,0,6*(-1+$E$6))</f>
        <v>176</v>
      </c>
      <c r="O171" s="86">
        <f>OFFSET(TT!K171,0,6*(-1+$E$6))</f>
        <v>34</v>
      </c>
      <c r="P171" s="87">
        <f t="shared" si="31"/>
        <v>107</v>
      </c>
      <c r="Q171" s="87">
        <f t="shared" ref="Q171:S171" si="358">$J171*C$30+$K171*C$31+$L171*C$32+$M171*C$33+$N171*C$34+$O171*C$35</f>
        <v>57</v>
      </c>
      <c r="R171" s="87">
        <f t="shared" si="358"/>
        <v>66</v>
      </c>
      <c r="S171" s="87">
        <f t="shared" si="358"/>
        <v>34</v>
      </c>
      <c r="T171" s="69">
        <f t="shared" si="6"/>
        <v>0.6524390244</v>
      </c>
      <c r="U171" s="70">
        <f t="shared" si="7"/>
        <v>0.66</v>
      </c>
      <c r="V171" s="71">
        <f t="shared" si="8"/>
        <v>0.7588652482</v>
      </c>
      <c r="W171" s="72">
        <f t="shared" si="9"/>
        <v>0.5365853659</v>
      </c>
      <c r="X171" s="73">
        <f t="shared" ref="X171:Y171" si="359">IFERROR(P171/(P171+R171),0.5)</f>
        <v>0.6184971098</v>
      </c>
      <c r="Y171" s="74">
        <f t="shared" si="359"/>
        <v>0.6263736264</v>
      </c>
      <c r="Z171" s="75">
        <f t="shared" si="11"/>
        <v>0.6553030303</v>
      </c>
      <c r="AA171" s="76">
        <f t="shared" si="12"/>
        <v>0.5340909091</v>
      </c>
      <c r="AB171" s="77">
        <f t="shared" si="13"/>
        <v>0.6212121212</v>
      </c>
      <c r="AC171" s="88">
        <f t="shared" si="14"/>
        <v>0.2368728121</v>
      </c>
      <c r="AD171" s="88">
        <f t="shared" si="15"/>
        <v>0.3302217036</v>
      </c>
      <c r="AE171" s="88">
        <f t="shared" si="16"/>
        <v>0.1645274212</v>
      </c>
      <c r="AF171" s="88">
        <f t="shared" si="17"/>
        <v>0.03967327888</v>
      </c>
      <c r="AG171" s="89">
        <f t="shared" si="18"/>
        <v>0.1248541424</v>
      </c>
      <c r="AH171" s="90">
        <f t="shared" si="19"/>
        <v>0</v>
      </c>
      <c r="AI171" s="90">
        <f t="shared" si="20"/>
        <v>0.3302217036</v>
      </c>
      <c r="AJ171" s="90">
        <f t="shared" si="21"/>
        <v>0.6553030303</v>
      </c>
      <c r="AK171" s="90">
        <f t="shared" si="22"/>
        <v>0.2368728121</v>
      </c>
      <c r="AL171" s="91">
        <f t="shared" si="23"/>
        <v>0</v>
      </c>
      <c r="AM171" s="91">
        <f t="shared" si="24"/>
        <v>0.1248541424</v>
      </c>
      <c r="AN171" s="91">
        <f t="shared" si="25"/>
        <v>0.7588652482</v>
      </c>
      <c r="AO171" s="91">
        <f t="shared" si="26"/>
        <v>0.1645274212</v>
      </c>
      <c r="AP171" s="92">
        <f t="shared" si="27"/>
        <v>0</v>
      </c>
      <c r="AQ171" s="92">
        <f t="shared" si="28"/>
        <v>0.03967327888</v>
      </c>
      <c r="AR171" s="92">
        <f t="shared" si="29"/>
        <v>0.5365853659</v>
      </c>
      <c r="AS171" s="92">
        <f t="shared" si="30"/>
        <v>0.1248541424</v>
      </c>
    </row>
    <row r="172" ht="16.5" customHeight="1">
      <c r="A172" s="57"/>
      <c r="B172" s="95"/>
      <c r="C172" s="95"/>
      <c r="D172" s="95"/>
      <c r="E172" s="95"/>
      <c r="F172" s="28"/>
      <c r="G172" s="61">
        <v>167.0</v>
      </c>
      <c r="H172" s="61">
        <v>2710.0</v>
      </c>
      <c r="I172" s="57">
        <v>3185.0</v>
      </c>
      <c r="J172" s="81">
        <f>OFFSET(TT!F172,0,6*(-1+$E$6))</f>
        <v>270</v>
      </c>
      <c r="K172" s="82">
        <f>OFFSET(TT!G172,0,6*(-1+$E$6))</f>
        <v>244</v>
      </c>
      <c r="L172" s="83">
        <f>OFFSET(TT!H172,0,6*(-1+$E$6))</f>
        <v>174</v>
      </c>
      <c r="M172" s="84">
        <f>OFFSET(TT!I172,0,6*(-1+$E$6))</f>
        <v>207</v>
      </c>
      <c r="N172" s="85">
        <f>OFFSET(TT!J172,0,6*(-1+$E$6))</f>
        <v>509</v>
      </c>
      <c r="O172" s="86">
        <f>OFFSET(TT!K172,0,6*(-1+$E$6))</f>
        <v>133</v>
      </c>
      <c r="P172" s="87">
        <f t="shared" si="31"/>
        <v>270</v>
      </c>
      <c r="Q172" s="87">
        <f t="shared" ref="Q172:S172" si="360">$J172*C$30+$K172*C$31+$L172*C$32+$M172*C$33+$N172*C$34+$O172*C$35</f>
        <v>207</v>
      </c>
      <c r="R172" s="87">
        <f t="shared" si="360"/>
        <v>174</v>
      </c>
      <c r="S172" s="87">
        <f t="shared" si="360"/>
        <v>133</v>
      </c>
      <c r="T172" s="69">
        <f t="shared" si="6"/>
        <v>0.5660377358</v>
      </c>
      <c r="U172" s="70">
        <f t="shared" si="7"/>
        <v>0.5667752443</v>
      </c>
      <c r="V172" s="71">
        <f t="shared" si="8"/>
        <v>0.6699751861</v>
      </c>
      <c r="W172" s="72">
        <f t="shared" si="9"/>
        <v>0.4566929134</v>
      </c>
      <c r="X172" s="73">
        <f t="shared" ref="X172:Y172" si="361">IFERROR(P172/(P172+R172),0.5)</f>
        <v>0.6081081081</v>
      </c>
      <c r="Y172" s="74">
        <f t="shared" si="361"/>
        <v>0.6088235294</v>
      </c>
      <c r="Z172" s="75">
        <f t="shared" si="11"/>
        <v>0.5663265306</v>
      </c>
      <c r="AA172" s="76">
        <f t="shared" si="12"/>
        <v>0.5140306122</v>
      </c>
      <c r="AB172" s="77">
        <f t="shared" si="13"/>
        <v>0.6084183673</v>
      </c>
      <c r="AC172" s="88">
        <f t="shared" si="14"/>
        <v>0.1613814757</v>
      </c>
      <c r="AD172" s="88">
        <f t="shared" si="15"/>
        <v>0.2445839874</v>
      </c>
      <c r="AE172" s="88">
        <f t="shared" si="16"/>
        <v>0.1265306122</v>
      </c>
      <c r="AF172" s="88">
        <f t="shared" si="17"/>
        <v>0.04175824176</v>
      </c>
      <c r="AG172" s="89">
        <f t="shared" si="18"/>
        <v>0.08477237049</v>
      </c>
      <c r="AH172" s="90">
        <f t="shared" si="19"/>
        <v>0</v>
      </c>
      <c r="AI172" s="90">
        <f t="shared" si="20"/>
        <v>0.2445839874</v>
      </c>
      <c r="AJ172" s="90">
        <f t="shared" si="21"/>
        <v>0.5663265306</v>
      </c>
      <c r="AK172" s="90">
        <f t="shared" si="22"/>
        <v>0.1613814757</v>
      </c>
      <c r="AL172" s="91">
        <f t="shared" si="23"/>
        <v>0</v>
      </c>
      <c r="AM172" s="91">
        <f t="shared" si="24"/>
        <v>0.08477237049</v>
      </c>
      <c r="AN172" s="91">
        <f t="shared" si="25"/>
        <v>0.6699751861</v>
      </c>
      <c r="AO172" s="91">
        <f t="shared" si="26"/>
        <v>0.1265306122</v>
      </c>
      <c r="AP172" s="92">
        <f t="shared" si="27"/>
        <v>0</v>
      </c>
      <c r="AQ172" s="92">
        <f t="shared" si="28"/>
        <v>0.04175824176</v>
      </c>
      <c r="AR172" s="92">
        <f t="shared" si="29"/>
        <v>0.4566929134</v>
      </c>
      <c r="AS172" s="92">
        <f t="shared" si="30"/>
        <v>0.08477237049</v>
      </c>
    </row>
    <row r="173" ht="16.5" customHeight="1">
      <c r="A173" s="57"/>
      <c r="B173" s="95"/>
      <c r="C173" s="95"/>
      <c r="D173" s="95"/>
      <c r="E173" s="95"/>
      <c r="F173" s="28"/>
      <c r="G173" s="61">
        <v>168.0</v>
      </c>
      <c r="H173" s="61">
        <v>2711.0</v>
      </c>
      <c r="I173" s="57">
        <v>1555.0</v>
      </c>
      <c r="J173" s="81">
        <f>OFFSET(TT!F173,0,6*(-1+$E$6))</f>
        <v>219</v>
      </c>
      <c r="K173" s="82">
        <f>OFFSET(TT!G173,0,6*(-1+$E$6))</f>
        <v>170</v>
      </c>
      <c r="L173" s="83">
        <f>OFFSET(TT!H173,0,6*(-1+$E$6))</f>
        <v>102</v>
      </c>
      <c r="M173" s="84">
        <f>OFFSET(TT!I173,0,6*(-1+$E$6))</f>
        <v>101</v>
      </c>
      <c r="N173" s="85">
        <f>OFFSET(TT!J173,0,6*(-1+$E$6))</f>
        <v>261</v>
      </c>
      <c r="O173" s="86">
        <f>OFFSET(TT!K173,0,6*(-1+$E$6))</f>
        <v>47</v>
      </c>
      <c r="P173" s="87">
        <f t="shared" si="31"/>
        <v>219</v>
      </c>
      <c r="Q173" s="87">
        <f t="shared" ref="Q173:S173" si="362">$J173*C$30+$K173*C$31+$L173*C$32+$M173*C$33+$N173*C$34+$O173*C$35</f>
        <v>101</v>
      </c>
      <c r="R173" s="87">
        <f t="shared" si="362"/>
        <v>102</v>
      </c>
      <c r="S173" s="87">
        <f t="shared" si="362"/>
        <v>47</v>
      </c>
      <c r="T173" s="69">
        <f t="shared" si="6"/>
        <v>0.684375</v>
      </c>
      <c r="U173" s="70">
        <f t="shared" si="7"/>
        <v>0.6845637584</v>
      </c>
      <c r="V173" s="71">
        <f t="shared" si="8"/>
        <v>0.8233082707</v>
      </c>
      <c r="W173" s="72">
        <f t="shared" si="9"/>
        <v>0.5024630542</v>
      </c>
      <c r="X173" s="73">
        <f t="shared" ref="X173:Y173" si="363">IFERROR(P173/(P173+R173),0.5)</f>
        <v>0.6822429907</v>
      </c>
      <c r="Y173" s="74">
        <f t="shared" si="363"/>
        <v>0.6824324324</v>
      </c>
      <c r="Z173" s="75">
        <f t="shared" si="11"/>
        <v>0.684434968</v>
      </c>
      <c r="AA173" s="76">
        <f t="shared" si="12"/>
        <v>0.5671641791</v>
      </c>
      <c r="AB173" s="77">
        <f t="shared" si="13"/>
        <v>0.6823027719</v>
      </c>
      <c r="AC173" s="88">
        <f t="shared" si="14"/>
        <v>0.2501607717</v>
      </c>
      <c r="AD173" s="88">
        <f t="shared" si="15"/>
        <v>0.308681672</v>
      </c>
      <c r="AE173" s="88">
        <f t="shared" si="16"/>
        <v>0.1710610932</v>
      </c>
      <c r="AF173" s="88">
        <f t="shared" si="17"/>
        <v>0.03022508039</v>
      </c>
      <c r="AG173" s="89">
        <f t="shared" si="18"/>
        <v>0.1408360129</v>
      </c>
      <c r="AH173" s="90">
        <f t="shared" si="19"/>
        <v>0</v>
      </c>
      <c r="AI173" s="90">
        <f t="shared" si="20"/>
        <v>0.308681672</v>
      </c>
      <c r="AJ173" s="90">
        <f t="shared" si="21"/>
        <v>0.684434968</v>
      </c>
      <c r="AK173" s="90">
        <f t="shared" si="22"/>
        <v>0.2501607717</v>
      </c>
      <c r="AL173" s="91">
        <f t="shared" si="23"/>
        <v>0</v>
      </c>
      <c r="AM173" s="91">
        <f t="shared" si="24"/>
        <v>0.1408360129</v>
      </c>
      <c r="AN173" s="91">
        <f t="shared" si="25"/>
        <v>0.8233082707</v>
      </c>
      <c r="AO173" s="91">
        <f t="shared" si="26"/>
        <v>0.1710610932</v>
      </c>
      <c r="AP173" s="92">
        <f t="shared" si="27"/>
        <v>0</v>
      </c>
      <c r="AQ173" s="92">
        <f t="shared" si="28"/>
        <v>0.03022508039</v>
      </c>
      <c r="AR173" s="92">
        <f t="shared" si="29"/>
        <v>0.5024630542</v>
      </c>
      <c r="AS173" s="92">
        <f t="shared" si="30"/>
        <v>0.1408360129</v>
      </c>
    </row>
    <row r="174" ht="16.5" customHeight="1">
      <c r="A174" s="57"/>
      <c r="B174" s="95"/>
      <c r="C174" s="95"/>
      <c r="D174" s="95"/>
      <c r="E174" s="95"/>
      <c r="F174" s="28"/>
      <c r="G174" s="61">
        <v>169.0</v>
      </c>
      <c r="H174" s="61">
        <v>2715.0</v>
      </c>
      <c r="I174" s="57">
        <v>2414.0</v>
      </c>
      <c r="J174" s="81">
        <f>OFFSET(TT!F174,0,6*(-1+$E$6))</f>
        <v>159</v>
      </c>
      <c r="K174" s="82">
        <f>OFFSET(TT!G174,0,6*(-1+$E$6))</f>
        <v>119</v>
      </c>
      <c r="L174" s="83">
        <f>OFFSET(TT!H174,0,6*(-1+$E$6))</f>
        <v>120</v>
      </c>
      <c r="M174" s="84">
        <f>OFFSET(TT!I174,0,6*(-1+$E$6))</f>
        <v>195</v>
      </c>
      <c r="N174" s="85">
        <f>OFFSET(TT!J174,0,6*(-1+$E$6))</f>
        <v>338</v>
      </c>
      <c r="O174" s="86">
        <f>OFFSET(TT!K174,0,6*(-1+$E$6))</f>
        <v>96</v>
      </c>
      <c r="P174" s="87">
        <f t="shared" si="31"/>
        <v>159</v>
      </c>
      <c r="Q174" s="87">
        <f t="shared" ref="Q174:S174" si="364">$J174*C$30+$K174*C$31+$L174*C$32+$M174*C$33+$N174*C$34+$O174*C$35</f>
        <v>195</v>
      </c>
      <c r="R174" s="87">
        <f t="shared" si="364"/>
        <v>120</v>
      </c>
      <c r="S174" s="87">
        <f t="shared" si="364"/>
        <v>96</v>
      </c>
      <c r="T174" s="69">
        <f t="shared" si="6"/>
        <v>0.4491525424</v>
      </c>
      <c r="U174" s="70">
        <f t="shared" si="7"/>
        <v>0.5555555556</v>
      </c>
      <c r="V174" s="71">
        <f t="shared" si="8"/>
        <v>0.6235294118</v>
      </c>
      <c r="W174" s="72">
        <f t="shared" si="9"/>
        <v>0.380952381</v>
      </c>
      <c r="X174" s="73">
        <f t="shared" ref="X174:Y174" si="365">IFERROR(P174/(P174+R174),0.5)</f>
        <v>0.5698924731</v>
      </c>
      <c r="Y174" s="74">
        <f t="shared" si="365"/>
        <v>0.6701030928</v>
      </c>
      <c r="Z174" s="75">
        <f t="shared" si="11"/>
        <v>0.4894736842</v>
      </c>
      <c r="AA174" s="76">
        <f t="shared" si="12"/>
        <v>0.4473684211</v>
      </c>
      <c r="AB174" s="77">
        <f t="shared" si="13"/>
        <v>0.6210526316</v>
      </c>
      <c r="AC174" s="88">
        <f t="shared" si="14"/>
        <v>0.1151615576</v>
      </c>
      <c r="AD174" s="88">
        <f t="shared" si="15"/>
        <v>0.2058823529</v>
      </c>
      <c r="AE174" s="88">
        <f t="shared" si="16"/>
        <v>0.1056338028</v>
      </c>
      <c r="AF174" s="88">
        <f t="shared" si="17"/>
        <v>0.03976801988</v>
      </c>
      <c r="AG174" s="89">
        <f t="shared" si="18"/>
        <v>0.06586578293</v>
      </c>
      <c r="AH174" s="90">
        <f t="shared" si="19"/>
        <v>0</v>
      </c>
      <c r="AI174" s="90">
        <f t="shared" si="20"/>
        <v>0.2058823529</v>
      </c>
      <c r="AJ174" s="90">
        <f t="shared" si="21"/>
        <v>0.4894736842</v>
      </c>
      <c r="AK174" s="90">
        <f t="shared" si="22"/>
        <v>0.1151615576</v>
      </c>
      <c r="AL174" s="91">
        <f t="shared" si="23"/>
        <v>0</v>
      </c>
      <c r="AM174" s="91">
        <f t="shared" si="24"/>
        <v>0.06586578293</v>
      </c>
      <c r="AN174" s="91">
        <f t="shared" si="25"/>
        <v>0.6235294118</v>
      </c>
      <c r="AO174" s="91">
        <f t="shared" si="26"/>
        <v>0.1056338028</v>
      </c>
      <c r="AP174" s="92">
        <f t="shared" si="27"/>
        <v>0</v>
      </c>
      <c r="AQ174" s="92">
        <f t="shared" si="28"/>
        <v>0.03976801988</v>
      </c>
      <c r="AR174" s="92">
        <f t="shared" si="29"/>
        <v>0.380952381</v>
      </c>
      <c r="AS174" s="92">
        <f t="shared" si="30"/>
        <v>0.06586578293</v>
      </c>
    </row>
    <row r="175" ht="16.5" customHeight="1">
      <c r="A175" s="57"/>
      <c r="B175" s="95"/>
      <c r="C175" s="95"/>
      <c r="D175" s="95"/>
      <c r="E175" s="95"/>
      <c r="F175" s="28"/>
      <c r="G175" s="61">
        <v>170.0</v>
      </c>
      <c r="H175" s="61">
        <v>2717.0</v>
      </c>
      <c r="I175" s="57">
        <v>1573.0</v>
      </c>
      <c r="J175" s="81">
        <f>OFFSET(TT!F175,0,6*(-1+$E$6))</f>
        <v>79</v>
      </c>
      <c r="K175" s="82">
        <f>OFFSET(TT!G175,0,6*(-1+$E$6))</f>
        <v>56</v>
      </c>
      <c r="L175" s="83">
        <f>OFFSET(TT!H175,0,6*(-1+$E$6))</f>
        <v>57</v>
      </c>
      <c r="M175" s="84">
        <f>OFFSET(TT!I175,0,6*(-1+$E$6))</f>
        <v>97</v>
      </c>
      <c r="N175" s="85">
        <f>OFFSET(TT!J175,0,6*(-1+$E$6))</f>
        <v>213</v>
      </c>
      <c r="O175" s="86">
        <f>OFFSET(TT!K175,0,6*(-1+$E$6))</f>
        <v>91</v>
      </c>
      <c r="P175" s="87">
        <f t="shared" si="31"/>
        <v>79</v>
      </c>
      <c r="Q175" s="87">
        <f t="shared" ref="Q175:S175" si="366">$J175*C$30+$K175*C$31+$L175*C$32+$M175*C$33+$N175*C$34+$O175*C$35</f>
        <v>97</v>
      </c>
      <c r="R175" s="87">
        <f t="shared" si="366"/>
        <v>57</v>
      </c>
      <c r="S175" s="87">
        <f t="shared" si="366"/>
        <v>91</v>
      </c>
      <c r="T175" s="69">
        <f t="shared" si="6"/>
        <v>0.4488636364</v>
      </c>
      <c r="U175" s="70">
        <f t="shared" si="7"/>
        <v>0.3851351351</v>
      </c>
      <c r="V175" s="71">
        <f t="shared" si="8"/>
        <v>0.4647058824</v>
      </c>
      <c r="W175" s="72">
        <f t="shared" si="9"/>
        <v>0.3701298701</v>
      </c>
      <c r="X175" s="73">
        <f t="shared" ref="X175:Y175" si="367">IFERROR(P175/(P175+R175),0.5)</f>
        <v>0.5808823529</v>
      </c>
      <c r="Y175" s="74">
        <f t="shared" si="367"/>
        <v>0.5159574468</v>
      </c>
      <c r="Z175" s="75">
        <f t="shared" si="11"/>
        <v>0.4197530864</v>
      </c>
      <c r="AA175" s="76">
        <f t="shared" si="12"/>
        <v>0.524691358</v>
      </c>
      <c r="AB175" s="77">
        <f t="shared" si="13"/>
        <v>0.5432098765</v>
      </c>
      <c r="AC175" s="88">
        <f t="shared" si="14"/>
        <v>0.08582326764</v>
      </c>
      <c r="AD175" s="88">
        <f t="shared" si="15"/>
        <v>0.1856325493</v>
      </c>
      <c r="AE175" s="88">
        <f t="shared" si="16"/>
        <v>0.1080737444</v>
      </c>
      <c r="AF175" s="88">
        <f t="shared" si="17"/>
        <v>0.05785123967</v>
      </c>
      <c r="AG175" s="89">
        <f t="shared" si="18"/>
        <v>0.05022250477</v>
      </c>
      <c r="AH175" s="90">
        <f t="shared" si="19"/>
        <v>0</v>
      </c>
      <c r="AI175" s="90">
        <f t="shared" si="20"/>
        <v>0.1856325493</v>
      </c>
      <c r="AJ175" s="90">
        <f t="shared" si="21"/>
        <v>0.4197530864</v>
      </c>
      <c r="AK175" s="90">
        <f t="shared" si="22"/>
        <v>0.08582326764</v>
      </c>
      <c r="AL175" s="91">
        <f t="shared" si="23"/>
        <v>0</v>
      </c>
      <c r="AM175" s="91">
        <f t="shared" si="24"/>
        <v>0.05022250477</v>
      </c>
      <c r="AN175" s="91">
        <f t="shared" si="25"/>
        <v>0.4647058824</v>
      </c>
      <c r="AO175" s="91">
        <f t="shared" si="26"/>
        <v>0.1080737444</v>
      </c>
      <c r="AP175" s="92">
        <f t="shared" si="27"/>
        <v>0</v>
      </c>
      <c r="AQ175" s="92">
        <f t="shared" si="28"/>
        <v>0.05785123967</v>
      </c>
      <c r="AR175" s="92">
        <f t="shared" si="29"/>
        <v>0.3701298701</v>
      </c>
      <c r="AS175" s="92">
        <f t="shared" si="30"/>
        <v>0.05022250477</v>
      </c>
    </row>
    <row r="176" ht="16.5" customHeight="1">
      <c r="A176" s="57"/>
      <c r="B176" s="95"/>
      <c r="C176" s="95"/>
      <c r="D176" s="95"/>
      <c r="E176" s="95"/>
      <c r="F176" s="28"/>
      <c r="G176" s="61">
        <v>171.0</v>
      </c>
      <c r="H176" s="61">
        <v>2725.0</v>
      </c>
      <c r="I176" s="57">
        <v>714.0</v>
      </c>
      <c r="J176" s="81">
        <f>OFFSET(TT!F176,0,6*(-1+$E$6))</f>
        <v>12</v>
      </c>
      <c r="K176" s="82">
        <f>OFFSET(TT!G176,0,6*(-1+$E$6))</f>
        <v>65</v>
      </c>
      <c r="L176" s="83">
        <f>OFFSET(TT!H176,0,6*(-1+$E$6))</f>
        <v>252</v>
      </c>
      <c r="M176" s="84">
        <f>OFFSET(TT!I176,0,6*(-1+$E$6))</f>
        <v>2</v>
      </c>
      <c r="N176" s="85">
        <f>OFFSET(TT!J176,0,6*(-1+$E$6))</f>
        <v>24</v>
      </c>
      <c r="O176" s="86">
        <f>OFFSET(TT!K176,0,6*(-1+$E$6))</f>
        <v>29</v>
      </c>
      <c r="P176" s="87">
        <f t="shared" si="31"/>
        <v>12</v>
      </c>
      <c r="Q176" s="87">
        <f t="shared" ref="Q176:S176" si="368">$J176*C$30+$K176*C$31+$L176*C$32+$M176*C$33+$N176*C$34+$O176*C$35</f>
        <v>2</v>
      </c>
      <c r="R176" s="87">
        <f t="shared" si="368"/>
        <v>252</v>
      </c>
      <c r="S176" s="87">
        <f t="shared" si="368"/>
        <v>29</v>
      </c>
      <c r="T176" s="69">
        <f t="shared" si="6"/>
        <v>0.8571428571</v>
      </c>
      <c r="U176" s="70">
        <f t="shared" si="7"/>
        <v>0.896797153</v>
      </c>
      <c r="V176" s="71">
        <f t="shared" si="8"/>
        <v>0.2926829268</v>
      </c>
      <c r="W176" s="72">
        <f t="shared" si="9"/>
        <v>0.9921259843</v>
      </c>
      <c r="X176" s="73">
        <f t="shared" ref="X176:Y176" si="369">IFERROR(P176/(P176+R176),0.5)</f>
        <v>0.04545454545</v>
      </c>
      <c r="Y176" s="74">
        <f t="shared" si="369"/>
        <v>0.06451612903</v>
      </c>
      <c r="Z176" s="75">
        <f t="shared" si="11"/>
        <v>0.8949152542</v>
      </c>
      <c r="AA176" s="76">
        <f t="shared" si="12"/>
        <v>0.1389830508</v>
      </c>
      <c r="AB176" s="77">
        <f t="shared" si="13"/>
        <v>0.04745762712</v>
      </c>
      <c r="AC176" s="88">
        <f t="shared" si="14"/>
        <v>0.1078431373</v>
      </c>
      <c r="AD176" s="88">
        <f t="shared" si="15"/>
        <v>0.05042016807</v>
      </c>
      <c r="AE176" s="88">
        <f t="shared" si="16"/>
        <v>0.05742296919</v>
      </c>
      <c r="AF176" s="88">
        <f t="shared" si="17"/>
        <v>0.0406162465</v>
      </c>
      <c r="AG176" s="89">
        <f t="shared" si="18"/>
        <v>0.01680672269</v>
      </c>
      <c r="AH176" s="90">
        <f t="shared" si="19"/>
        <v>0</v>
      </c>
      <c r="AI176" s="90">
        <f t="shared" si="20"/>
        <v>0.05042016807</v>
      </c>
      <c r="AJ176" s="90">
        <f t="shared" si="21"/>
        <v>0.8949152542</v>
      </c>
      <c r="AK176" s="90">
        <f t="shared" si="22"/>
        <v>0.1078431373</v>
      </c>
      <c r="AL176" s="91">
        <f t="shared" si="23"/>
        <v>0</v>
      </c>
      <c r="AM176" s="91">
        <f t="shared" si="24"/>
        <v>0.01680672269</v>
      </c>
      <c r="AN176" s="91">
        <f t="shared" si="25"/>
        <v>0.2926829268</v>
      </c>
      <c r="AO176" s="91">
        <f t="shared" si="26"/>
        <v>0.05742296919</v>
      </c>
      <c r="AP176" s="92">
        <f t="shared" si="27"/>
        <v>0</v>
      </c>
      <c r="AQ176" s="92">
        <f t="shared" si="28"/>
        <v>0.0406162465</v>
      </c>
      <c r="AR176" s="92">
        <f t="shared" si="29"/>
        <v>0.9921259843</v>
      </c>
      <c r="AS176" s="92">
        <f t="shared" si="30"/>
        <v>0.01680672269</v>
      </c>
    </row>
    <row r="177" ht="16.5" customHeight="1">
      <c r="A177" s="57"/>
      <c r="B177" s="95"/>
      <c r="C177" s="95"/>
      <c r="D177" s="95"/>
      <c r="E177" s="95"/>
      <c r="F177" s="28"/>
      <c r="G177" s="61">
        <v>172.0</v>
      </c>
      <c r="H177" s="61">
        <v>2726.0</v>
      </c>
      <c r="I177" s="57">
        <v>2095.0</v>
      </c>
      <c r="J177" s="81">
        <f>OFFSET(TT!F177,0,6*(-1+$E$6))</f>
        <v>253</v>
      </c>
      <c r="K177" s="82">
        <f>OFFSET(TT!G177,0,6*(-1+$E$6))</f>
        <v>236</v>
      </c>
      <c r="L177" s="83">
        <f>OFFSET(TT!H177,0,6*(-1+$E$6))</f>
        <v>549</v>
      </c>
      <c r="M177" s="84">
        <f>OFFSET(TT!I177,0,6*(-1+$E$6))</f>
        <v>27</v>
      </c>
      <c r="N177" s="85">
        <f>OFFSET(TT!J177,0,6*(-1+$E$6))</f>
        <v>151</v>
      </c>
      <c r="O177" s="86">
        <f>OFFSET(TT!K177,0,6*(-1+$E$6))</f>
        <v>70</v>
      </c>
      <c r="P177" s="87">
        <f t="shared" si="31"/>
        <v>253</v>
      </c>
      <c r="Q177" s="87">
        <f t="shared" ref="Q177:S177" si="370">$J177*C$30+$K177*C$31+$L177*C$32+$M177*C$33+$N177*C$34+$O177*C$35</f>
        <v>27</v>
      </c>
      <c r="R177" s="87">
        <f t="shared" si="370"/>
        <v>549</v>
      </c>
      <c r="S177" s="87">
        <f t="shared" si="370"/>
        <v>70</v>
      </c>
      <c r="T177" s="69">
        <f t="shared" si="6"/>
        <v>0.9035714286</v>
      </c>
      <c r="U177" s="70">
        <f t="shared" si="7"/>
        <v>0.886914378</v>
      </c>
      <c r="V177" s="71">
        <f t="shared" si="8"/>
        <v>0.7832817337</v>
      </c>
      <c r="W177" s="72">
        <f t="shared" si="9"/>
        <v>0.953125</v>
      </c>
      <c r="X177" s="73">
        <f t="shared" ref="X177:Y177" si="371">IFERROR(P177/(P177+R177),0.5)</f>
        <v>0.3154613466</v>
      </c>
      <c r="Y177" s="74">
        <f t="shared" si="371"/>
        <v>0.2783505155</v>
      </c>
      <c r="Z177" s="75">
        <f t="shared" si="11"/>
        <v>0.8921023359</v>
      </c>
      <c r="AA177" s="76">
        <f t="shared" si="12"/>
        <v>0.3592880979</v>
      </c>
      <c r="AB177" s="77">
        <f t="shared" si="13"/>
        <v>0.3114571746</v>
      </c>
      <c r="AC177" s="88">
        <f t="shared" si="14"/>
        <v>0.2334128878</v>
      </c>
      <c r="AD177" s="88">
        <f t="shared" si="15"/>
        <v>0.1928400955</v>
      </c>
      <c r="AE177" s="88">
        <f t="shared" si="16"/>
        <v>0.154176611</v>
      </c>
      <c r="AF177" s="88">
        <f t="shared" si="17"/>
        <v>0.03341288783</v>
      </c>
      <c r="AG177" s="89">
        <f t="shared" si="18"/>
        <v>0.1207637232</v>
      </c>
      <c r="AH177" s="90">
        <f t="shared" si="19"/>
        <v>0</v>
      </c>
      <c r="AI177" s="90">
        <f t="shared" si="20"/>
        <v>0.1928400955</v>
      </c>
      <c r="AJ177" s="90">
        <f t="shared" si="21"/>
        <v>0.8921023359</v>
      </c>
      <c r="AK177" s="90">
        <f t="shared" si="22"/>
        <v>0.2334128878</v>
      </c>
      <c r="AL177" s="91">
        <f t="shared" si="23"/>
        <v>0</v>
      </c>
      <c r="AM177" s="91">
        <f t="shared" si="24"/>
        <v>0.1207637232</v>
      </c>
      <c r="AN177" s="91">
        <f t="shared" si="25"/>
        <v>0.7832817337</v>
      </c>
      <c r="AO177" s="91">
        <f t="shared" si="26"/>
        <v>0.154176611</v>
      </c>
      <c r="AP177" s="92">
        <f t="shared" si="27"/>
        <v>0</v>
      </c>
      <c r="AQ177" s="92">
        <f t="shared" si="28"/>
        <v>0.03341288783</v>
      </c>
      <c r="AR177" s="92">
        <f t="shared" si="29"/>
        <v>0.953125</v>
      </c>
      <c r="AS177" s="92">
        <f t="shared" si="30"/>
        <v>0.1207637232</v>
      </c>
    </row>
    <row r="178" ht="16.5" customHeight="1">
      <c r="A178" s="57"/>
      <c r="B178" s="95"/>
      <c r="C178" s="95"/>
      <c r="D178" s="95"/>
      <c r="E178" s="95"/>
      <c r="F178" s="28"/>
      <c r="G178" s="61">
        <v>173.0</v>
      </c>
      <c r="H178" s="61">
        <v>2730.0</v>
      </c>
      <c r="I178" s="57">
        <v>2561.0</v>
      </c>
      <c r="J178" s="81">
        <f>OFFSET(TT!F178,0,6*(-1+$E$6))</f>
        <v>131</v>
      </c>
      <c r="K178" s="82">
        <f>OFFSET(TT!G178,0,6*(-1+$E$6))</f>
        <v>98</v>
      </c>
      <c r="L178" s="83">
        <f>OFFSET(TT!H178,0,6*(-1+$E$6))</f>
        <v>111</v>
      </c>
      <c r="M178" s="84">
        <f>OFFSET(TT!I178,0,6*(-1+$E$6))</f>
        <v>178</v>
      </c>
      <c r="N178" s="85">
        <f>OFFSET(TT!J178,0,6*(-1+$E$6))</f>
        <v>376</v>
      </c>
      <c r="O178" s="86">
        <f>OFFSET(TT!K178,0,6*(-1+$E$6))</f>
        <v>125</v>
      </c>
      <c r="P178" s="87">
        <f t="shared" si="31"/>
        <v>131</v>
      </c>
      <c r="Q178" s="87">
        <f t="shared" ref="Q178:S178" si="372">$J178*C$30+$K178*C$31+$L178*C$32+$M178*C$33+$N178*C$34+$O178*C$35</f>
        <v>178</v>
      </c>
      <c r="R178" s="87">
        <f t="shared" si="372"/>
        <v>111</v>
      </c>
      <c r="S178" s="87">
        <f t="shared" si="372"/>
        <v>125</v>
      </c>
      <c r="T178" s="69">
        <f t="shared" si="6"/>
        <v>0.4239482201</v>
      </c>
      <c r="U178" s="70">
        <f t="shared" si="7"/>
        <v>0.4703389831</v>
      </c>
      <c r="V178" s="71">
        <f t="shared" si="8"/>
        <v>0.51171875</v>
      </c>
      <c r="W178" s="72">
        <f t="shared" si="9"/>
        <v>0.384083045</v>
      </c>
      <c r="X178" s="73">
        <f t="shared" ref="X178:Y178" si="373">IFERROR(P178/(P178+R178),0.5)</f>
        <v>0.541322314</v>
      </c>
      <c r="Y178" s="74">
        <f t="shared" si="373"/>
        <v>0.5874587459</v>
      </c>
      <c r="Z178" s="75">
        <f t="shared" si="11"/>
        <v>0.4440366972</v>
      </c>
      <c r="AA178" s="76">
        <f t="shared" si="12"/>
        <v>0.4697247706</v>
      </c>
      <c r="AB178" s="77">
        <f t="shared" si="13"/>
        <v>0.5669724771</v>
      </c>
      <c r="AC178" s="88">
        <f t="shared" si="14"/>
        <v>0.08941819602</v>
      </c>
      <c r="AD178" s="88">
        <f t="shared" si="15"/>
        <v>0.1979695431</v>
      </c>
      <c r="AE178" s="88">
        <f t="shared" si="16"/>
        <v>0.09996095275</v>
      </c>
      <c r="AF178" s="88">
        <f t="shared" si="17"/>
        <v>0.04880905896</v>
      </c>
      <c r="AG178" s="89">
        <f t="shared" si="18"/>
        <v>0.05115189379</v>
      </c>
      <c r="AH178" s="90">
        <f t="shared" si="19"/>
        <v>0</v>
      </c>
      <c r="AI178" s="90">
        <f t="shared" si="20"/>
        <v>0.1979695431</v>
      </c>
      <c r="AJ178" s="90">
        <f t="shared" si="21"/>
        <v>0.4440366972</v>
      </c>
      <c r="AK178" s="90">
        <f t="shared" si="22"/>
        <v>0.08941819602</v>
      </c>
      <c r="AL178" s="91">
        <f t="shared" si="23"/>
        <v>0</v>
      </c>
      <c r="AM178" s="91">
        <f t="shared" si="24"/>
        <v>0.05115189379</v>
      </c>
      <c r="AN178" s="91">
        <f t="shared" si="25"/>
        <v>0.51171875</v>
      </c>
      <c r="AO178" s="91">
        <f t="shared" si="26"/>
        <v>0.09996095275</v>
      </c>
      <c r="AP178" s="92">
        <f t="shared" si="27"/>
        <v>0</v>
      </c>
      <c r="AQ178" s="92">
        <f t="shared" si="28"/>
        <v>0.04880905896</v>
      </c>
      <c r="AR178" s="92">
        <f t="shared" si="29"/>
        <v>0.384083045</v>
      </c>
      <c r="AS178" s="92">
        <f t="shared" si="30"/>
        <v>0.05115189379</v>
      </c>
    </row>
    <row r="179" ht="16.5" customHeight="1">
      <c r="A179" s="57"/>
      <c r="B179" s="95"/>
      <c r="C179" s="95"/>
      <c r="D179" s="95"/>
      <c r="E179" s="95"/>
      <c r="F179" s="28"/>
      <c r="G179" s="61">
        <v>174.0</v>
      </c>
      <c r="H179" s="61">
        <v>2731.0</v>
      </c>
      <c r="I179" s="57">
        <v>2347.0</v>
      </c>
      <c r="J179" s="81">
        <f>OFFSET(TT!F179,0,6*(-1+$E$6))</f>
        <v>176</v>
      </c>
      <c r="K179" s="82">
        <f>OFFSET(TT!G179,0,6*(-1+$E$6))</f>
        <v>450</v>
      </c>
      <c r="L179" s="83">
        <f>OFFSET(TT!H179,0,6*(-1+$E$6))</f>
        <v>244</v>
      </c>
      <c r="M179" s="84">
        <f>OFFSET(TT!I179,0,6*(-1+$E$6))</f>
        <v>40</v>
      </c>
      <c r="N179" s="85">
        <f>OFFSET(TT!J179,0,6*(-1+$E$6))</f>
        <v>422</v>
      </c>
      <c r="O179" s="86">
        <f>OFFSET(TT!K179,0,6*(-1+$E$6))</f>
        <v>75</v>
      </c>
      <c r="P179" s="87">
        <f t="shared" si="31"/>
        <v>176</v>
      </c>
      <c r="Q179" s="87">
        <f t="shared" ref="Q179:S179" si="374">$J179*C$30+$K179*C$31+$L179*C$32+$M179*C$33+$N179*C$34+$O179*C$35</f>
        <v>40</v>
      </c>
      <c r="R179" s="87">
        <f t="shared" si="374"/>
        <v>244</v>
      </c>
      <c r="S179" s="87">
        <f t="shared" si="374"/>
        <v>75</v>
      </c>
      <c r="T179" s="69">
        <f t="shared" si="6"/>
        <v>0.8148148148</v>
      </c>
      <c r="U179" s="70">
        <f t="shared" si="7"/>
        <v>0.7648902821</v>
      </c>
      <c r="V179" s="71">
        <f t="shared" si="8"/>
        <v>0.7011952191</v>
      </c>
      <c r="W179" s="72">
        <f t="shared" si="9"/>
        <v>0.8591549296</v>
      </c>
      <c r="X179" s="73">
        <f t="shared" ref="X179:Y179" si="375">IFERROR(P179/(P179+R179),0.5)</f>
        <v>0.419047619</v>
      </c>
      <c r="Y179" s="74">
        <f t="shared" si="375"/>
        <v>0.347826087</v>
      </c>
      <c r="Z179" s="75">
        <f t="shared" si="11"/>
        <v>0.785046729</v>
      </c>
      <c r="AA179" s="76">
        <f t="shared" si="12"/>
        <v>0.4691588785</v>
      </c>
      <c r="AB179" s="77">
        <f t="shared" si="13"/>
        <v>0.4037383178</v>
      </c>
      <c r="AC179" s="88">
        <f t="shared" si="14"/>
        <v>0.2667234768</v>
      </c>
      <c r="AD179" s="88">
        <f t="shared" si="15"/>
        <v>0.2547933532</v>
      </c>
      <c r="AE179" s="88">
        <f t="shared" si="16"/>
        <v>0.1069450362</v>
      </c>
      <c r="AF179" s="88">
        <f t="shared" si="17"/>
        <v>0.03195568811</v>
      </c>
      <c r="AG179" s="89">
        <f t="shared" si="18"/>
        <v>0.0749893481</v>
      </c>
      <c r="AH179" s="90">
        <f t="shared" si="19"/>
        <v>0</v>
      </c>
      <c r="AI179" s="90">
        <f t="shared" si="20"/>
        <v>0.2547933532</v>
      </c>
      <c r="AJ179" s="90">
        <f t="shared" si="21"/>
        <v>0.785046729</v>
      </c>
      <c r="AK179" s="90">
        <f t="shared" si="22"/>
        <v>0.2667234768</v>
      </c>
      <c r="AL179" s="91">
        <f t="shared" si="23"/>
        <v>0</v>
      </c>
      <c r="AM179" s="91">
        <f t="shared" si="24"/>
        <v>0.0749893481</v>
      </c>
      <c r="AN179" s="91">
        <f t="shared" si="25"/>
        <v>0.7011952191</v>
      </c>
      <c r="AO179" s="91">
        <f t="shared" si="26"/>
        <v>0.1069450362</v>
      </c>
      <c r="AP179" s="92">
        <f t="shared" si="27"/>
        <v>0</v>
      </c>
      <c r="AQ179" s="92">
        <f t="shared" si="28"/>
        <v>0.03195568811</v>
      </c>
      <c r="AR179" s="92">
        <f t="shared" si="29"/>
        <v>0.8591549296</v>
      </c>
      <c r="AS179" s="92">
        <f t="shared" si="30"/>
        <v>0.0749893481</v>
      </c>
    </row>
    <row r="180" ht="16.5" customHeight="1">
      <c r="A180" s="57"/>
      <c r="B180" s="95"/>
      <c r="C180" s="95"/>
      <c r="D180" s="95"/>
      <c r="E180" s="95"/>
      <c r="F180" s="28"/>
      <c r="G180" s="61">
        <v>175.0</v>
      </c>
      <c r="H180" s="61">
        <v>2733.0</v>
      </c>
      <c r="I180" s="57">
        <v>2835.0</v>
      </c>
      <c r="J180" s="81">
        <f>OFFSET(TT!F180,0,6*(-1+$E$6))</f>
        <v>85</v>
      </c>
      <c r="K180" s="82">
        <f>OFFSET(TT!G180,0,6*(-1+$E$6))</f>
        <v>83</v>
      </c>
      <c r="L180" s="83">
        <f>OFFSET(TT!H180,0,6*(-1+$E$6))</f>
        <v>90</v>
      </c>
      <c r="M180" s="84">
        <f>OFFSET(TT!I180,0,6*(-1+$E$6))</f>
        <v>120</v>
      </c>
      <c r="N180" s="85">
        <f>OFFSET(TT!J180,0,6*(-1+$E$6))</f>
        <v>334</v>
      </c>
      <c r="O180" s="86">
        <f>OFFSET(TT!K180,0,6*(-1+$E$6))</f>
        <v>143</v>
      </c>
      <c r="P180" s="87">
        <f t="shared" si="31"/>
        <v>85</v>
      </c>
      <c r="Q180" s="87">
        <f t="shared" ref="Q180:S180" si="376">$J180*C$30+$K180*C$31+$L180*C$32+$M180*C$33+$N180*C$34+$O180*C$35</f>
        <v>120</v>
      </c>
      <c r="R180" s="87">
        <f t="shared" si="376"/>
        <v>90</v>
      </c>
      <c r="S180" s="87">
        <f t="shared" si="376"/>
        <v>143</v>
      </c>
      <c r="T180" s="69">
        <f t="shared" si="6"/>
        <v>0.4146341463</v>
      </c>
      <c r="U180" s="70">
        <f t="shared" si="7"/>
        <v>0.3862660944</v>
      </c>
      <c r="V180" s="71">
        <f t="shared" si="8"/>
        <v>0.3728070175</v>
      </c>
      <c r="W180" s="72">
        <f t="shared" si="9"/>
        <v>0.4285714286</v>
      </c>
      <c r="X180" s="73">
        <f t="shared" ref="X180:Y180" si="377">IFERROR(P180/(P180+R180),0.5)</f>
        <v>0.4857142857</v>
      </c>
      <c r="Y180" s="74">
        <f t="shared" si="377"/>
        <v>0.4562737643</v>
      </c>
      <c r="Z180" s="75">
        <f t="shared" si="11"/>
        <v>0.399543379</v>
      </c>
      <c r="AA180" s="76">
        <f t="shared" si="12"/>
        <v>0.5205479452</v>
      </c>
      <c r="AB180" s="77">
        <f t="shared" si="13"/>
        <v>0.4680365297</v>
      </c>
      <c r="AC180" s="88">
        <f t="shared" si="14"/>
        <v>0.05925925926</v>
      </c>
      <c r="AD180" s="88">
        <f t="shared" si="15"/>
        <v>0.1477954145</v>
      </c>
      <c r="AE180" s="88">
        <f t="shared" si="16"/>
        <v>0.08042328042</v>
      </c>
      <c r="AF180" s="88">
        <f t="shared" si="17"/>
        <v>0.05044091711</v>
      </c>
      <c r="AG180" s="89">
        <f t="shared" si="18"/>
        <v>0.02998236332</v>
      </c>
      <c r="AH180" s="90">
        <f t="shared" si="19"/>
        <v>0</v>
      </c>
      <c r="AI180" s="90">
        <f t="shared" si="20"/>
        <v>0.1477954145</v>
      </c>
      <c r="AJ180" s="90">
        <f t="shared" si="21"/>
        <v>0.399543379</v>
      </c>
      <c r="AK180" s="90">
        <f t="shared" si="22"/>
        <v>0.05925925926</v>
      </c>
      <c r="AL180" s="91">
        <f t="shared" si="23"/>
        <v>0</v>
      </c>
      <c r="AM180" s="91">
        <f t="shared" si="24"/>
        <v>0.02998236332</v>
      </c>
      <c r="AN180" s="91">
        <f t="shared" si="25"/>
        <v>0.3728070175</v>
      </c>
      <c r="AO180" s="91">
        <f t="shared" si="26"/>
        <v>0.08042328042</v>
      </c>
      <c r="AP180" s="92">
        <f t="shared" si="27"/>
        <v>0</v>
      </c>
      <c r="AQ180" s="92">
        <f t="shared" si="28"/>
        <v>0.05044091711</v>
      </c>
      <c r="AR180" s="92">
        <f t="shared" si="29"/>
        <v>0.4285714286</v>
      </c>
      <c r="AS180" s="92">
        <f t="shared" si="30"/>
        <v>0.02998236332</v>
      </c>
    </row>
    <row r="181" ht="16.5" customHeight="1">
      <c r="A181" s="57"/>
      <c r="B181" s="95"/>
      <c r="C181" s="95"/>
      <c r="D181" s="95"/>
      <c r="E181" s="95"/>
      <c r="F181" s="28"/>
      <c r="G181" s="61">
        <v>176.0</v>
      </c>
      <c r="H181" s="61">
        <v>2737.0</v>
      </c>
      <c r="I181" s="57">
        <v>1233.0</v>
      </c>
      <c r="J181" s="81">
        <f>OFFSET(TT!F181,0,6*(-1+$E$6))</f>
        <v>23</v>
      </c>
      <c r="K181" s="82">
        <f>OFFSET(TT!G181,0,6*(-1+$E$6))</f>
        <v>23</v>
      </c>
      <c r="L181" s="83">
        <f>OFFSET(TT!H181,0,6*(-1+$E$6))</f>
        <v>24</v>
      </c>
      <c r="M181" s="84">
        <f>OFFSET(TT!I181,0,6*(-1+$E$6))</f>
        <v>87</v>
      </c>
      <c r="N181" s="85">
        <f>OFFSET(TT!J181,0,6*(-1+$E$6))</f>
        <v>179</v>
      </c>
      <c r="O181" s="86">
        <f>OFFSET(TT!K181,0,6*(-1+$E$6))</f>
        <v>84</v>
      </c>
      <c r="P181" s="87">
        <f t="shared" si="31"/>
        <v>23</v>
      </c>
      <c r="Q181" s="87">
        <f t="shared" ref="Q181:S181" si="378">$J181*C$30+$K181*C$31+$L181*C$32+$M181*C$33+$N181*C$34+$O181*C$35</f>
        <v>87</v>
      </c>
      <c r="R181" s="87">
        <f t="shared" si="378"/>
        <v>24</v>
      </c>
      <c r="S181" s="87">
        <f t="shared" si="378"/>
        <v>84</v>
      </c>
      <c r="T181" s="69">
        <f t="shared" si="6"/>
        <v>0.2090909091</v>
      </c>
      <c r="U181" s="70">
        <f t="shared" si="7"/>
        <v>0.2222222222</v>
      </c>
      <c r="V181" s="71">
        <f t="shared" si="8"/>
        <v>0.214953271</v>
      </c>
      <c r="W181" s="72">
        <f t="shared" si="9"/>
        <v>0.2162162162</v>
      </c>
      <c r="X181" s="73">
        <f t="shared" ref="X181:Y181" si="379">IFERROR(P181/(P181+R181),0.5)</f>
        <v>0.4893617021</v>
      </c>
      <c r="Y181" s="74">
        <f t="shared" si="379"/>
        <v>0.5087719298</v>
      </c>
      <c r="Z181" s="75">
        <f t="shared" si="11"/>
        <v>0.2155963303</v>
      </c>
      <c r="AA181" s="76">
        <f t="shared" si="12"/>
        <v>0.4908256881</v>
      </c>
      <c r="AB181" s="77">
        <f t="shared" si="13"/>
        <v>0.504587156</v>
      </c>
      <c r="AC181" s="88">
        <f t="shared" si="14"/>
        <v>0.03730738037</v>
      </c>
      <c r="AD181" s="88">
        <f t="shared" si="15"/>
        <v>0.1638280616</v>
      </c>
      <c r="AE181" s="88">
        <f t="shared" si="16"/>
        <v>0.08678021087</v>
      </c>
      <c r="AF181" s="88">
        <f t="shared" si="17"/>
        <v>0.06812652068</v>
      </c>
      <c r="AG181" s="89">
        <f t="shared" si="18"/>
        <v>0.01865369019</v>
      </c>
      <c r="AH181" s="90">
        <f t="shared" si="19"/>
        <v>0</v>
      </c>
      <c r="AI181" s="90">
        <f t="shared" si="20"/>
        <v>0.1638280616</v>
      </c>
      <c r="AJ181" s="90">
        <f t="shared" si="21"/>
        <v>0.2155963303</v>
      </c>
      <c r="AK181" s="90">
        <f t="shared" si="22"/>
        <v>0.03730738037</v>
      </c>
      <c r="AL181" s="91">
        <f t="shared" si="23"/>
        <v>0</v>
      </c>
      <c r="AM181" s="91">
        <f t="shared" si="24"/>
        <v>0.01865369019</v>
      </c>
      <c r="AN181" s="91">
        <f t="shared" si="25"/>
        <v>0.214953271</v>
      </c>
      <c r="AO181" s="91">
        <f t="shared" si="26"/>
        <v>0.08678021087</v>
      </c>
      <c r="AP181" s="92">
        <f t="shared" si="27"/>
        <v>0</v>
      </c>
      <c r="AQ181" s="92">
        <f t="shared" si="28"/>
        <v>0.06812652068</v>
      </c>
      <c r="AR181" s="92">
        <f t="shared" si="29"/>
        <v>0.2162162162</v>
      </c>
      <c r="AS181" s="92">
        <f t="shared" si="30"/>
        <v>0.01865369019</v>
      </c>
    </row>
    <row r="182" ht="16.5" customHeight="1">
      <c r="A182" s="57"/>
      <c r="B182" s="95"/>
      <c r="C182" s="95"/>
      <c r="D182" s="95"/>
      <c r="E182" s="95"/>
      <c r="F182" s="28"/>
      <c r="G182" s="61">
        <v>177.0</v>
      </c>
      <c r="H182" s="61">
        <v>2740.0</v>
      </c>
      <c r="I182" s="57">
        <v>2575.0</v>
      </c>
      <c r="J182" s="81">
        <f>OFFSET(TT!F182,0,6*(-1+$E$6))</f>
        <v>56</v>
      </c>
      <c r="K182" s="82">
        <f>OFFSET(TT!G182,0,6*(-1+$E$6))</f>
        <v>72</v>
      </c>
      <c r="L182" s="83">
        <f>OFFSET(TT!H182,0,6*(-1+$E$6))</f>
        <v>55</v>
      </c>
      <c r="M182" s="84">
        <f>OFFSET(TT!I182,0,6*(-1+$E$6))</f>
        <v>60</v>
      </c>
      <c r="N182" s="85">
        <f>OFFSET(TT!J182,0,6*(-1+$E$6))</f>
        <v>207</v>
      </c>
      <c r="O182" s="86">
        <f>OFFSET(TT!K182,0,6*(-1+$E$6))</f>
        <v>74</v>
      </c>
      <c r="P182" s="87">
        <f t="shared" si="31"/>
        <v>56</v>
      </c>
      <c r="Q182" s="87">
        <f t="shared" ref="Q182:S182" si="380">$J182*C$30+$K182*C$31+$L182*C$32+$M182*C$33+$N182*C$34+$O182*C$35</f>
        <v>60</v>
      </c>
      <c r="R182" s="87">
        <f t="shared" si="380"/>
        <v>55</v>
      </c>
      <c r="S182" s="87">
        <f t="shared" si="380"/>
        <v>74</v>
      </c>
      <c r="T182" s="69">
        <f t="shared" si="6"/>
        <v>0.4827586207</v>
      </c>
      <c r="U182" s="70">
        <f t="shared" si="7"/>
        <v>0.4263565891</v>
      </c>
      <c r="V182" s="71">
        <f t="shared" si="8"/>
        <v>0.4307692308</v>
      </c>
      <c r="W182" s="72">
        <f t="shared" si="9"/>
        <v>0.4782608696</v>
      </c>
      <c r="X182" s="73">
        <f t="shared" ref="X182:Y182" si="381">IFERROR(P182/(P182+R182),0.5)</f>
        <v>0.5045045045</v>
      </c>
      <c r="Y182" s="74">
        <f t="shared" si="381"/>
        <v>0.447761194</v>
      </c>
      <c r="Z182" s="75">
        <f t="shared" si="11"/>
        <v>0.4530612245</v>
      </c>
      <c r="AA182" s="76">
        <f t="shared" si="12"/>
        <v>0.5306122449</v>
      </c>
      <c r="AB182" s="77">
        <f t="shared" si="13"/>
        <v>0.4734693878</v>
      </c>
      <c r="AC182" s="88">
        <f t="shared" si="14"/>
        <v>0.04970873786</v>
      </c>
      <c r="AD182" s="88">
        <f t="shared" si="15"/>
        <v>0.1021359223</v>
      </c>
      <c r="AE182" s="88">
        <f t="shared" si="16"/>
        <v>0.05048543689</v>
      </c>
      <c r="AF182" s="88">
        <f t="shared" si="17"/>
        <v>0.02873786408</v>
      </c>
      <c r="AG182" s="89">
        <f t="shared" si="18"/>
        <v>0.02174757282</v>
      </c>
      <c r="AH182" s="90">
        <f t="shared" si="19"/>
        <v>0</v>
      </c>
      <c r="AI182" s="90">
        <f t="shared" si="20"/>
        <v>0.1021359223</v>
      </c>
      <c r="AJ182" s="90">
        <f t="shared" si="21"/>
        <v>0.4530612245</v>
      </c>
      <c r="AK182" s="90">
        <f t="shared" si="22"/>
        <v>0.04970873786</v>
      </c>
      <c r="AL182" s="91">
        <f t="shared" si="23"/>
        <v>0</v>
      </c>
      <c r="AM182" s="91">
        <f t="shared" si="24"/>
        <v>0.02174757282</v>
      </c>
      <c r="AN182" s="91">
        <f t="shared" si="25"/>
        <v>0.4307692308</v>
      </c>
      <c r="AO182" s="91">
        <f t="shared" si="26"/>
        <v>0.05048543689</v>
      </c>
      <c r="AP182" s="92">
        <f t="shared" si="27"/>
        <v>0</v>
      </c>
      <c r="AQ182" s="92">
        <f t="shared" si="28"/>
        <v>0.02873786408</v>
      </c>
      <c r="AR182" s="92">
        <f t="shared" si="29"/>
        <v>0.4782608696</v>
      </c>
      <c r="AS182" s="92">
        <f t="shared" si="30"/>
        <v>0.02174757282</v>
      </c>
    </row>
    <row r="183" ht="16.5" customHeight="1">
      <c r="A183" s="57"/>
      <c r="B183" s="95"/>
      <c r="C183" s="95"/>
      <c r="D183" s="95"/>
      <c r="E183" s="95"/>
      <c r="F183" s="28"/>
      <c r="G183" s="61">
        <v>178.0</v>
      </c>
      <c r="H183" s="61">
        <v>2743.0</v>
      </c>
      <c r="I183" s="57">
        <v>3137.0</v>
      </c>
      <c r="J183" s="81">
        <f>OFFSET(TT!F183,0,6*(-1+$E$6))</f>
        <v>181</v>
      </c>
      <c r="K183" s="82">
        <f>OFFSET(TT!G183,0,6*(-1+$E$6))</f>
        <v>120</v>
      </c>
      <c r="L183" s="83">
        <f>OFFSET(TT!H183,0,6*(-1+$E$6))</f>
        <v>160</v>
      </c>
      <c r="M183" s="84">
        <f>OFFSET(TT!I183,0,6*(-1+$E$6))</f>
        <v>162</v>
      </c>
      <c r="N183" s="85">
        <f>OFFSET(TT!J183,0,6*(-1+$E$6))</f>
        <v>423</v>
      </c>
      <c r="O183" s="86">
        <f>OFFSET(TT!K183,0,6*(-1+$E$6))</f>
        <v>172</v>
      </c>
      <c r="P183" s="87">
        <f t="shared" si="31"/>
        <v>181</v>
      </c>
      <c r="Q183" s="87">
        <f t="shared" ref="Q183:S183" si="382">$J183*C$30+$K183*C$31+$L183*C$32+$M183*C$33+$N183*C$34+$O183*C$35</f>
        <v>162</v>
      </c>
      <c r="R183" s="87">
        <f t="shared" si="382"/>
        <v>160</v>
      </c>
      <c r="S183" s="87">
        <f t="shared" si="382"/>
        <v>172</v>
      </c>
      <c r="T183" s="69">
        <f t="shared" si="6"/>
        <v>0.527696793</v>
      </c>
      <c r="U183" s="70">
        <f t="shared" si="7"/>
        <v>0.4819277108</v>
      </c>
      <c r="V183" s="71">
        <f t="shared" si="8"/>
        <v>0.5127478754</v>
      </c>
      <c r="W183" s="72">
        <f t="shared" si="9"/>
        <v>0.4968944099</v>
      </c>
      <c r="X183" s="73">
        <f t="shared" ref="X183:Y183" si="383">IFERROR(P183/(P183+R183),0.5)</f>
        <v>0.5307917889</v>
      </c>
      <c r="Y183" s="74">
        <f t="shared" si="383"/>
        <v>0.4850299401</v>
      </c>
      <c r="Z183" s="75">
        <f t="shared" si="11"/>
        <v>0.5051851852</v>
      </c>
      <c r="AA183" s="76">
        <f t="shared" si="12"/>
        <v>0.522962963</v>
      </c>
      <c r="AB183" s="77">
        <f t="shared" si="13"/>
        <v>0.5081481481</v>
      </c>
      <c r="AC183" s="88">
        <f t="shared" si="14"/>
        <v>0.09595154606</v>
      </c>
      <c r="AD183" s="88">
        <f t="shared" si="15"/>
        <v>0.1925406439</v>
      </c>
      <c r="AE183" s="88">
        <f t="shared" si="16"/>
        <v>0.1125278929</v>
      </c>
      <c r="AF183" s="88">
        <f t="shared" si="17"/>
        <v>0.05482945489</v>
      </c>
      <c r="AG183" s="89">
        <f t="shared" si="18"/>
        <v>0.057698438</v>
      </c>
      <c r="AH183" s="90">
        <f t="shared" si="19"/>
        <v>0</v>
      </c>
      <c r="AI183" s="90">
        <f t="shared" si="20"/>
        <v>0.1925406439</v>
      </c>
      <c r="AJ183" s="90">
        <f t="shared" si="21"/>
        <v>0.5051851852</v>
      </c>
      <c r="AK183" s="90">
        <f t="shared" si="22"/>
        <v>0.09595154606</v>
      </c>
      <c r="AL183" s="91">
        <f t="shared" si="23"/>
        <v>0</v>
      </c>
      <c r="AM183" s="91">
        <f t="shared" si="24"/>
        <v>0.057698438</v>
      </c>
      <c r="AN183" s="91">
        <f t="shared" si="25"/>
        <v>0.5127478754</v>
      </c>
      <c r="AO183" s="91">
        <f t="shared" si="26"/>
        <v>0.1125278929</v>
      </c>
      <c r="AP183" s="92">
        <f t="shared" si="27"/>
        <v>0</v>
      </c>
      <c r="AQ183" s="92">
        <f t="shared" si="28"/>
        <v>0.05482945489</v>
      </c>
      <c r="AR183" s="92">
        <f t="shared" si="29"/>
        <v>0.4968944099</v>
      </c>
      <c r="AS183" s="92">
        <f t="shared" si="30"/>
        <v>0.057698438</v>
      </c>
    </row>
    <row r="184" ht="16.5" customHeight="1">
      <c r="A184" s="57"/>
      <c r="B184" s="95"/>
      <c r="C184" s="95"/>
      <c r="D184" s="95"/>
      <c r="E184" s="95"/>
      <c r="F184" s="28"/>
      <c r="G184" s="61">
        <v>179.0</v>
      </c>
      <c r="H184" s="61">
        <v>2746.0</v>
      </c>
      <c r="I184" s="57">
        <v>1261.0</v>
      </c>
      <c r="J184" s="81">
        <f>OFFSET(TT!F184,0,6*(-1+$E$6))</f>
        <v>37</v>
      </c>
      <c r="K184" s="82">
        <f>OFFSET(TT!G184,0,6*(-1+$E$6))</f>
        <v>46</v>
      </c>
      <c r="L184" s="83">
        <f>OFFSET(TT!H184,0,6*(-1+$E$6))</f>
        <v>84</v>
      </c>
      <c r="M184" s="84">
        <f>OFFSET(TT!I184,0,6*(-1+$E$6))</f>
        <v>54</v>
      </c>
      <c r="N184" s="85">
        <f>OFFSET(TT!J184,0,6*(-1+$E$6))</f>
        <v>127</v>
      </c>
      <c r="O184" s="86">
        <f>OFFSET(TT!K184,0,6*(-1+$E$6))</f>
        <v>71</v>
      </c>
      <c r="P184" s="87">
        <f t="shared" si="31"/>
        <v>37</v>
      </c>
      <c r="Q184" s="87">
        <f t="shared" ref="Q184:S184" si="384">$J184*C$30+$K184*C$31+$L184*C$32+$M184*C$33+$N184*C$34+$O184*C$35</f>
        <v>54</v>
      </c>
      <c r="R184" s="87">
        <f t="shared" si="384"/>
        <v>84</v>
      </c>
      <c r="S184" s="87">
        <f t="shared" si="384"/>
        <v>71</v>
      </c>
      <c r="T184" s="69">
        <f t="shared" si="6"/>
        <v>0.4065934066</v>
      </c>
      <c r="U184" s="70">
        <f t="shared" si="7"/>
        <v>0.5419354839</v>
      </c>
      <c r="V184" s="71">
        <f t="shared" si="8"/>
        <v>0.3425925926</v>
      </c>
      <c r="W184" s="72">
        <f t="shared" si="9"/>
        <v>0.6086956522</v>
      </c>
      <c r="X184" s="73">
        <f t="shared" ref="X184:Y184" si="385">IFERROR(P184/(P184+R184),0.5)</f>
        <v>0.305785124</v>
      </c>
      <c r="Y184" s="74">
        <f t="shared" si="385"/>
        <v>0.432</v>
      </c>
      <c r="Z184" s="75">
        <f t="shared" si="11"/>
        <v>0.4918699187</v>
      </c>
      <c r="AA184" s="76">
        <f t="shared" si="12"/>
        <v>0.4390243902</v>
      </c>
      <c r="AB184" s="77">
        <f t="shared" si="13"/>
        <v>0.3699186992</v>
      </c>
      <c r="AC184" s="88">
        <f t="shared" si="14"/>
        <v>0.06582077716</v>
      </c>
      <c r="AD184" s="88">
        <f t="shared" si="15"/>
        <v>0.1300555115</v>
      </c>
      <c r="AE184" s="88">
        <f t="shared" si="16"/>
        <v>0.08564631245</v>
      </c>
      <c r="AF184" s="88">
        <f t="shared" si="17"/>
        <v>0.05630452022</v>
      </c>
      <c r="AG184" s="89">
        <f t="shared" si="18"/>
        <v>0.02934179223</v>
      </c>
      <c r="AH184" s="90">
        <f t="shared" si="19"/>
        <v>0</v>
      </c>
      <c r="AI184" s="90">
        <f t="shared" si="20"/>
        <v>0.1300555115</v>
      </c>
      <c r="AJ184" s="90">
        <f t="shared" si="21"/>
        <v>0.4918699187</v>
      </c>
      <c r="AK184" s="90">
        <f t="shared" si="22"/>
        <v>0.06582077716</v>
      </c>
      <c r="AL184" s="91">
        <f t="shared" si="23"/>
        <v>0</v>
      </c>
      <c r="AM184" s="91">
        <f t="shared" si="24"/>
        <v>0.02934179223</v>
      </c>
      <c r="AN184" s="91">
        <f t="shared" si="25"/>
        <v>0.3425925926</v>
      </c>
      <c r="AO184" s="91">
        <f t="shared" si="26"/>
        <v>0.08564631245</v>
      </c>
      <c r="AP184" s="92">
        <f t="shared" si="27"/>
        <v>0</v>
      </c>
      <c r="AQ184" s="92">
        <f t="shared" si="28"/>
        <v>0.05630452022</v>
      </c>
      <c r="AR184" s="92">
        <f t="shared" si="29"/>
        <v>0.6086956522</v>
      </c>
      <c r="AS184" s="92">
        <f t="shared" si="30"/>
        <v>0.02934179223</v>
      </c>
    </row>
    <row r="185" ht="16.5" customHeight="1">
      <c r="A185" s="57"/>
      <c r="B185" s="95"/>
      <c r="C185" s="95"/>
      <c r="D185" s="95"/>
      <c r="E185" s="95"/>
      <c r="F185" s="28"/>
      <c r="G185" s="61">
        <v>180.0</v>
      </c>
      <c r="H185" s="61">
        <v>2752.0</v>
      </c>
      <c r="I185" s="57">
        <v>2681.0</v>
      </c>
      <c r="J185" s="81">
        <f>OFFSET(TT!F185,0,6*(-1+$E$6))</f>
        <v>46</v>
      </c>
      <c r="K185" s="82">
        <f>OFFSET(TT!G185,0,6*(-1+$E$6))</f>
        <v>56</v>
      </c>
      <c r="L185" s="83">
        <f>OFFSET(TT!H185,0,6*(-1+$E$6))</f>
        <v>55</v>
      </c>
      <c r="M185" s="84">
        <f>OFFSET(TT!I185,0,6*(-1+$E$6))</f>
        <v>105</v>
      </c>
      <c r="N185" s="85">
        <f>OFFSET(TT!J185,0,6*(-1+$E$6))</f>
        <v>258</v>
      </c>
      <c r="O185" s="86">
        <f>OFFSET(TT!K185,0,6*(-1+$E$6))</f>
        <v>132</v>
      </c>
      <c r="P185" s="87">
        <f t="shared" si="31"/>
        <v>46</v>
      </c>
      <c r="Q185" s="87">
        <f t="shared" ref="Q185:S185" si="386">$J185*C$30+$K185*C$31+$L185*C$32+$M185*C$33+$N185*C$34+$O185*C$35</f>
        <v>105</v>
      </c>
      <c r="R185" s="87">
        <f t="shared" si="386"/>
        <v>55</v>
      </c>
      <c r="S185" s="87">
        <f t="shared" si="386"/>
        <v>132</v>
      </c>
      <c r="T185" s="69">
        <f t="shared" si="6"/>
        <v>0.3046357616</v>
      </c>
      <c r="U185" s="70">
        <f t="shared" si="7"/>
        <v>0.2941176471</v>
      </c>
      <c r="V185" s="71">
        <f t="shared" si="8"/>
        <v>0.2584269663</v>
      </c>
      <c r="W185" s="72">
        <f t="shared" si="9"/>
        <v>0.34375</v>
      </c>
      <c r="X185" s="73">
        <f t="shared" ref="X185:Y185" si="387">IFERROR(P185/(P185+R185),0.5)</f>
        <v>0.4554455446</v>
      </c>
      <c r="Y185" s="74">
        <f t="shared" si="387"/>
        <v>0.4430379747</v>
      </c>
      <c r="Z185" s="75">
        <f t="shared" si="11"/>
        <v>0.298816568</v>
      </c>
      <c r="AA185" s="76">
        <f t="shared" si="12"/>
        <v>0.5266272189</v>
      </c>
      <c r="AB185" s="77">
        <f t="shared" si="13"/>
        <v>0.4467455621</v>
      </c>
      <c r="AC185" s="88">
        <f t="shared" si="14"/>
        <v>0.03804550541</v>
      </c>
      <c r="AD185" s="88">
        <f t="shared" si="15"/>
        <v>0.1133905259</v>
      </c>
      <c r="AE185" s="88">
        <f t="shared" si="16"/>
        <v>0.06639313689</v>
      </c>
      <c r="AF185" s="88">
        <f t="shared" si="17"/>
        <v>0.04923535994</v>
      </c>
      <c r="AG185" s="89">
        <f t="shared" si="18"/>
        <v>0.01715777695</v>
      </c>
      <c r="AH185" s="90">
        <f t="shared" si="19"/>
        <v>0</v>
      </c>
      <c r="AI185" s="90">
        <f t="shared" si="20"/>
        <v>0.1133905259</v>
      </c>
      <c r="AJ185" s="90">
        <f t="shared" si="21"/>
        <v>0.298816568</v>
      </c>
      <c r="AK185" s="90">
        <f t="shared" si="22"/>
        <v>0.03804550541</v>
      </c>
      <c r="AL185" s="91">
        <f t="shared" si="23"/>
        <v>0</v>
      </c>
      <c r="AM185" s="91">
        <f t="shared" si="24"/>
        <v>0.01715777695</v>
      </c>
      <c r="AN185" s="91">
        <f t="shared" si="25"/>
        <v>0.2584269663</v>
      </c>
      <c r="AO185" s="91">
        <f t="shared" si="26"/>
        <v>0.06639313689</v>
      </c>
      <c r="AP185" s="92">
        <f t="shared" si="27"/>
        <v>0</v>
      </c>
      <c r="AQ185" s="92">
        <f t="shared" si="28"/>
        <v>0.04923535994</v>
      </c>
      <c r="AR185" s="92">
        <f t="shared" si="29"/>
        <v>0.34375</v>
      </c>
      <c r="AS185" s="92">
        <f t="shared" si="30"/>
        <v>0.01715777695</v>
      </c>
    </row>
    <row r="186" ht="16.5" customHeight="1">
      <c r="A186" s="57"/>
      <c r="B186" s="95"/>
      <c r="C186" s="95"/>
      <c r="D186" s="95"/>
      <c r="E186" s="95"/>
      <c r="F186" s="28"/>
      <c r="G186" s="61">
        <v>181.0</v>
      </c>
      <c r="H186" s="61">
        <v>2775.0</v>
      </c>
      <c r="I186" s="57">
        <v>3125.0</v>
      </c>
      <c r="J186" s="81">
        <f>OFFSET(TT!F186,0,6*(-1+$E$6))</f>
        <v>301</v>
      </c>
      <c r="K186" s="82">
        <f>OFFSET(TT!G186,0,6*(-1+$E$6))</f>
        <v>927</v>
      </c>
      <c r="L186" s="83">
        <f>OFFSET(TT!H186,0,6*(-1+$E$6))</f>
        <v>493</v>
      </c>
      <c r="M186" s="84">
        <f>OFFSET(TT!I186,0,6*(-1+$E$6))</f>
        <v>85</v>
      </c>
      <c r="N186" s="85">
        <f>OFFSET(TT!J186,0,6*(-1+$E$6))</f>
        <v>850</v>
      </c>
      <c r="O186" s="86">
        <f>OFFSET(TT!K186,0,6*(-1+$E$6))</f>
        <v>63</v>
      </c>
      <c r="P186" s="87">
        <f t="shared" si="31"/>
        <v>301</v>
      </c>
      <c r="Q186" s="87">
        <f t="shared" ref="Q186:S186" si="388">$J186*C$30+$K186*C$31+$L186*C$32+$M186*C$33+$N186*C$34+$O186*C$35</f>
        <v>85</v>
      </c>
      <c r="R186" s="87">
        <f t="shared" si="388"/>
        <v>493</v>
      </c>
      <c r="S186" s="87">
        <f t="shared" si="388"/>
        <v>63</v>
      </c>
      <c r="T186" s="69">
        <f t="shared" si="6"/>
        <v>0.7797927461</v>
      </c>
      <c r="U186" s="70">
        <f t="shared" si="7"/>
        <v>0.8866906475</v>
      </c>
      <c r="V186" s="71">
        <f t="shared" si="8"/>
        <v>0.8269230769</v>
      </c>
      <c r="W186" s="72">
        <f t="shared" si="9"/>
        <v>0.8529411765</v>
      </c>
      <c r="X186" s="73">
        <f t="shared" ref="X186:Y186" si="389">IFERROR(P186/(P186+R186),0.5)</f>
        <v>0.379093199</v>
      </c>
      <c r="Y186" s="74">
        <f t="shared" si="389"/>
        <v>0.5743243243</v>
      </c>
      <c r="Z186" s="75">
        <f t="shared" si="11"/>
        <v>0.8428874735</v>
      </c>
      <c r="AA186" s="76">
        <f t="shared" si="12"/>
        <v>0.3864118896</v>
      </c>
      <c r="AB186" s="77">
        <f t="shared" si="13"/>
        <v>0.4097664544</v>
      </c>
      <c r="AC186" s="88">
        <f t="shared" si="14"/>
        <v>0.39296</v>
      </c>
      <c r="AD186" s="88">
        <f t="shared" si="15"/>
        <v>0.36832</v>
      </c>
      <c r="AE186" s="88">
        <f t="shared" si="16"/>
        <v>0.11648</v>
      </c>
      <c r="AF186" s="88">
        <f t="shared" si="17"/>
        <v>0.02016</v>
      </c>
      <c r="AG186" s="89">
        <f t="shared" si="18"/>
        <v>0.09632</v>
      </c>
      <c r="AH186" s="90">
        <f t="shared" si="19"/>
        <v>0</v>
      </c>
      <c r="AI186" s="90">
        <f t="shared" si="20"/>
        <v>0.36832</v>
      </c>
      <c r="AJ186" s="90">
        <f t="shared" si="21"/>
        <v>0.8428874735</v>
      </c>
      <c r="AK186" s="90">
        <f t="shared" si="22"/>
        <v>0.39296</v>
      </c>
      <c r="AL186" s="91">
        <f t="shared" si="23"/>
        <v>0</v>
      </c>
      <c r="AM186" s="91">
        <f t="shared" si="24"/>
        <v>0.09632</v>
      </c>
      <c r="AN186" s="91">
        <f t="shared" si="25"/>
        <v>0.8269230769</v>
      </c>
      <c r="AO186" s="91">
        <f t="shared" si="26"/>
        <v>0.11648</v>
      </c>
      <c r="AP186" s="92">
        <f t="shared" si="27"/>
        <v>0</v>
      </c>
      <c r="AQ186" s="92">
        <f t="shared" si="28"/>
        <v>0.02016</v>
      </c>
      <c r="AR186" s="92">
        <f t="shared" si="29"/>
        <v>0.8529411765</v>
      </c>
      <c r="AS186" s="92">
        <f t="shared" si="30"/>
        <v>0.09632</v>
      </c>
    </row>
    <row r="187" ht="16.5" customHeight="1">
      <c r="A187" s="57"/>
      <c r="B187" s="95"/>
      <c r="C187" s="95"/>
      <c r="D187" s="95"/>
      <c r="E187" s="95"/>
      <c r="F187" s="28"/>
      <c r="G187" s="61">
        <v>182.0</v>
      </c>
      <c r="H187" s="61">
        <v>2776.0</v>
      </c>
      <c r="I187" s="57">
        <v>2797.0</v>
      </c>
      <c r="J187" s="81">
        <f>OFFSET(TT!F187,0,6*(-1+$E$6))</f>
        <v>257</v>
      </c>
      <c r="K187" s="82">
        <f>OFFSET(TT!G187,0,6*(-1+$E$6))</f>
        <v>839</v>
      </c>
      <c r="L187" s="83">
        <f>OFFSET(TT!H187,0,6*(-1+$E$6))</f>
        <v>353</v>
      </c>
      <c r="M187" s="84">
        <f>OFFSET(TT!I187,0,6*(-1+$E$6))</f>
        <v>55</v>
      </c>
      <c r="N187" s="85">
        <f>OFFSET(TT!J187,0,6*(-1+$E$6))</f>
        <v>609</v>
      </c>
      <c r="O187" s="86">
        <f>OFFSET(TT!K187,0,6*(-1+$E$6))</f>
        <v>64</v>
      </c>
      <c r="P187" s="87">
        <f t="shared" si="31"/>
        <v>257</v>
      </c>
      <c r="Q187" s="87">
        <f t="shared" ref="Q187:S187" si="390">$J187*C$30+$K187*C$31+$L187*C$32+$M187*C$33+$N187*C$34+$O187*C$35</f>
        <v>55</v>
      </c>
      <c r="R187" s="87">
        <f t="shared" si="390"/>
        <v>353</v>
      </c>
      <c r="S187" s="87">
        <f t="shared" si="390"/>
        <v>64</v>
      </c>
      <c r="T187" s="69">
        <f t="shared" si="6"/>
        <v>0.8237179487</v>
      </c>
      <c r="U187" s="70">
        <f t="shared" si="7"/>
        <v>0.8465227818</v>
      </c>
      <c r="V187" s="71">
        <f t="shared" si="8"/>
        <v>0.800623053</v>
      </c>
      <c r="W187" s="72">
        <f t="shared" si="9"/>
        <v>0.8651960784</v>
      </c>
      <c r="X187" s="73">
        <f t="shared" ref="X187:Y187" si="391">IFERROR(P187/(P187+R187),0.5)</f>
        <v>0.4213114754</v>
      </c>
      <c r="Y187" s="74">
        <f t="shared" si="391"/>
        <v>0.4621848739</v>
      </c>
      <c r="Z187" s="75">
        <f t="shared" si="11"/>
        <v>0.8367626886</v>
      </c>
      <c r="AA187" s="76">
        <f t="shared" si="12"/>
        <v>0.4403292181</v>
      </c>
      <c r="AB187" s="77">
        <f t="shared" si="13"/>
        <v>0.4279835391</v>
      </c>
      <c r="AC187" s="88">
        <f t="shared" si="14"/>
        <v>0.391848409</v>
      </c>
      <c r="AD187" s="88">
        <f t="shared" si="15"/>
        <v>0.3096174473</v>
      </c>
      <c r="AE187" s="88">
        <f t="shared" si="16"/>
        <v>0.1147658205</v>
      </c>
      <c r="AF187" s="88">
        <f t="shared" si="17"/>
        <v>0.02288165892</v>
      </c>
      <c r="AG187" s="89">
        <f t="shared" si="18"/>
        <v>0.0918841616</v>
      </c>
      <c r="AH187" s="90">
        <f t="shared" si="19"/>
        <v>0</v>
      </c>
      <c r="AI187" s="90">
        <f t="shared" si="20"/>
        <v>0.3096174473</v>
      </c>
      <c r="AJ187" s="90">
        <f t="shared" si="21"/>
        <v>0.8367626886</v>
      </c>
      <c r="AK187" s="90">
        <f t="shared" si="22"/>
        <v>0.391848409</v>
      </c>
      <c r="AL187" s="91">
        <f t="shared" si="23"/>
        <v>0</v>
      </c>
      <c r="AM187" s="91">
        <f t="shared" si="24"/>
        <v>0.0918841616</v>
      </c>
      <c r="AN187" s="91">
        <f t="shared" si="25"/>
        <v>0.800623053</v>
      </c>
      <c r="AO187" s="91">
        <f t="shared" si="26"/>
        <v>0.1147658205</v>
      </c>
      <c r="AP187" s="92">
        <f t="shared" si="27"/>
        <v>0</v>
      </c>
      <c r="AQ187" s="92">
        <f t="shared" si="28"/>
        <v>0.02288165892</v>
      </c>
      <c r="AR187" s="92">
        <f t="shared" si="29"/>
        <v>0.8651960784</v>
      </c>
      <c r="AS187" s="92">
        <f t="shared" si="30"/>
        <v>0.0918841616</v>
      </c>
    </row>
    <row r="188" ht="16.5" customHeight="1">
      <c r="A188" s="57"/>
      <c r="B188" s="95"/>
      <c r="C188" s="95"/>
      <c r="D188" s="95"/>
      <c r="E188" s="95"/>
      <c r="F188" s="28"/>
      <c r="G188" s="61">
        <v>183.0</v>
      </c>
      <c r="H188" s="61">
        <v>3000.0</v>
      </c>
      <c r="I188" s="57">
        <v>2127.0</v>
      </c>
      <c r="J188" s="81">
        <f>OFFSET(TT!F188,0,6*(-1+$E$6))</f>
        <v>104</v>
      </c>
      <c r="K188" s="82">
        <f>OFFSET(TT!G188,0,6*(-1+$E$6))</f>
        <v>100</v>
      </c>
      <c r="L188" s="83">
        <f>OFFSET(TT!H188,0,6*(-1+$E$6))</f>
        <v>75</v>
      </c>
      <c r="M188" s="84">
        <f>OFFSET(TT!I188,0,6*(-1+$E$6))</f>
        <v>119</v>
      </c>
      <c r="N188" s="85">
        <f>OFFSET(TT!J188,0,6*(-1+$E$6))</f>
        <v>300</v>
      </c>
      <c r="O188" s="86">
        <f>OFFSET(TT!K188,0,6*(-1+$E$6))</f>
        <v>104</v>
      </c>
      <c r="P188" s="87">
        <f t="shared" si="31"/>
        <v>104</v>
      </c>
      <c r="Q188" s="87">
        <f t="shared" ref="Q188:S188" si="392">$J188*C$30+$K188*C$31+$L188*C$32+$M188*C$33+$N188*C$34+$O188*C$35</f>
        <v>119</v>
      </c>
      <c r="R188" s="87">
        <f t="shared" si="392"/>
        <v>75</v>
      </c>
      <c r="S188" s="87">
        <f t="shared" si="392"/>
        <v>104</v>
      </c>
      <c r="T188" s="69">
        <f t="shared" si="6"/>
        <v>0.466367713</v>
      </c>
      <c r="U188" s="70">
        <f t="shared" si="7"/>
        <v>0.4189944134</v>
      </c>
      <c r="V188" s="71">
        <f t="shared" si="8"/>
        <v>0.5</v>
      </c>
      <c r="W188" s="72">
        <f t="shared" si="9"/>
        <v>0.3865979381</v>
      </c>
      <c r="X188" s="73">
        <f t="shared" ref="X188:Y188" si="393">IFERROR(P188/(P188+R188),0.5)</f>
        <v>0.5810055866</v>
      </c>
      <c r="Y188" s="74">
        <f t="shared" si="393"/>
        <v>0.533632287</v>
      </c>
      <c r="Z188" s="75">
        <f t="shared" si="11"/>
        <v>0.4452736318</v>
      </c>
      <c r="AA188" s="76">
        <f t="shared" si="12"/>
        <v>0.5174129353</v>
      </c>
      <c r="AB188" s="77">
        <f t="shared" si="13"/>
        <v>0.5547263682</v>
      </c>
      <c r="AC188" s="88">
        <f t="shared" si="14"/>
        <v>0.09590973202</v>
      </c>
      <c r="AD188" s="88">
        <f t="shared" si="15"/>
        <v>0.1899388811</v>
      </c>
      <c r="AE188" s="88">
        <f t="shared" si="16"/>
        <v>0.097790315</v>
      </c>
      <c r="AF188" s="88">
        <f t="shared" si="17"/>
        <v>0.0488951575</v>
      </c>
      <c r="AG188" s="89">
        <f t="shared" si="18"/>
        <v>0.0488951575</v>
      </c>
      <c r="AH188" s="90">
        <f t="shared" si="19"/>
        <v>0</v>
      </c>
      <c r="AI188" s="90">
        <f t="shared" si="20"/>
        <v>0.1899388811</v>
      </c>
      <c r="AJ188" s="90">
        <f t="shared" si="21"/>
        <v>0.4452736318</v>
      </c>
      <c r="AK188" s="90">
        <f t="shared" si="22"/>
        <v>0.09590973202</v>
      </c>
      <c r="AL188" s="91">
        <f t="shared" si="23"/>
        <v>0</v>
      </c>
      <c r="AM188" s="91">
        <f t="shared" si="24"/>
        <v>0.0488951575</v>
      </c>
      <c r="AN188" s="91">
        <f t="shared" si="25"/>
        <v>0.5</v>
      </c>
      <c r="AO188" s="91">
        <f t="shared" si="26"/>
        <v>0.097790315</v>
      </c>
      <c r="AP188" s="92">
        <f t="shared" si="27"/>
        <v>0</v>
      </c>
      <c r="AQ188" s="92">
        <f t="shared" si="28"/>
        <v>0.0488951575</v>
      </c>
      <c r="AR188" s="92">
        <f t="shared" si="29"/>
        <v>0.3865979381</v>
      </c>
      <c r="AS188" s="92">
        <f t="shared" si="30"/>
        <v>0.0488951575</v>
      </c>
    </row>
    <row r="189" ht="16.5" customHeight="1">
      <c r="A189" s="57"/>
      <c r="B189" s="95"/>
      <c r="C189" s="95"/>
      <c r="D189" s="95"/>
      <c r="E189" s="95"/>
      <c r="F189" s="28"/>
      <c r="G189" s="61">
        <v>184.0</v>
      </c>
      <c r="H189" s="61">
        <v>3003.0</v>
      </c>
      <c r="I189" s="57">
        <v>1676.0</v>
      </c>
      <c r="J189" s="81">
        <f>OFFSET(TT!F189,0,6*(-1+$E$6))</f>
        <v>86</v>
      </c>
      <c r="K189" s="82">
        <f>OFFSET(TT!G189,0,6*(-1+$E$6))</f>
        <v>71</v>
      </c>
      <c r="L189" s="83">
        <f>OFFSET(TT!H189,0,6*(-1+$E$6))</f>
        <v>79</v>
      </c>
      <c r="M189" s="84">
        <f>OFFSET(TT!I189,0,6*(-1+$E$6))</f>
        <v>106</v>
      </c>
      <c r="N189" s="85">
        <f>OFFSET(TT!J189,0,6*(-1+$E$6))</f>
        <v>217</v>
      </c>
      <c r="O189" s="86">
        <f>OFFSET(TT!K189,0,6*(-1+$E$6))</f>
        <v>81</v>
      </c>
      <c r="P189" s="87">
        <f t="shared" si="31"/>
        <v>86</v>
      </c>
      <c r="Q189" s="87">
        <f t="shared" ref="Q189:S189" si="394">$J189*C$30+$K189*C$31+$L189*C$32+$M189*C$33+$N189*C$34+$O189*C$35</f>
        <v>106</v>
      </c>
      <c r="R189" s="87">
        <f t="shared" si="394"/>
        <v>79</v>
      </c>
      <c r="S189" s="87">
        <f t="shared" si="394"/>
        <v>81</v>
      </c>
      <c r="T189" s="69">
        <f t="shared" si="6"/>
        <v>0.4479166667</v>
      </c>
      <c r="U189" s="70">
        <f t="shared" si="7"/>
        <v>0.49375</v>
      </c>
      <c r="V189" s="71">
        <f t="shared" si="8"/>
        <v>0.5149700599</v>
      </c>
      <c r="W189" s="72">
        <f t="shared" si="9"/>
        <v>0.427027027</v>
      </c>
      <c r="X189" s="73">
        <f t="shared" ref="X189:Y189" si="395">IFERROR(P189/(P189+R189),0.5)</f>
        <v>0.5212121212</v>
      </c>
      <c r="Y189" s="74">
        <f t="shared" si="395"/>
        <v>0.5668449198</v>
      </c>
      <c r="Z189" s="75">
        <f t="shared" si="11"/>
        <v>0.46875</v>
      </c>
      <c r="AA189" s="76">
        <f t="shared" si="12"/>
        <v>0.4744318182</v>
      </c>
      <c r="AB189" s="77">
        <f t="shared" si="13"/>
        <v>0.5454545455</v>
      </c>
      <c r="AC189" s="88">
        <f t="shared" si="14"/>
        <v>0.09367541766</v>
      </c>
      <c r="AD189" s="88">
        <f t="shared" si="15"/>
        <v>0.1807875895</v>
      </c>
      <c r="AE189" s="88">
        <f t="shared" si="16"/>
        <v>0.09964200477</v>
      </c>
      <c r="AF189" s="88">
        <f t="shared" si="17"/>
        <v>0.04832935561</v>
      </c>
      <c r="AG189" s="89">
        <f t="shared" si="18"/>
        <v>0.05131264916</v>
      </c>
      <c r="AH189" s="90">
        <f t="shared" si="19"/>
        <v>0</v>
      </c>
      <c r="AI189" s="90">
        <f t="shared" si="20"/>
        <v>0.1807875895</v>
      </c>
      <c r="AJ189" s="90">
        <f t="shared" si="21"/>
        <v>0.46875</v>
      </c>
      <c r="AK189" s="90">
        <f t="shared" si="22"/>
        <v>0.09367541766</v>
      </c>
      <c r="AL189" s="91">
        <f t="shared" si="23"/>
        <v>0</v>
      </c>
      <c r="AM189" s="91">
        <f t="shared" si="24"/>
        <v>0.05131264916</v>
      </c>
      <c r="AN189" s="91">
        <f t="shared" si="25"/>
        <v>0.5149700599</v>
      </c>
      <c r="AO189" s="91">
        <f t="shared" si="26"/>
        <v>0.09964200477</v>
      </c>
      <c r="AP189" s="92">
        <f t="shared" si="27"/>
        <v>0</v>
      </c>
      <c r="AQ189" s="92">
        <f t="shared" si="28"/>
        <v>0.04832935561</v>
      </c>
      <c r="AR189" s="92">
        <f t="shared" si="29"/>
        <v>0.427027027</v>
      </c>
      <c r="AS189" s="92">
        <f t="shared" si="30"/>
        <v>0.05131264916</v>
      </c>
    </row>
    <row r="190" ht="16.5" customHeight="1">
      <c r="A190" s="57"/>
      <c r="B190" s="95"/>
      <c r="C190" s="95"/>
      <c r="D190" s="95"/>
      <c r="E190" s="95"/>
      <c r="F190" s="28"/>
      <c r="G190" s="61">
        <v>185.0</v>
      </c>
      <c r="H190" s="61">
        <v>3006.0</v>
      </c>
      <c r="I190" s="57">
        <v>508.0</v>
      </c>
      <c r="J190" s="81">
        <f>OFFSET(TT!F190,0,6*(-1+$E$6))</f>
        <v>74</v>
      </c>
      <c r="K190" s="82">
        <f>OFFSET(TT!G190,0,6*(-1+$E$6))</f>
        <v>37</v>
      </c>
      <c r="L190" s="83">
        <f>OFFSET(TT!H190,0,6*(-1+$E$6))</f>
        <v>49</v>
      </c>
      <c r="M190" s="84">
        <f>OFFSET(TT!I190,0,6*(-1+$E$6))</f>
        <v>19</v>
      </c>
      <c r="N190" s="85">
        <f>OFFSET(TT!J190,0,6*(-1+$E$6))</f>
        <v>89</v>
      </c>
      <c r="O190" s="86">
        <f>OFFSET(TT!K190,0,6*(-1+$E$6))</f>
        <v>17</v>
      </c>
      <c r="P190" s="87">
        <f t="shared" si="31"/>
        <v>74</v>
      </c>
      <c r="Q190" s="87">
        <f t="shared" ref="Q190:S190" si="396">$J190*C$30+$K190*C$31+$L190*C$32+$M190*C$33+$N190*C$34+$O190*C$35</f>
        <v>19</v>
      </c>
      <c r="R190" s="87">
        <f t="shared" si="396"/>
        <v>49</v>
      </c>
      <c r="S190" s="87">
        <f t="shared" si="396"/>
        <v>17</v>
      </c>
      <c r="T190" s="69">
        <f t="shared" si="6"/>
        <v>0.7956989247</v>
      </c>
      <c r="U190" s="70">
        <f t="shared" si="7"/>
        <v>0.7424242424</v>
      </c>
      <c r="V190" s="71">
        <f t="shared" si="8"/>
        <v>0.8131868132</v>
      </c>
      <c r="W190" s="72">
        <f t="shared" si="9"/>
        <v>0.7205882353</v>
      </c>
      <c r="X190" s="73">
        <f t="shared" ref="X190:Y190" si="397">IFERROR(P190/(P190+R190),0.5)</f>
        <v>0.6016260163</v>
      </c>
      <c r="Y190" s="74">
        <f t="shared" si="397"/>
        <v>0.5277777778</v>
      </c>
      <c r="Z190" s="75">
        <f t="shared" si="11"/>
        <v>0.7735849057</v>
      </c>
      <c r="AA190" s="76">
        <f t="shared" si="12"/>
        <v>0.572327044</v>
      </c>
      <c r="AB190" s="77">
        <f t="shared" si="13"/>
        <v>0.5849056604</v>
      </c>
      <c r="AC190" s="88">
        <f t="shared" si="14"/>
        <v>0.218503937</v>
      </c>
      <c r="AD190" s="88">
        <f t="shared" si="15"/>
        <v>0.3208661417</v>
      </c>
      <c r="AE190" s="88">
        <f t="shared" si="16"/>
        <v>0.1791338583</v>
      </c>
      <c r="AF190" s="88">
        <f t="shared" si="17"/>
        <v>0.03346456693</v>
      </c>
      <c r="AG190" s="89">
        <f t="shared" si="18"/>
        <v>0.1456692913</v>
      </c>
      <c r="AH190" s="90">
        <f t="shared" si="19"/>
        <v>0</v>
      </c>
      <c r="AI190" s="90">
        <f t="shared" si="20"/>
        <v>0.3208661417</v>
      </c>
      <c r="AJ190" s="90">
        <f t="shared" si="21"/>
        <v>0.7735849057</v>
      </c>
      <c r="AK190" s="90">
        <f t="shared" si="22"/>
        <v>0.218503937</v>
      </c>
      <c r="AL190" s="91">
        <f t="shared" si="23"/>
        <v>0</v>
      </c>
      <c r="AM190" s="91">
        <f t="shared" si="24"/>
        <v>0.1456692913</v>
      </c>
      <c r="AN190" s="91">
        <f t="shared" si="25"/>
        <v>0.8131868132</v>
      </c>
      <c r="AO190" s="91">
        <f t="shared" si="26"/>
        <v>0.1791338583</v>
      </c>
      <c r="AP190" s="92">
        <f t="shared" si="27"/>
        <v>0</v>
      </c>
      <c r="AQ190" s="92">
        <f t="shared" si="28"/>
        <v>0.03346456693</v>
      </c>
      <c r="AR190" s="92">
        <f t="shared" si="29"/>
        <v>0.7205882353</v>
      </c>
      <c r="AS190" s="92">
        <f t="shared" si="30"/>
        <v>0.1456692913</v>
      </c>
    </row>
    <row r="191" ht="16.5" customHeight="1">
      <c r="A191" s="57"/>
      <c r="B191" s="95"/>
      <c r="C191" s="95"/>
      <c r="D191" s="95"/>
      <c r="E191" s="95"/>
      <c r="F191" s="28"/>
      <c r="G191" s="61">
        <v>186.0</v>
      </c>
      <c r="H191" s="61">
        <v>3007.0</v>
      </c>
      <c r="I191" s="57">
        <v>2964.0</v>
      </c>
      <c r="J191" s="81">
        <f>OFFSET(TT!F191,0,6*(-1+$E$6))</f>
        <v>99</v>
      </c>
      <c r="K191" s="82">
        <f>OFFSET(TT!G191,0,6*(-1+$E$6))</f>
        <v>91</v>
      </c>
      <c r="L191" s="83">
        <f>OFFSET(TT!H191,0,6*(-1+$E$6))</f>
        <v>109</v>
      </c>
      <c r="M191" s="84">
        <f>OFFSET(TT!I191,0,6*(-1+$E$6))</f>
        <v>150</v>
      </c>
      <c r="N191" s="85">
        <f>OFFSET(TT!J191,0,6*(-1+$E$6))</f>
        <v>365</v>
      </c>
      <c r="O191" s="86">
        <f>OFFSET(TT!K191,0,6*(-1+$E$6))</f>
        <v>139</v>
      </c>
      <c r="P191" s="87">
        <f t="shared" si="31"/>
        <v>99</v>
      </c>
      <c r="Q191" s="87">
        <f t="shared" ref="Q191:S191" si="398">$J191*C$30+$K191*C$31+$L191*C$32+$M191*C$33+$N191*C$34+$O191*C$35</f>
        <v>150</v>
      </c>
      <c r="R191" s="87">
        <f t="shared" si="398"/>
        <v>109</v>
      </c>
      <c r="S191" s="87">
        <f t="shared" si="398"/>
        <v>139</v>
      </c>
      <c r="T191" s="69">
        <f t="shared" si="6"/>
        <v>0.3975903614</v>
      </c>
      <c r="U191" s="70">
        <f t="shared" si="7"/>
        <v>0.439516129</v>
      </c>
      <c r="V191" s="71">
        <f t="shared" si="8"/>
        <v>0.4159663866</v>
      </c>
      <c r="W191" s="72">
        <f t="shared" si="9"/>
        <v>0.4208494208</v>
      </c>
      <c r="X191" s="73">
        <f t="shared" ref="X191:Y191" si="399">IFERROR(P191/(P191+R191),0.5)</f>
        <v>0.4759615385</v>
      </c>
      <c r="Y191" s="74">
        <f t="shared" si="399"/>
        <v>0.5190311419</v>
      </c>
      <c r="Z191" s="75">
        <f t="shared" si="11"/>
        <v>0.4185110664</v>
      </c>
      <c r="AA191" s="76">
        <f t="shared" si="12"/>
        <v>0.4788732394</v>
      </c>
      <c r="AB191" s="77">
        <f t="shared" si="13"/>
        <v>0.5010060362</v>
      </c>
      <c r="AC191" s="88">
        <f t="shared" si="14"/>
        <v>0.0641025641</v>
      </c>
      <c r="AD191" s="88">
        <f t="shared" si="15"/>
        <v>0.1565452092</v>
      </c>
      <c r="AE191" s="88">
        <f t="shared" si="16"/>
        <v>0.08029689609</v>
      </c>
      <c r="AF191" s="88">
        <f t="shared" si="17"/>
        <v>0.04689608637</v>
      </c>
      <c r="AG191" s="89">
        <f t="shared" si="18"/>
        <v>0.03340080972</v>
      </c>
      <c r="AH191" s="90">
        <f t="shared" si="19"/>
        <v>0</v>
      </c>
      <c r="AI191" s="90">
        <f t="shared" si="20"/>
        <v>0.1565452092</v>
      </c>
      <c r="AJ191" s="90">
        <f t="shared" si="21"/>
        <v>0.4185110664</v>
      </c>
      <c r="AK191" s="90">
        <f t="shared" si="22"/>
        <v>0.0641025641</v>
      </c>
      <c r="AL191" s="91">
        <f t="shared" si="23"/>
        <v>0</v>
      </c>
      <c r="AM191" s="91">
        <f t="shared" si="24"/>
        <v>0.03340080972</v>
      </c>
      <c r="AN191" s="91">
        <f t="shared" si="25"/>
        <v>0.4159663866</v>
      </c>
      <c r="AO191" s="91">
        <f t="shared" si="26"/>
        <v>0.08029689609</v>
      </c>
      <c r="AP191" s="92">
        <f t="shared" si="27"/>
        <v>0</v>
      </c>
      <c r="AQ191" s="92">
        <f t="shared" si="28"/>
        <v>0.04689608637</v>
      </c>
      <c r="AR191" s="92">
        <f t="shared" si="29"/>
        <v>0.4208494208</v>
      </c>
      <c r="AS191" s="92">
        <f t="shared" si="30"/>
        <v>0.03340080972</v>
      </c>
    </row>
    <row r="192" ht="16.5" customHeight="1">
      <c r="A192" s="57"/>
      <c r="B192" s="95"/>
      <c r="C192" s="95"/>
      <c r="D192" s="95"/>
      <c r="E192" s="95"/>
      <c r="F192" s="28"/>
      <c r="G192" s="61">
        <v>187.0</v>
      </c>
      <c r="H192" s="61">
        <v>3009.0</v>
      </c>
      <c r="I192" s="57">
        <v>2720.0</v>
      </c>
      <c r="J192" s="81">
        <f>OFFSET(TT!F192,0,6*(-1+$E$6))</f>
        <v>166</v>
      </c>
      <c r="K192" s="82">
        <f>OFFSET(TT!G192,0,6*(-1+$E$6))</f>
        <v>127</v>
      </c>
      <c r="L192" s="83">
        <f>OFFSET(TT!H192,0,6*(-1+$E$6))</f>
        <v>127</v>
      </c>
      <c r="M192" s="84">
        <f>OFFSET(TT!I192,0,6*(-1+$E$6))</f>
        <v>159</v>
      </c>
      <c r="N192" s="85">
        <f>OFFSET(TT!J192,0,6*(-1+$E$6))</f>
        <v>400</v>
      </c>
      <c r="O192" s="86">
        <f>OFFSET(TT!K192,0,6*(-1+$E$6))</f>
        <v>82</v>
      </c>
      <c r="P192" s="87">
        <f t="shared" si="31"/>
        <v>166</v>
      </c>
      <c r="Q192" s="87">
        <f t="shared" ref="Q192:S192" si="400">$J192*C$30+$K192*C$31+$L192*C$32+$M192*C$33+$N192*C$34+$O192*C$35</f>
        <v>159</v>
      </c>
      <c r="R192" s="87">
        <f t="shared" si="400"/>
        <v>127</v>
      </c>
      <c r="S192" s="87">
        <f t="shared" si="400"/>
        <v>82</v>
      </c>
      <c r="T192" s="69">
        <f t="shared" si="6"/>
        <v>0.5107692308</v>
      </c>
      <c r="U192" s="70">
        <f t="shared" si="7"/>
        <v>0.6076555024</v>
      </c>
      <c r="V192" s="71">
        <f t="shared" si="8"/>
        <v>0.6693548387</v>
      </c>
      <c r="W192" s="72">
        <f t="shared" si="9"/>
        <v>0.4440559441</v>
      </c>
      <c r="X192" s="73">
        <f t="shared" ref="X192:Y192" si="401">IFERROR(P192/(P192+R192),0.5)</f>
        <v>0.566552901</v>
      </c>
      <c r="Y192" s="74">
        <f t="shared" si="401"/>
        <v>0.6597510373</v>
      </c>
      <c r="Z192" s="75">
        <f t="shared" si="11"/>
        <v>0.5486891386</v>
      </c>
      <c r="AA192" s="76">
        <f t="shared" si="12"/>
        <v>0.4644194757</v>
      </c>
      <c r="AB192" s="77">
        <f t="shared" si="13"/>
        <v>0.6086142322</v>
      </c>
      <c r="AC192" s="88">
        <f t="shared" si="14"/>
        <v>0.1077205882</v>
      </c>
      <c r="AD192" s="88">
        <f t="shared" si="15"/>
        <v>0.2080882353</v>
      </c>
      <c r="AE192" s="88">
        <f t="shared" si="16"/>
        <v>0.09117647059</v>
      </c>
      <c r="AF192" s="88">
        <f t="shared" si="17"/>
        <v>0.03014705882</v>
      </c>
      <c r="AG192" s="89">
        <f t="shared" si="18"/>
        <v>0.06102941176</v>
      </c>
      <c r="AH192" s="90">
        <f t="shared" si="19"/>
        <v>0</v>
      </c>
      <c r="AI192" s="90">
        <f t="shared" si="20"/>
        <v>0.2080882353</v>
      </c>
      <c r="AJ192" s="90">
        <f t="shared" si="21"/>
        <v>0.5486891386</v>
      </c>
      <c r="AK192" s="90">
        <f t="shared" si="22"/>
        <v>0.1077205882</v>
      </c>
      <c r="AL192" s="91">
        <f t="shared" si="23"/>
        <v>0</v>
      </c>
      <c r="AM192" s="91">
        <f t="shared" si="24"/>
        <v>0.06102941176</v>
      </c>
      <c r="AN192" s="91">
        <f t="shared" si="25"/>
        <v>0.6693548387</v>
      </c>
      <c r="AO192" s="91">
        <f t="shared" si="26"/>
        <v>0.09117647059</v>
      </c>
      <c r="AP192" s="92">
        <f t="shared" si="27"/>
        <v>0</v>
      </c>
      <c r="AQ192" s="92">
        <f t="shared" si="28"/>
        <v>0.03014705882</v>
      </c>
      <c r="AR192" s="92">
        <f t="shared" si="29"/>
        <v>0.4440559441</v>
      </c>
      <c r="AS192" s="92">
        <f t="shared" si="30"/>
        <v>0.06102941176</v>
      </c>
    </row>
    <row r="193" ht="16.5" customHeight="1">
      <c r="A193" s="57"/>
      <c r="B193" s="95"/>
      <c r="C193" s="95"/>
      <c r="D193" s="95"/>
      <c r="E193" s="95"/>
      <c r="F193" s="28"/>
      <c r="G193" s="61">
        <v>188.0</v>
      </c>
      <c r="H193" s="61">
        <v>3011.0</v>
      </c>
      <c r="I193" s="57">
        <v>2557.0</v>
      </c>
      <c r="J193" s="81">
        <f>OFFSET(TT!F193,0,6*(-1+$E$6))</f>
        <v>205</v>
      </c>
      <c r="K193" s="82">
        <f>OFFSET(TT!G193,0,6*(-1+$E$6))</f>
        <v>123</v>
      </c>
      <c r="L193" s="83">
        <f>OFFSET(TT!H193,0,6*(-1+$E$6))</f>
        <v>160</v>
      </c>
      <c r="M193" s="84">
        <f>OFFSET(TT!I193,0,6*(-1+$E$6))</f>
        <v>132</v>
      </c>
      <c r="N193" s="85">
        <f>OFFSET(TT!J193,0,6*(-1+$E$6))</f>
        <v>401</v>
      </c>
      <c r="O193" s="86">
        <f>OFFSET(TT!K193,0,6*(-1+$E$6))</f>
        <v>108</v>
      </c>
      <c r="P193" s="87">
        <f t="shared" si="31"/>
        <v>205</v>
      </c>
      <c r="Q193" s="87">
        <f t="shared" ref="Q193:S193" si="402">$J193*C$30+$K193*C$31+$L193*C$32+$M193*C$33+$N193*C$34+$O193*C$35</f>
        <v>132</v>
      </c>
      <c r="R193" s="87">
        <f t="shared" si="402"/>
        <v>160</v>
      </c>
      <c r="S193" s="87">
        <f t="shared" si="402"/>
        <v>108</v>
      </c>
      <c r="T193" s="69">
        <f t="shared" si="6"/>
        <v>0.6083086053</v>
      </c>
      <c r="U193" s="70">
        <f t="shared" si="7"/>
        <v>0.5970149254</v>
      </c>
      <c r="V193" s="71">
        <f t="shared" si="8"/>
        <v>0.6549520767</v>
      </c>
      <c r="W193" s="72">
        <f t="shared" si="9"/>
        <v>0.5479452055</v>
      </c>
      <c r="X193" s="73">
        <f t="shared" ref="X193:Y193" si="403">IFERROR(P193/(P193+R193),0.5)</f>
        <v>0.5616438356</v>
      </c>
      <c r="Y193" s="74">
        <f t="shared" si="403"/>
        <v>0.55</v>
      </c>
      <c r="Z193" s="75">
        <f t="shared" si="11"/>
        <v>0.6033057851</v>
      </c>
      <c r="AA193" s="76">
        <f t="shared" si="12"/>
        <v>0.5173553719</v>
      </c>
      <c r="AB193" s="77">
        <f t="shared" si="13"/>
        <v>0.5570247934</v>
      </c>
      <c r="AC193" s="88">
        <f t="shared" si="14"/>
        <v>0.1282753226</v>
      </c>
      <c r="AD193" s="88">
        <f t="shared" si="15"/>
        <v>0.2369964803</v>
      </c>
      <c r="AE193" s="88">
        <f t="shared" si="16"/>
        <v>0.1224090731</v>
      </c>
      <c r="AF193" s="88">
        <f t="shared" si="17"/>
        <v>0.04223699648</v>
      </c>
      <c r="AG193" s="89">
        <f t="shared" si="18"/>
        <v>0.08017207665</v>
      </c>
      <c r="AH193" s="90">
        <f t="shared" si="19"/>
        <v>0</v>
      </c>
      <c r="AI193" s="90">
        <f t="shared" si="20"/>
        <v>0.2369964803</v>
      </c>
      <c r="AJ193" s="90">
        <f t="shared" si="21"/>
        <v>0.6033057851</v>
      </c>
      <c r="AK193" s="90">
        <f t="shared" si="22"/>
        <v>0.1282753226</v>
      </c>
      <c r="AL193" s="91">
        <f t="shared" si="23"/>
        <v>0</v>
      </c>
      <c r="AM193" s="91">
        <f t="shared" si="24"/>
        <v>0.08017207665</v>
      </c>
      <c r="AN193" s="91">
        <f t="shared" si="25"/>
        <v>0.6549520767</v>
      </c>
      <c r="AO193" s="91">
        <f t="shared" si="26"/>
        <v>0.1224090731</v>
      </c>
      <c r="AP193" s="92">
        <f t="shared" si="27"/>
        <v>0</v>
      </c>
      <c r="AQ193" s="92">
        <f t="shared" si="28"/>
        <v>0.04223699648</v>
      </c>
      <c r="AR193" s="92">
        <f t="shared" si="29"/>
        <v>0.5479452055</v>
      </c>
      <c r="AS193" s="92">
        <f t="shared" si="30"/>
        <v>0.08017207665</v>
      </c>
    </row>
    <row r="194" ht="16.5" customHeight="1">
      <c r="A194" s="57"/>
      <c r="B194" s="95"/>
      <c r="C194" s="95"/>
      <c r="D194" s="95"/>
      <c r="E194" s="95"/>
      <c r="F194" s="28"/>
      <c r="G194" s="61">
        <v>189.0</v>
      </c>
      <c r="H194" s="61">
        <v>3013.0</v>
      </c>
      <c r="I194" s="57">
        <v>1662.0</v>
      </c>
      <c r="J194" s="81">
        <f>OFFSET(TT!F194,0,6*(-1+$E$6))</f>
        <v>102</v>
      </c>
      <c r="K194" s="82">
        <f>OFFSET(TT!G194,0,6*(-1+$E$6))</f>
        <v>98</v>
      </c>
      <c r="L194" s="83">
        <f>OFFSET(TT!H194,0,6*(-1+$E$6))</f>
        <v>88</v>
      </c>
      <c r="M194" s="84">
        <f>OFFSET(TT!I194,0,6*(-1+$E$6))</f>
        <v>99</v>
      </c>
      <c r="N194" s="85">
        <f>OFFSET(TT!J194,0,6*(-1+$E$6))</f>
        <v>331</v>
      </c>
      <c r="O194" s="86">
        <f>OFFSET(TT!K194,0,6*(-1+$E$6))</f>
        <v>90</v>
      </c>
      <c r="P194" s="87">
        <f t="shared" si="31"/>
        <v>102</v>
      </c>
      <c r="Q194" s="87">
        <f t="shared" ref="Q194:S194" si="404">$J194*C$30+$K194*C$31+$L194*C$32+$M194*C$33+$N194*C$34+$O194*C$35</f>
        <v>99</v>
      </c>
      <c r="R194" s="87">
        <f t="shared" si="404"/>
        <v>88</v>
      </c>
      <c r="S194" s="87">
        <f t="shared" si="404"/>
        <v>90</v>
      </c>
      <c r="T194" s="69">
        <f t="shared" si="6"/>
        <v>0.5074626866</v>
      </c>
      <c r="U194" s="70">
        <f t="shared" si="7"/>
        <v>0.4943820225</v>
      </c>
      <c r="V194" s="71">
        <f t="shared" si="8"/>
        <v>0.53125</v>
      </c>
      <c r="W194" s="72">
        <f t="shared" si="9"/>
        <v>0.4705882353</v>
      </c>
      <c r="X194" s="73">
        <f t="shared" ref="X194:Y194" si="405">IFERROR(P194/(P194+R194),0.5)</f>
        <v>0.5368421053</v>
      </c>
      <c r="Y194" s="74">
        <f t="shared" si="405"/>
        <v>0.5238095238</v>
      </c>
      <c r="Z194" s="75">
        <f t="shared" si="11"/>
        <v>0.5013192612</v>
      </c>
      <c r="AA194" s="76">
        <f t="shared" si="12"/>
        <v>0.5065963061</v>
      </c>
      <c r="AB194" s="77">
        <f t="shared" si="13"/>
        <v>0.5303430079</v>
      </c>
      <c r="AC194" s="88">
        <f t="shared" si="14"/>
        <v>0.1203369434</v>
      </c>
      <c r="AD194" s="88">
        <f t="shared" si="15"/>
        <v>0.2605294826</v>
      </c>
      <c r="AE194" s="88">
        <f t="shared" si="16"/>
        <v>0.1155234657</v>
      </c>
      <c r="AF194" s="88">
        <f t="shared" si="17"/>
        <v>0.05415162455</v>
      </c>
      <c r="AG194" s="89">
        <f t="shared" si="18"/>
        <v>0.06137184116</v>
      </c>
      <c r="AH194" s="90">
        <f t="shared" si="19"/>
        <v>0</v>
      </c>
      <c r="AI194" s="90">
        <f t="shared" si="20"/>
        <v>0.2605294826</v>
      </c>
      <c r="AJ194" s="90">
        <f t="shared" si="21"/>
        <v>0.5013192612</v>
      </c>
      <c r="AK194" s="90">
        <f t="shared" si="22"/>
        <v>0.1203369434</v>
      </c>
      <c r="AL194" s="91">
        <f t="shared" si="23"/>
        <v>0</v>
      </c>
      <c r="AM194" s="91">
        <f t="shared" si="24"/>
        <v>0.06137184116</v>
      </c>
      <c r="AN194" s="91">
        <f t="shared" si="25"/>
        <v>0.53125</v>
      </c>
      <c r="AO194" s="91">
        <f t="shared" si="26"/>
        <v>0.1155234657</v>
      </c>
      <c r="AP194" s="92">
        <f t="shared" si="27"/>
        <v>0</v>
      </c>
      <c r="AQ194" s="92">
        <f t="shared" si="28"/>
        <v>0.05415162455</v>
      </c>
      <c r="AR194" s="92">
        <f t="shared" si="29"/>
        <v>0.4705882353</v>
      </c>
      <c r="AS194" s="92">
        <f t="shared" si="30"/>
        <v>0.06137184116</v>
      </c>
    </row>
    <row r="195" ht="16.5" customHeight="1">
      <c r="A195" s="57"/>
      <c r="B195" s="95"/>
      <c r="C195" s="95"/>
      <c r="D195" s="95"/>
      <c r="E195" s="95"/>
      <c r="F195" s="28"/>
      <c r="G195" s="61">
        <v>190.0</v>
      </c>
      <c r="H195" s="61">
        <v>3014.0</v>
      </c>
      <c r="I195" s="57">
        <v>2103.0</v>
      </c>
      <c r="J195" s="81">
        <f>OFFSET(TT!F195,0,6*(-1+$E$6))</f>
        <v>234</v>
      </c>
      <c r="K195" s="82">
        <f>OFFSET(TT!G195,0,6*(-1+$E$6))</f>
        <v>185</v>
      </c>
      <c r="L195" s="83">
        <f>OFFSET(TT!H195,0,6*(-1+$E$6))</f>
        <v>142</v>
      </c>
      <c r="M195" s="84">
        <f>OFFSET(TT!I195,0,6*(-1+$E$6))</f>
        <v>160</v>
      </c>
      <c r="N195" s="85">
        <f>OFFSET(TT!J195,0,6*(-1+$E$6))</f>
        <v>407</v>
      </c>
      <c r="O195" s="86">
        <f>OFFSET(TT!K195,0,6*(-1+$E$6))</f>
        <v>84</v>
      </c>
      <c r="P195" s="87">
        <f t="shared" si="31"/>
        <v>234</v>
      </c>
      <c r="Q195" s="87">
        <f t="shared" ref="Q195:S195" si="406">$J195*C$30+$K195*C$31+$L195*C$32+$M195*C$33+$N195*C$34+$O195*C$35</f>
        <v>160</v>
      </c>
      <c r="R195" s="87">
        <f t="shared" si="406"/>
        <v>142</v>
      </c>
      <c r="S195" s="87">
        <f t="shared" si="406"/>
        <v>84</v>
      </c>
      <c r="T195" s="69">
        <f t="shared" si="6"/>
        <v>0.5939086294</v>
      </c>
      <c r="U195" s="70">
        <f t="shared" si="7"/>
        <v>0.6283185841</v>
      </c>
      <c r="V195" s="71">
        <f t="shared" si="8"/>
        <v>0.7358490566</v>
      </c>
      <c r="W195" s="72">
        <f t="shared" si="9"/>
        <v>0.4701986755</v>
      </c>
      <c r="X195" s="73">
        <f t="shared" ref="X195:Y195" si="407">IFERROR(P195/(P195+R195),0.5)</f>
        <v>0.6223404255</v>
      </c>
      <c r="Y195" s="74">
        <f t="shared" si="407"/>
        <v>0.6557377049</v>
      </c>
      <c r="Z195" s="75">
        <f t="shared" si="11"/>
        <v>0.6064516129</v>
      </c>
      <c r="AA195" s="76">
        <f t="shared" si="12"/>
        <v>0.5129032258</v>
      </c>
      <c r="AB195" s="77">
        <f t="shared" si="13"/>
        <v>0.635483871</v>
      </c>
      <c r="AC195" s="88">
        <f t="shared" si="14"/>
        <v>0.1992391821</v>
      </c>
      <c r="AD195" s="88">
        <f t="shared" si="15"/>
        <v>0.3048026629</v>
      </c>
      <c r="AE195" s="88">
        <f t="shared" si="16"/>
        <v>0.1512125535</v>
      </c>
      <c r="AF195" s="88">
        <f t="shared" si="17"/>
        <v>0.03994293866</v>
      </c>
      <c r="AG195" s="89">
        <f t="shared" si="18"/>
        <v>0.1112696148</v>
      </c>
      <c r="AH195" s="90">
        <f t="shared" si="19"/>
        <v>0</v>
      </c>
      <c r="AI195" s="90">
        <f t="shared" si="20"/>
        <v>0.3048026629</v>
      </c>
      <c r="AJ195" s="90">
        <f t="shared" si="21"/>
        <v>0.6064516129</v>
      </c>
      <c r="AK195" s="90">
        <f t="shared" si="22"/>
        <v>0.1992391821</v>
      </c>
      <c r="AL195" s="91">
        <f t="shared" si="23"/>
        <v>0</v>
      </c>
      <c r="AM195" s="91">
        <f t="shared" si="24"/>
        <v>0.1112696148</v>
      </c>
      <c r="AN195" s="91">
        <f t="shared" si="25"/>
        <v>0.7358490566</v>
      </c>
      <c r="AO195" s="91">
        <f t="shared" si="26"/>
        <v>0.1512125535</v>
      </c>
      <c r="AP195" s="92">
        <f t="shared" si="27"/>
        <v>0</v>
      </c>
      <c r="AQ195" s="92">
        <f t="shared" si="28"/>
        <v>0.03994293866</v>
      </c>
      <c r="AR195" s="92">
        <f t="shared" si="29"/>
        <v>0.4701986755</v>
      </c>
      <c r="AS195" s="92">
        <f t="shared" si="30"/>
        <v>0.1112696148</v>
      </c>
    </row>
    <row r="196" ht="16.5" customHeight="1">
      <c r="A196" s="57"/>
      <c r="B196" s="95"/>
      <c r="C196" s="95"/>
      <c r="D196" s="95"/>
      <c r="E196" s="95"/>
      <c r="F196" s="28"/>
      <c r="G196" s="61">
        <v>191.0</v>
      </c>
      <c r="H196" s="61">
        <v>3016.0</v>
      </c>
      <c r="I196" s="57">
        <v>2239.0</v>
      </c>
      <c r="J196" s="81">
        <f>OFFSET(TT!F196,0,6*(-1+$E$6))</f>
        <v>218</v>
      </c>
      <c r="K196" s="82">
        <f>OFFSET(TT!G196,0,6*(-1+$E$6))</f>
        <v>240</v>
      </c>
      <c r="L196" s="83">
        <f>OFFSET(TT!H196,0,6*(-1+$E$6))</f>
        <v>117</v>
      </c>
      <c r="M196" s="84">
        <f>OFFSET(TT!I196,0,6*(-1+$E$6))</f>
        <v>129</v>
      </c>
      <c r="N196" s="85">
        <f>OFFSET(TT!J196,0,6*(-1+$E$6))</f>
        <v>369</v>
      </c>
      <c r="O196" s="86">
        <f>OFFSET(TT!K196,0,6*(-1+$E$6))</f>
        <v>89</v>
      </c>
      <c r="P196" s="87">
        <f t="shared" si="31"/>
        <v>218</v>
      </c>
      <c r="Q196" s="87">
        <f t="shared" ref="Q196:S196" si="408">$J196*C$30+$K196*C$31+$L196*C$32+$M196*C$33+$N196*C$34+$O196*C$35</f>
        <v>129</v>
      </c>
      <c r="R196" s="87">
        <f t="shared" si="408"/>
        <v>117</v>
      </c>
      <c r="S196" s="87">
        <f t="shared" si="408"/>
        <v>89</v>
      </c>
      <c r="T196" s="69">
        <f t="shared" si="6"/>
        <v>0.6282420749</v>
      </c>
      <c r="U196" s="70">
        <f t="shared" si="7"/>
        <v>0.567961165</v>
      </c>
      <c r="V196" s="71">
        <f t="shared" si="8"/>
        <v>0.7100977199</v>
      </c>
      <c r="W196" s="72">
        <f t="shared" si="9"/>
        <v>0.4756097561</v>
      </c>
      <c r="X196" s="73">
        <f t="shared" ref="X196:Y196" si="409">IFERROR(P196/(P196+R196),0.5)</f>
        <v>0.6507462687</v>
      </c>
      <c r="Y196" s="74">
        <f t="shared" si="409"/>
        <v>0.5917431193</v>
      </c>
      <c r="Z196" s="75">
        <f t="shared" si="11"/>
        <v>0.6057866184</v>
      </c>
      <c r="AA196" s="76">
        <f t="shared" si="12"/>
        <v>0.5551537071</v>
      </c>
      <c r="AB196" s="77">
        <f t="shared" si="13"/>
        <v>0.6274864376</v>
      </c>
      <c r="AC196" s="88">
        <f t="shared" si="14"/>
        <v>0.2045556052</v>
      </c>
      <c r="AD196" s="88">
        <f t="shared" si="15"/>
        <v>0.2621706119</v>
      </c>
      <c r="AE196" s="88">
        <f t="shared" si="16"/>
        <v>0.1371147834</v>
      </c>
      <c r="AF196" s="88">
        <f t="shared" si="17"/>
        <v>0.03974988834</v>
      </c>
      <c r="AG196" s="89">
        <f t="shared" si="18"/>
        <v>0.09736489504</v>
      </c>
      <c r="AH196" s="90">
        <f t="shared" si="19"/>
        <v>0</v>
      </c>
      <c r="AI196" s="90">
        <f t="shared" si="20"/>
        <v>0.2621706119</v>
      </c>
      <c r="AJ196" s="90">
        <f t="shared" si="21"/>
        <v>0.6057866184</v>
      </c>
      <c r="AK196" s="90">
        <f t="shared" si="22"/>
        <v>0.2045556052</v>
      </c>
      <c r="AL196" s="91">
        <f t="shared" si="23"/>
        <v>0</v>
      </c>
      <c r="AM196" s="91">
        <f t="shared" si="24"/>
        <v>0.09736489504</v>
      </c>
      <c r="AN196" s="91">
        <f t="shared" si="25"/>
        <v>0.7100977199</v>
      </c>
      <c r="AO196" s="91">
        <f t="shared" si="26"/>
        <v>0.1371147834</v>
      </c>
      <c r="AP196" s="92">
        <f t="shared" si="27"/>
        <v>0</v>
      </c>
      <c r="AQ196" s="92">
        <f t="shared" si="28"/>
        <v>0.03974988834</v>
      </c>
      <c r="AR196" s="92">
        <f t="shared" si="29"/>
        <v>0.4756097561</v>
      </c>
      <c r="AS196" s="92">
        <f t="shared" si="30"/>
        <v>0.09736489504</v>
      </c>
    </row>
    <row r="197" ht="16.5" customHeight="1">
      <c r="A197" s="57"/>
      <c r="B197" s="95"/>
      <c r="C197" s="95"/>
      <c r="D197" s="95"/>
      <c r="E197" s="95"/>
      <c r="F197" s="28"/>
      <c r="G197" s="61">
        <v>192.0</v>
      </c>
      <c r="H197" s="61">
        <v>3017.0</v>
      </c>
      <c r="I197" s="57">
        <v>2756.0</v>
      </c>
      <c r="J197" s="81">
        <f>OFFSET(TT!F197,0,6*(-1+$E$6))</f>
        <v>278</v>
      </c>
      <c r="K197" s="82">
        <f>OFFSET(TT!G197,0,6*(-1+$E$6))</f>
        <v>238</v>
      </c>
      <c r="L197" s="83">
        <f>OFFSET(TT!H197,0,6*(-1+$E$6))</f>
        <v>190</v>
      </c>
      <c r="M197" s="84">
        <f>OFFSET(TT!I197,0,6*(-1+$E$6))</f>
        <v>181</v>
      </c>
      <c r="N197" s="85">
        <f>OFFSET(TT!J197,0,6*(-1+$E$6))</f>
        <v>561</v>
      </c>
      <c r="O197" s="86">
        <f>OFFSET(TT!K197,0,6*(-1+$E$6))</f>
        <v>123</v>
      </c>
      <c r="P197" s="87">
        <f t="shared" si="31"/>
        <v>278</v>
      </c>
      <c r="Q197" s="87">
        <f t="shared" ref="Q197:S197" si="410">$J197*C$30+$K197*C$31+$L197*C$32+$M197*C$33+$N197*C$34+$O197*C$35</f>
        <v>181</v>
      </c>
      <c r="R197" s="87">
        <f t="shared" si="410"/>
        <v>190</v>
      </c>
      <c r="S197" s="87">
        <f t="shared" si="410"/>
        <v>123</v>
      </c>
      <c r="T197" s="69">
        <f t="shared" si="6"/>
        <v>0.605664488</v>
      </c>
      <c r="U197" s="70">
        <f t="shared" si="7"/>
        <v>0.607028754</v>
      </c>
      <c r="V197" s="71">
        <f t="shared" si="8"/>
        <v>0.6932668329</v>
      </c>
      <c r="W197" s="72">
        <f t="shared" si="9"/>
        <v>0.5121293801</v>
      </c>
      <c r="X197" s="73">
        <f t="shared" ref="X197:Y197" si="411">IFERROR(P197/(P197+R197),0.5)</f>
        <v>0.594017094</v>
      </c>
      <c r="Y197" s="74">
        <f t="shared" si="411"/>
        <v>0.5953947368</v>
      </c>
      <c r="Z197" s="75">
        <f t="shared" si="11"/>
        <v>0.6062176166</v>
      </c>
      <c r="AA197" s="76">
        <f t="shared" si="12"/>
        <v>0.5194300518</v>
      </c>
      <c r="AB197" s="77">
        <f t="shared" si="13"/>
        <v>0.5945595855</v>
      </c>
      <c r="AC197" s="88">
        <f t="shared" si="14"/>
        <v>0.1872278665</v>
      </c>
      <c r="AD197" s="88">
        <f t="shared" si="15"/>
        <v>0.3044267054</v>
      </c>
      <c r="AE197" s="88">
        <f t="shared" si="16"/>
        <v>0.1455007257</v>
      </c>
      <c r="AF197" s="88">
        <f t="shared" si="17"/>
        <v>0.0446298984</v>
      </c>
      <c r="AG197" s="89">
        <f t="shared" si="18"/>
        <v>0.1008708273</v>
      </c>
      <c r="AH197" s="90">
        <f t="shared" si="19"/>
        <v>0</v>
      </c>
      <c r="AI197" s="90">
        <f t="shared" si="20"/>
        <v>0.3044267054</v>
      </c>
      <c r="AJ197" s="90">
        <f t="shared" si="21"/>
        <v>0.6062176166</v>
      </c>
      <c r="AK197" s="90">
        <f t="shared" si="22"/>
        <v>0.1872278665</v>
      </c>
      <c r="AL197" s="91">
        <f t="shared" si="23"/>
        <v>0</v>
      </c>
      <c r="AM197" s="91">
        <f t="shared" si="24"/>
        <v>0.1008708273</v>
      </c>
      <c r="AN197" s="91">
        <f t="shared" si="25"/>
        <v>0.6932668329</v>
      </c>
      <c r="AO197" s="91">
        <f t="shared" si="26"/>
        <v>0.1455007257</v>
      </c>
      <c r="AP197" s="92">
        <f t="shared" si="27"/>
        <v>0</v>
      </c>
      <c r="AQ197" s="92">
        <f t="shared" si="28"/>
        <v>0.0446298984</v>
      </c>
      <c r="AR197" s="92">
        <f t="shared" si="29"/>
        <v>0.5121293801</v>
      </c>
      <c r="AS197" s="92">
        <f t="shared" si="30"/>
        <v>0.1008708273</v>
      </c>
    </row>
    <row r="198" ht="16.5" customHeight="1">
      <c r="A198" s="57"/>
      <c r="B198" s="95"/>
      <c r="C198" s="95"/>
      <c r="D198" s="95"/>
      <c r="E198" s="95"/>
      <c r="F198" s="28"/>
      <c r="G198" s="61">
        <v>193.0</v>
      </c>
      <c r="H198" s="61">
        <v>3018.0</v>
      </c>
      <c r="I198" s="57">
        <v>2940.0</v>
      </c>
      <c r="J198" s="81">
        <f>OFFSET(TT!F198,0,6*(-1+$E$6))</f>
        <v>285</v>
      </c>
      <c r="K198" s="82">
        <f>OFFSET(TT!G198,0,6*(-1+$E$6))</f>
        <v>254</v>
      </c>
      <c r="L198" s="83">
        <f>OFFSET(TT!H198,0,6*(-1+$E$6))</f>
        <v>267</v>
      </c>
      <c r="M198" s="84">
        <f>OFFSET(TT!I198,0,6*(-1+$E$6))</f>
        <v>214</v>
      </c>
      <c r="N198" s="85">
        <f>OFFSET(TT!J198,0,6*(-1+$E$6))</f>
        <v>614</v>
      </c>
      <c r="O198" s="86">
        <f>OFFSET(TT!K198,0,6*(-1+$E$6))</f>
        <v>110</v>
      </c>
      <c r="P198" s="87">
        <f t="shared" si="31"/>
        <v>285</v>
      </c>
      <c r="Q198" s="87">
        <f t="shared" ref="Q198:S198" si="412">$J198*C$30+$K198*C$31+$L198*C$32+$M198*C$33+$N198*C$34+$O198*C$35</f>
        <v>214</v>
      </c>
      <c r="R198" s="87">
        <f t="shared" si="412"/>
        <v>267</v>
      </c>
      <c r="S198" s="87">
        <f t="shared" si="412"/>
        <v>110</v>
      </c>
      <c r="T198" s="69">
        <f t="shared" si="6"/>
        <v>0.5711422846</v>
      </c>
      <c r="U198" s="70">
        <f t="shared" si="7"/>
        <v>0.7082228117</v>
      </c>
      <c r="V198" s="71">
        <f t="shared" si="8"/>
        <v>0.7215189873</v>
      </c>
      <c r="W198" s="72">
        <f t="shared" si="9"/>
        <v>0.5550935551</v>
      </c>
      <c r="X198" s="73">
        <f t="shared" ref="X198:Y198" si="413">IFERROR(P198/(P198+R198),0.5)</f>
        <v>0.5163043478</v>
      </c>
      <c r="Y198" s="74">
        <f t="shared" si="413"/>
        <v>0.6604938272</v>
      </c>
      <c r="Z198" s="75">
        <f t="shared" si="11"/>
        <v>0.6301369863</v>
      </c>
      <c r="AA198" s="76">
        <f t="shared" si="12"/>
        <v>0.450913242</v>
      </c>
      <c r="AB198" s="77">
        <f t="shared" si="13"/>
        <v>0.5696347032</v>
      </c>
      <c r="AC198" s="88">
        <f t="shared" si="14"/>
        <v>0.1833333333</v>
      </c>
      <c r="AD198" s="88">
        <f t="shared" si="15"/>
        <v>0.3057823129</v>
      </c>
      <c r="AE198" s="88">
        <f t="shared" si="16"/>
        <v>0.1343537415</v>
      </c>
      <c r="AF198" s="88">
        <f t="shared" si="17"/>
        <v>0.03741496599</v>
      </c>
      <c r="AG198" s="89">
        <f t="shared" si="18"/>
        <v>0.09693877551</v>
      </c>
      <c r="AH198" s="90">
        <f t="shared" si="19"/>
        <v>0</v>
      </c>
      <c r="AI198" s="90">
        <f t="shared" si="20"/>
        <v>0.3057823129</v>
      </c>
      <c r="AJ198" s="90">
        <f t="shared" si="21"/>
        <v>0.6301369863</v>
      </c>
      <c r="AK198" s="90">
        <f t="shared" si="22"/>
        <v>0.1833333333</v>
      </c>
      <c r="AL198" s="91">
        <f t="shared" si="23"/>
        <v>0</v>
      </c>
      <c r="AM198" s="91">
        <f t="shared" si="24"/>
        <v>0.09693877551</v>
      </c>
      <c r="AN198" s="91">
        <f t="shared" si="25"/>
        <v>0.7215189873</v>
      </c>
      <c r="AO198" s="91">
        <f t="shared" si="26"/>
        <v>0.1343537415</v>
      </c>
      <c r="AP198" s="92">
        <f t="shared" si="27"/>
        <v>0</v>
      </c>
      <c r="AQ198" s="92">
        <f t="shared" si="28"/>
        <v>0.03741496599</v>
      </c>
      <c r="AR198" s="92">
        <f t="shared" si="29"/>
        <v>0.5550935551</v>
      </c>
      <c r="AS198" s="92">
        <f t="shared" si="30"/>
        <v>0.09693877551</v>
      </c>
    </row>
    <row r="199" ht="16.5" customHeight="1">
      <c r="A199" s="57"/>
      <c r="B199" s="95"/>
      <c r="C199" s="95"/>
      <c r="D199" s="95"/>
      <c r="E199" s="95"/>
      <c r="F199" s="28"/>
      <c r="G199" s="61">
        <v>194.0</v>
      </c>
      <c r="H199" s="61">
        <v>3021.0</v>
      </c>
      <c r="I199" s="57">
        <v>2798.0</v>
      </c>
      <c r="J199" s="81">
        <f>OFFSET(TT!F199,0,6*(-1+$E$6))</f>
        <v>248</v>
      </c>
      <c r="K199" s="82">
        <f>OFFSET(TT!G199,0,6*(-1+$E$6))</f>
        <v>245</v>
      </c>
      <c r="L199" s="83">
        <f>OFFSET(TT!H199,0,6*(-1+$E$6))</f>
        <v>237</v>
      </c>
      <c r="M199" s="84">
        <f>OFFSET(TT!I199,0,6*(-1+$E$6))</f>
        <v>193</v>
      </c>
      <c r="N199" s="85">
        <f>OFFSET(TT!J199,0,6*(-1+$E$6))</f>
        <v>528</v>
      </c>
      <c r="O199" s="86">
        <f>OFFSET(TT!K199,0,6*(-1+$E$6))</f>
        <v>110</v>
      </c>
      <c r="P199" s="87">
        <f t="shared" si="31"/>
        <v>248</v>
      </c>
      <c r="Q199" s="87">
        <f t="shared" ref="Q199:S199" si="414">$J199*C$30+$K199*C$31+$L199*C$32+$M199*C$33+$N199*C$34+$O199*C$35</f>
        <v>193</v>
      </c>
      <c r="R199" s="87">
        <f t="shared" si="414"/>
        <v>237</v>
      </c>
      <c r="S199" s="87">
        <f t="shared" si="414"/>
        <v>110</v>
      </c>
      <c r="T199" s="69">
        <f t="shared" si="6"/>
        <v>0.5623582766</v>
      </c>
      <c r="U199" s="70">
        <f t="shared" si="7"/>
        <v>0.6829971182</v>
      </c>
      <c r="V199" s="71">
        <f t="shared" si="8"/>
        <v>0.6927374302</v>
      </c>
      <c r="W199" s="72">
        <f t="shared" si="9"/>
        <v>0.5511627907</v>
      </c>
      <c r="X199" s="73">
        <f t="shared" ref="X199:Y199" si="415">IFERROR(P199/(P199+R199),0.5)</f>
        <v>0.5113402062</v>
      </c>
      <c r="Y199" s="74">
        <f t="shared" si="415"/>
        <v>0.6369636964</v>
      </c>
      <c r="Z199" s="75">
        <f t="shared" si="11"/>
        <v>0.6154822335</v>
      </c>
      <c r="AA199" s="76">
        <f t="shared" si="12"/>
        <v>0.4543147208</v>
      </c>
      <c r="AB199" s="77">
        <f t="shared" si="13"/>
        <v>0.5596446701</v>
      </c>
      <c r="AC199" s="88">
        <f t="shared" si="14"/>
        <v>0.1761972838</v>
      </c>
      <c r="AD199" s="88">
        <f t="shared" si="15"/>
        <v>0.2773409578</v>
      </c>
      <c r="AE199" s="88">
        <f t="shared" si="16"/>
        <v>0.1279485347</v>
      </c>
      <c r="AF199" s="88">
        <f t="shared" si="17"/>
        <v>0.03931379557</v>
      </c>
      <c r="AG199" s="89">
        <f t="shared" si="18"/>
        <v>0.0886347391</v>
      </c>
      <c r="AH199" s="90">
        <f t="shared" si="19"/>
        <v>0</v>
      </c>
      <c r="AI199" s="90">
        <f t="shared" si="20"/>
        <v>0.2773409578</v>
      </c>
      <c r="AJ199" s="90">
        <f t="shared" si="21"/>
        <v>0.6154822335</v>
      </c>
      <c r="AK199" s="90">
        <f t="shared" si="22"/>
        <v>0.1761972838</v>
      </c>
      <c r="AL199" s="91">
        <f t="shared" si="23"/>
        <v>0</v>
      </c>
      <c r="AM199" s="91">
        <f t="shared" si="24"/>
        <v>0.0886347391</v>
      </c>
      <c r="AN199" s="91">
        <f t="shared" si="25"/>
        <v>0.6927374302</v>
      </c>
      <c r="AO199" s="91">
        <f t="shared" si="26"/>
        <v>0.1279485347</v>
      </c>
      <c r="AP199" s="92">
        <f t="shared" si="27"/>
        <v>0</v>
      </c>
      <c r="AQ199" s="92">
        <f t="shared" si="28"/>
        <v>0.03931379557</v>
      </c>
      <c r="AR199" s="92">
        <f t="shared" si="29"/>
        <v>0.5511627907</v>
      </c>
      <c r="AS199" s="92">
        <f t="shared" si="30"/>
        <v>0.0886347391</v>
      </c>
    </row>
    <row r="200" ht="16.5" customHeight="1">
      <c r="A200" s="57"/>
      <c r="B200" s="95"/>
      <c r="C200" s="95"/>
      <c r="D200" s="95"/>
      <c r="E200" s="95"/>
      <c r="F200" s="28"/>
      <c r="G200" s="61">
        <v>195.0</v>
      </c>
      <c r="H200" s="61">
        <v>3022.0</v>
      </c>
      <c r="I200" s="57">
        <v>3143.0</v>
      </c>
      <c r="J200" s="81">
        <f>OFFSET(TT!F200,0,6*(-1+$E$6))</f>
        <v>320</v>
      </c>
      <c r="K200" s="82">
        <f>OFFSET(TT!G200,0,6*(-1+$E$6))</f>
        <v>298</v>
      </c>
      <c r="L200" s="83">
        <f>OFFSET(TT!H200,0,6*(-1+$E$6))</f>
        <v>231</v>
      </c>
      <c r="M200" s="84">
        <f>OFFSET(TT!I200,0,6*(-1+$E$6))</f>
        <v>218</v>
      </c>
      <c r="N200" s="85">
        <f>OFFSET(TT!J200,0,6*(-1+$E$6))</f>
        <v>556</v>
      </c>
      <c r="O200" s="86">
        <f>OFFSET(TT!K200,0,6*(-1+$E$6))</f>
        <v>127</v>
      </c>
      <c r="P200" s="87">
        <f t="shared" si="31"/>
        <v>320</v>
      </c>
      <c r="Q200" s="87">
        <f t="shared" ref="Q200:S200" si="416">$J200*C$30+$K200*C$31+$L200*C$32+$M200*C$33+$N200*C$34+$O200*C$35</f>
        <v>218</v>
      </c>
      <c r="R200" s="87">
        <f t="shared" si="416"/>
        <v>231</v>
      </c>
      <c r="S200" s="87">
        <f t="shared" si="416"/>
        <v>127</v>
      </c>
      <c r="T200" s="69">
        <f t="shared" si="6"/>
        <v>0.594795539</v>
      </c>
      <c r="U200" s="70">
        <f t="shared" si="7"/>
        <v>0.6452513966</v>
      </c>
      <c r="V200" s="71">
        <f t="shared" si="8"/>
        <v>0.7158836689</v>
      </c>
      <c r="W200" s="72">
        <f t="shared" si="9"/>
        <v>0.5144766147</v>
      </c>
      <c r="X200" s="73">
        <f t="shared" ref="X200:Y200" si="417">IFERROR(P200/(P200+R200),0.5)</f>
        <v>0.5807622505</v>
      </c>
      <c r="Y200" s="74">
        <f t="shared" si="417"/>
        <v>0.631884058</v>
      </c>
      <c r="Z200" s="75">
        <f t="shared" si="11"/>
        <v>0.6149553571</v>
      </c>
      <c r="AA200" s="76">
        <f t="shared" si="12"/>
        <v>0.4988839286</v>
      </c>
      <c r="AB200" s="77">
        <f t="shared" si="13"/>
        <v>0.6004464286</v>
      </c>
      <c r="AC200" s="88">
        <f t="shared" si="14"/>
        <v>0.196627426</v>
      </c>
      <c r="AD200" s="88">
        <f t="shared" si="15"/>
        <v>0.2787146039</v>
      </c>
      <c r="AE200" s="88">
        <f t="shared" si="16"/>
        <v>0.1422208081</v>
      </c>
      <c r="AF200" s="88">
        <f t="shared" si="17"/>
        <v>0.04040725422</v>
      </c>
      <c r="AG200" s="89">
        <f t="shared" si="18"/>
        <v>0.1018135539</v>
      </c>
      <c r="AH200" s="90">
        <f t="shared" si="19"/>
        <v>0</v>
      </c>
      <c r="AI200" s="90">
        <f t="shared" si="20"/>
        <v>0.2787146039</v>
      </c>
      <c r="AJ200" s="90">
        <f t="shared" si="21"/>
        <v>0.6149553571</v>
      </c>
      <c r="AK200" s="90">
        <f t="shared" si="22"/>
        <v>0.196627426</v>
      </c>
      <c r="AL200" s="91">
        <f t="shared" si="23"/>
        <v>0</v>
      </c>
      <c r="AM200" s="91">
        <f t="shared" si="24"/>
        <v>0.1018135539</v>
      </c>
      <c r="AN200" s="91">
        <f t="shared" si="25"/>
        <v>0.7158836689</v>
      </c>
      <c r="AO200" s="91">
        <f t="shared" si="26"/>
        <v>0.1422208081</v>
      </c>
      <c r="AP200" s="92">
        <f t="shared" si="27"/>
        <v>0</v>
      </c>
      <c r="AQ200" s="92">
        <f t="shared" si="28"/>
        <v>0.04040725422</v>
      </c>
      <c r="AR200" s="92">
        <f t="shared" si="29"/>
        <v>0.5144766147</v>
      </c>
      <c r="AS200" s="92">
        <f t="shared" si="30"/>
        <v>0.1018135539</v>
      </c>
    </row>
    <row r="201" ht="16.5" customHeight="1">
      <c r="A201" s="57"/>
      <c r="B201" s="95"/>
      <c r="C201" s="95"/>
      <c r="D201" s="95"/>
      <c r="E201" s="95"/>
      <c r="F201" s="28"/>
      <c r="G201" s="61">
        <v>196.0</v>
      </c>
      <c r="H201" s="61">
        <v>3027.0</v>
      </c>
      <c r="I201" s="57">
        <v>3085.0</v>
      </c>
      <c r="J201" s="81">
        <f>OFFSET(TT!F201,0,6*(-1+$E$6))</f>
        <v>268</v>
      </c>
      <c r="K201" s="82">
        <f>OFFSET(TT!G201,0,6*(-1+$E$6))</f>
        <v>267</v>
      </c>
      <c r="L201" s="83">
        <f>OFFSET(TT!H201,0,6*(-1+$E$6))</f>
        <v>187</v>
      </c>
      <c r="M201" s="84">
        <f>OFFSET(TT!I201,0,6*(-1+$E$6))</f>
        <v>202</v>
      </c>
      <c r="N201" s="85">
        <f>OFFSET(TT!J201,0,6*(-1+$E$6))</f>
        <v>561</v>
      </c>
      <c r="O201" s="86">
        <f>OFFSET(TT!K201,0,6*(-1+$E$6))</f>
        <v>119</v>
      </c>
      <c r="P201" s="87">
        <f t="shared" si="31"/>
        <v>268</v>
      </c>
      <c r="Q201" s="87">
        <f t="shared" ref="Q201:S201" si="418">$J201*C$30+$K201*C$31+$L201*C$32+$M201*C$33+$N201*C$34+$O201*C$35</f>
        <v>202</v>
      </c>
      <c r="R201" s="87">
        <f t="shared" si="418"/>
        <v>187</v>
      </c>
      <c r="S201" s="87">
        <f t="shared" si="418"/>
        <v>119</v>
      </c>
      <c r="T201" s="69">
        <f t="shared" si="6"/>
        <v>0.570212766</v>
      </c>
      <c r="U201" s="70">
        <f t="shared" si="7"/>
        <v>0.6111111111</v>
      </c>
      <c r="V201" s="71">
        <f t="shared" si="8"/>
        <v>0.6925064599</v>
      </c>
      <c r="W201" s="72">
        <f t="shared" si="9"/>
        <v>0.4807197943</v>
      </c>
      <c r="X201" s="73">
        <f t="shared" ref="X201:Y201" si="419">IFERROR(P201/(P201+R201),0.5)</f>
        <v>0.589010989</v>
      </c>
      <c r="Y201" s="74">
        <f t="shared" si="419"/>
        <v>0.6292834891</v>
      </c>
      <c r="Z201" s="75">
        <f t="shared" si="11"/>
        <v>0.5863402062</v>
      </c>
      <c r="AA201" s="76">
        <f t="shared" si="12"/>
        <v>0.4987113402</v>
      </c>
      <c r="AB201" s="77">
        <f t="shared" si="13"/>
        <v>0.6056701031</v>
      </c>
      <c r="AC201" s="88">
        <f t="shared" si="14"/>
        <v>0.1734197731</v>
      </c>
      <c r="AD201" s="88">
        <f t="shared" si="15"/>
        <v>0.268719611</v>
      </c>
      <c r="AE201" s="88">
        <f t="shared" si="16"/>
        <v>0.125445705</v>
      </c>
      <c r="AF201" s="88">
        <f t="shared" si="17"/>
        <v>0.03857374392</v>
      </c>
      <c r="AG201" s="89">
        <f t="shared" si="18"/>
        <v>0.0868719611</v>
      </c>
      <c r="AH201" s="90">
        <f t="shared" si="19"/>
        <v>0</v>
      </c>
      <c r="AI201" s="90">
        <f t="shared" si="20"/>
        <v>0.268719611</v>
      </c>
      <c r="AJ201" s="90">
        <f t="shared" si="21"/>
        <v>0.5863402062</v>
      </c>
      <c r="AK201" s="90">
        <f t="shared" si="22"/>
        <v>0.1734197731</v>
      </c>
      <c r="AL201" s="91">
        <f t="shared" si="23"/>
        <v>0</v>
      </c>
      <c r="AM201" s="91">
        <f t="shared" si="24"/>
        <v>0.0868719611</v>
      </c>
      <c r="AN201" s="91">
        <f t="shared" si="25"/>
        <v>0.6925064599</v>
      </c>
      <c r="AO201" s="91">
        <f t="shared" si="26"/>
        <v>0.125445705</v>
      </c>
      <c r="AP201" s="92">
        <f t="shared" si="27"/>
        <v>0</v>
      </c>
      <c r="AQ201" s="92">
        <f t="shared" si="28"/>
        <v>0.03857374392</v>
      </c>
      <c r="AR201" s="92">
        <f t="shared" si="29"/>
        <v>0.4807197943</v>
      </c>
      <c r="AS201" s="92">
        <f t="shared" si="30"/>
        <v>0.0868719611</v>
      </c>
    </row>
    <row r="202" ht="16.5" customHeight="1">
      <c r="A202" s="57"/>
      <c r="B202" s="95"/>
      <c r="C202" s="95"/>
      <c r="D202" s="95"/>
      <c r="E202" s="95"/>
      <c r="F202" s="28"/>
      <c r="G202" s="61">
        <v>197.0</v>
      </c>
      <c r="H202" s="61">
        <v>3030.0</v>
      </c>
      <c r="I202" s="57">
        <v>2797.0</v>
      </c>
      <c r="J202" s="81">
        <f>OFFSET(TT!F202,0,6*(-1+$E$6))</f>
        <v>173</v>
      </c>
      <c r="K202" s="82">
        <f>OFFSET(TT!G202,0,6*(-1+$E$6))</f>
        <v>174</v>
      </c>
      <c r="L202" s="83">
        <f>OFFSET(TT!H202,0,6*(-1+$E$6))</f>
        <v>143</v>
      </c>
      <c r="M202" s="84">
        <f>OFFSET(TT!I202,0,6*(-1+$E$6))</f>
        <v>164</v>
      </c>
      <c r="N202" s="85">
        <f>OFFSET(TT!J202,0,6*(-1+$E$6))</f>
        <v>442</v>
      </c>
      <c r="O202" s="86">
        <f>OFFSET(TT!K202,0,6*(-1+$E$6))</f>
        <v>120</v>
      </c>
      <c r="P202" s="87">
        <f t="shared" si="31"/>
        <v>173</v>
      </c>
      <c r="Q202" s="87">
        <f t="shared" ref="Q202:S202" si="420">$J202*C$30+$K202*C$31+$L202*C$32+$M202*C$33+$N202*C$34+$O202*C$35</f>
        <v>164</v>
      </c>
      <c r="R202" s="87">
        <f t="shared" si="420"/>
        <v>143</v>
      </c>
      <c r="S202" s="87">
        <f t="shared" si="420"/>
        <v>120</v>
      </c>
      <c r="T202" s="69">
        <f t="shared" si="6"/>
        <v>0.5133531157</v>
      </c>
      <c r="U202" s="70">
        <f t="shared" si="7"/>
        <v>0.5437262357</v>
      </c>
      <c r="V202" s="71">
        <f t="shared" si="8"/>
        <v>0.590443686</v>
      </c>
      <c r="W202" s="72">
        <f t="shared" si="9"/>
        <v>0.4657980456</v>
      </c>
      <c r="X202" s="73">
        <f t="shared" ref="X202:Y202" si="421">IFERROR(P202/(P202+R202),0.5)</f>
        <v>0.5474683544</v>
      </c>
      <c r="Y202" s="74">
        <f t="shared" si="421"/>
        <v>0.5774647887</v>
      </c>
      <c r="Z202" s="75">
        <f t="shared" si="11"/>
        <v>0.5266666667</v>
      </c>
      <c r="AA202" s="76">
        <f t="shared" si="12"/>
        <v>0.4883333333</v>
      </c>
      <c r="AB202" s="77">
        <f t="shared" si="13"/>
        <v>0.5616666667</v>
      </c>
      <c r="AC202" s="88">
        <f t="shared" si="14"/>
        <v>0.1240614945</v>
      </c>
      <c r="AD202" s="88">
        <f t="shared" si="15"/>
        <v>0.2198784412</v>
      </c>
      <c r="AE202" s="88">
        <f t="shared" si="16"/>
        <v>0.1047550947</v>
      </c>
      <c r="AF202" s="88">
        <f t="shared" si="17"/>
        <v>0.04290311048</v>
      </c>
      <c r="AG202" s="89">
        <f t="shared" si="18"/>
        <v>0.06185198427</v>
      </c>
      <c r="AH202" s="90">
        <f t="shared" si="19"/>
        <v>0</v>
      </c>
      <c r="AI202" s="90">
        <f t="shared" si="20"/>
        <v>0.2198784412</v>
      </c>
      <c r="AJ202" s="90">
        <f t="shared" si="21"/>
        <v>0.5266666667</v>
      </c>
      <c r="AK202" s="90">
        <f t="shared" si="22"/>
        <v>0.1240614945</v>
      </c>
      <c r="AL202" s="91">
        <f t="shared" si="23"/>
        <v>0</v>
      </c>
      <c r="AM202" s="91">
        <f t="shared" si="24"/>
        <v>0.06185198427</v>
      </c>
      <c r="AN202" s="91">
        <f t="shared" si="25"/>
        <v>0.590443686</v>
      </c>
      <c r="AO202" s="91">
        <f t="shared" si="26"/>
        <v>0.1047550947</v>
      </c>
      <c r="AP202" s="92">
        <f t="shared" si="27"/>
        <v>0</v>
      </c>
      <c r="AQ202" s="92">
        <f t="shared" si="28"/>
        <v>0.04290311048</v>
      </c>
      <c r="AR202" s="92">
        <f t="shared" si="29"/>
        <v>0.4657980456</v>
      </c>
      <c r="AS202" s="92">
        <f t="shared" si="30"/>
        <v>0.06185198427</v>
      </c>
    </row>
    <row r="203" ht="16.5" customHeight="1">
      <c r="A203" s="57"/>
      <c r="B203" s="95"/>
      <c r="C203" s="95"/>
      <c r="D203" s="95"/>
      <c r="E203" s="95"/>
      <c r="F203" s="28"/>
      <c r="G203" s="61">
        <v>198.0</v>
      </c>
      <c r="H203" s="61">
        <v>3034.0</v>
      </c>
      <c r="I203" s="57">
        <v>868.0</v>
      </c>
      <c r="J203" s="81">
        <f>OFFSET(TT!F203,0,6*(-1+$E$6))</f>
        <v>25</v>
      </c>
      <c r="K203" s="82">
        <f>OFFSET(TT!G203,0,6*(-1+$E$6))</f>
        <v>30</v>
      </c>
      <c r="L203" s="83">
        <f>OFFSET(TT!H203,0,6*(-1+$E$6))</f>
        <v>48</v>
      </c>
      <c r="M203" s="84">
        <f>OFFSET(TT!I203,0,6*(-1+$E$6))</f>
        <v>33</v>
      </c>
      <c r="N203" s="85">
        <f>OFFSET(TT!J203,0,6*(-1+$E$6))</f>
        <v>116</v>
      </c>
      <c r="O203" s="86">
        <f>OFFSET(TT!K203,0,6*(-1+$E$6))</f>
        <v>45</v>
      </c>
      <c r="P203" s="87">
        <f t="shared" si="31"/>
        <v>25</v>
      </c>
      <c r="Q203" s="87">
        <f t="shared" ref="Q203:S203" si="422">$J203*C$30+$K203*C$31+$L203*C$32+$M203*C$33+$N203*C$34+$O203*C$35</f>
        <v>33</v>
      </c>
      <c r="R203" s="87">
        <f t="shared" si="422"/>
        <v>48</v>
      </c>
      <c r="S203" s="87">
        <f t="shared" si="422"/>
        <v>45</v>
      </c>
      <c r="T203" s="69">
        <f t="shared" si="6"/>
        <v>0.4310344828</v>
      </c>
      <c r="U203" s="70">
        <f t="shared" si="7"/>
        <v>0.5161290323</v>
      </c>
      <c r="V203" s="71">
        <f t="shared" si="8"/>
        <v>0.3571428571</v>
      </c>
      <c r="W203" s="72">
        <f t="shared" si="9"/>
        <v>0.5925925926</v>
      </c>
      <c r="X203" s="73">
        <f t="shared" ref="X203:Y203" si="423">IFERROR(P203/(P203+R203),0.5)</f>
        <v>0.3424657534</v>
      </c>
      <c r="Y203" s="74">
        <f t="shared" si="423"/>
        <v>0.4230769231</v>
      </c>
      <c r="Z203" s="75">
        <f t="shared" si="11"/>
        <v>0.4834437086</v>
      </c>
      <c r="AA203" s="76">
        <f t="shared" si="12"/>
        <v>0.4635761589</v>
      </c>
      <c r="AB203" s="77">
        <f t="shared" si="13"/>
        <v>0.3841059603</v>
      </c>
      <c r="AC203" s="88">
        <f t="shared" si="14"/>
        <v>0.0633640553</v>
      </c>
      <c r="AD203" s="88">
        <f t="shared" si="15"/>
        <v>0.1624423963</v>
      </c>
      <c r="AE203" s="88">
        <f t="shared" si="16"/>
        <v>0.08064516129</v>
      </c>
      <c r="AF203" s="88">
        <f t="shared" si="17"/>
        <v>0.05184331797</v>
      </c>
      <c r="AG203" s="89">
        <f t="shared" si="18"/>
        <v>0.02880184332</v>
      </c>
      <c r="AH203" s="90">
        <f t="shared" si="19"/>
        <v>0</v>
      </c>
      <c r="AI203" s="90">
        <f t="shared" si="20"/>
        <v>0.1624423963</v>
      </c>
      <c r="AJ203" s="90">
        <f t="shared" si="21"/>
        <v>0.4834437086</v>
      </c>
      <c r="AK203" s="90">
        <f t="shared" si="22"/>
        <v>0.0633640553</v>
      </c>
      <c r="AL203" s="91">
        <f t="shared" si="23"/>
        <v>0</v>
      </c>
      <c r="AM203" s="91">
        <f t="shared" si="24"/>
        <v>0.02880184332</v>
      </c>
      <c r="AN203" s="91">
        <f t="shared" si="25"/>
        <v>0.3571428571</v>
      </c>
      <c r="AO203" s="91">
        <f t="shared" si="26"/>
        <v>0.08064516129</v>
      </c>
      <c r="AP203" s="92">
        <f t="shared" si="27"/>
        <v>0</v>
      </c>
      <c r="AQ203" s="92">
        <f t="shared" si="28"/>
        <v>0.05184331797</v>
      </c>
      <c r="AR203" s="92">
        <f t="shared" si="29"/>
        <v>0.5925925926</v>
      </c>
      <c r="AS203" s="92">
        <f t="shared" si="30"/>
        <v>0.02880184332</v>
      </c>
    </row>
    <row r="204" ht="16.5" customHeight="1">
      <c r="A204" s="57"/>
      <c r="B204" s="95"/>
      <c r="C204" s="95"/>
      <c r="D204" s="95"/>
      <c r="E204" s="95"/>
      <c r="F204" s="28"/>
      <c r="G204" s="61">
        <v>199.0</v>
      </c>
      <c r="H204" s="61">
        <v>3036.0</v>
      </c>
      <c r="I204" s="57">
        <v>1262.0</v>
      </c>
      <c r="J204" s="81">
        <f>OFFSET(TT!F204,0,6*(-1+$E$6))</f>
        <v>188</v>
      </c>
      <c r="K204" s="82">
        <f>OFFSET(TT!G204,0,6*(-1+$E$6))</f>
        <v>167</v>
      </c>
      <c r="L204" s="83">
        <f>OFFSET(TT!H204,0,6*(-1+$E$6))</f>
        <v>81</v>
      </c>
      <c r="M204" s="84">
        <f>OFFSET(TT!I204,0,6*(-1+$E$6))</f>
        <v>113</v>
      </c>
      <c r="N204" s="85">
        <f>OFFSET(TT!J204,0,6*(-1+$E$6))</f>
        <v>330</v>
      </c>
      <c r="O204" s="86">
        <f>OFFSET(TT!K204,0,6*(-1+$E$6))</f>
        <v>36</v>
      </c>
      <c r="P204" s="87">
        <f t="shared" si="31"/>
        <v>188</v>
      </c>
      <c r="Q204" s="87">
        <f t="shared" ref="Q204:S204" si="424">$J204*C$30+$K204*C$31+$L204*C$32+$M204*C$33+$N204*C$34+$O204*C$35</f>
        <v>113</v>
      </c>
      <c r="R204" s="87">
        <f t="shared" si="424"/>
        <v>81</v>
      </c>
      <c r="S204" s="87">
        <f t="shared" si="424"/>
        <v>36</v>
      </c>
      <c r="T204" s="69">
        <f t="shared" si="6"/>
        <v>0.6245847176</v>
      </c>
      <c r="U204" s="70">
        <f t="shared" si="7"/>
        <v>0.6923076923</v>
      </c>
      <c r="V204" s="71">
        <f t="shared" si="8"/>
        <v>0.8392857143</v>
      </c>
      <c r="W204" s="72">
        <f t="shared" si="9"/>
        <v>0.4175257732</v>
      </c>
      <c r="X204" s="73">
        <f t="shared" ref="X204:Y204" si="425">IFERROR(P204/(P204+R204),0.5)</f>
        <v>0.6988847584</v>
      </c>
      <c r="Y204" s="74">
        <f t="shared" si="425"/>
        <v>0.7583892617</v>
      </c>
      <c r="Z204" s="75">
        <f t="shared" si="11"/>
        <v>0.6435406699</v>
      </c>
      <c r="AA204" s="76">
        <f t="shared" si="12"/>
        <v>0.5358851675</v>
      </c>
      <c r="AB204" s="77">
        <f t="shared" si="13"/>
        <v>0.7200956938</v>
      </c>
      <c r="AC204" s="88">
        <f t="shared" si="14"/>
        <v>0.2812995246</v>
      </c>
      <c r="AD204" s="88">
        <f t="shared" si="15"/>
        <v>0.410459588</v>
      </c>
      <c r="AE204" s="88">
        <f t="shared" si="16"/>
        <v>0.177496038</v>
      </c>
      <c r="AF204" s="88">
        <f t="shared" si="17"/>
        <v>0.02852614897</v>
      </c>
      <c r="AG204" s="89">
        <f t="shared" si="18"/>
        <v>0.1489698891</v>
      </c>
      <c r="AH204" s="90">
        <f t="shared" si="19"/>
        <v>0</v>
      </c>
      <c r="AI204" s="90">
        <f t="shared" si="20"/>
        <v>0.410459588</v>
      </c>
      <c r="AJ204" s="90">
        <f t="shared" si="21"/>
        <v>0.6435406699</v>
      </c>
      <c r="AK204" s="90">
        <f t="shared" si="22"/>
        <v>0.2812995246</v>
      </c>
      <c r="AL204" s="91">
        <f t="shared" si="23"/>
        <v>0</v>
      </c>
      <c r="AM204" s="91">
        <f t="shared" si="24"/>
        <v>0.1489698891</v>
      </c>
      <c r="AN204" s="91">
        <f t="shared" si="25"/>
        <v>0.8392857143</v>
      </c>
      <c r="AO204" s="91">
        <f t="shared" si="26"/>
        <v>0.177496038</v>
      </c>
      <c r="AP204" s="92">
        <f t="shared" si="27"/>
        <v>0</v>
      </c>
      <c r="AQ204" s="92">
        <f t="shared" si="28"/>
        <v>0.02852614897</v>
      </c>
      <c r="AR204" s="92">
        <f t="shared" si="29"/>
        <v>0.4175257732</v>
      </c>
      <c r="AS204" s="92">
        <f t="shared" si="30"/>
        <v>0.1489698891</v>
      </c>
    </row>
    <row r="205" ht="16.5" customHeight="1">
      <c r="A205" s="57"/>
      <c r="B205" s="95"/>
      <c r="C205" s="95"/>
      <c r="D205" s="95"/>
      <c r="E205" s="95"/>
      <c r="F205" s="28"/>
      <c r="G205" s="61">
        <v>200.0</v>
      </c>
      <c r="H205" s="61">
        <v>3037.0</v>
      </c>
      <c r="I205" s="57">
        <v>2765.0</v>
      </c>
      <c r="J205" s="81">
        <f>OFFSET(TT!F205,0,6*(-1+$E$6))</f>
        <v>411</v>
      </c>
      <c r="K205" s="82">
        <f>OFFSET(TT!G205,0,6*(-1+$E$6))</f>
        <v>500</v>
      </c>
      <c r="L205" s="83">
        <f>OFFSET(TT!H205,0,6*(-1+$E$6))</f>
        <v>178</v>
      </c>
      <c r="M205" s="84">
        <f>OFFSET(TT!I205,0,6*(-1+$E$6))</f>
        <v>285</v>
      </c>
      <c r="N205" s="85">
        <f>OFFSET(TT!J205,0,6*(-1+$E$6))</f>
        <v>800</v>
      </c>
      <c r="O205" s="86">
        <f>OFFSET(TT!K205,0,6*(-1+$E$6))</f>
        <v>58</v>
      </c>
      <c r="P205" s="87">
        <f t="shared" si="31"/>
        <v>411</v>
      </c>
      <c r="Q205" s="87">
        <f t="shared" ref="Q205:S205" si="426">$J205*C$30+$K205*C$31+$L205*C$32+$M205*C$33+$N205*C$34+$O205*C$35</f>
        <v>285</v>
      </c>
      <c r="R205" s="87">
        <f t="shared" si="426"/>
        <v>178</v>
      </c>
      <c r="S205" s="87">
        <f t="shared" si="426"/>
        <v>58</v>
      </c>
      <c r="T205" s="69">
        <f t="shared" si="6"/>
        <v>0.5905172414</v>
      </c>
      <c r="U205" s="70">
        <f t="shared" si="7"/>
        <v>0.7542372881</v>
      </c>
      <c r="V205" s="71">
        <f t="shared" si="8"/>
        <v>0.8763326226</v>
      </c>
      <c r="W205" s="72">
        <f t="shared" si="9"/>
        <v>0.3844492441</v>
      </c>
      <c r="X205" s="73">
        <f t="shared" ref="X205:Y205" si="427">IFERROR(P205/(P205+R205),0.5)</f>
        <v>0.6977928693</v>
      </c>
      <c r="Y205" s="74">
        <f t="shared" si="427"/>
        <v>0.8309037901</v>
      </c>
      <c r="Z205" s="75">
        <f t="shared" si="11"/>
        <v>0.6319742489</v>
      </c>
      <c r="AA205" s="76">
        <f t="shared" si="12"/>
        <v>0.5032188841</v>
      </c>
      <c r="AB205" s="77">
        <f t="shared" si="13"/>
        <v>0.7467811159</v>
      </c>
      <c r="AC205" s="88">
        <f t="shared" si="14"/>
        <v>0.3294755877</v>
      </c>
      <c r="AD205" s="88">
        <f t="shared" si="15"/>
        <v>0.4379746835</v>
      </c>
      <c r="AE205" s="88">
        <f t="shared" si="16"/>
        <v>0.1696202532</v>
      </c>
      <c r="AF205" s="88">
        <f t="shared" si="17"/>
        <v>0.02097649186</v>
      </c>
      <c r="AG205" s="89">
        <f t="shared" si="18"/>
        <v>0.1486437613</v>
      </c>
      <c r="AH205" s="90">
        <f t="shared" si="19"/>
        <v>0</v>
      </c>
      <c r="AI205" s="90">
        <f t="shared" si="20"/>
        <v>0.4379746835</v>
      </c>
      <c r="AJ205" s="90">
        <f t="shared" si="21"/>
        <v>0.6319742489</v>
      </c>
      <c r="AK205" s="90">
        <f t="shared" si="22"/>
        <v>0.3294755877</v>
      </c>
      <c r="AL205" s="91">
        <f t="shared" si="23"/>
        <v>0</v>
      </c>
      <c r="AM205" s="91">
        <f t="shared" si="24"/>
        <v>0.1486437613</v>
      </c>
      <c r="AN205" s="91">
        <f t="shared" si="25"/>
        <v>0.8763326226</v>
      </c>
      <c r="AO205" s="91">
        <f t="shared" si="26"/>
        <v>0.1696202532</v>
      </c>
      <c r="AP205" s="92">
        <f t="shared" si="27"/>
        <v>0</v>
      </c>
      <c r="AQ205" s="92">
        <f t="shared" si="28"/>
        <v>0.02097649186</v>
      </c>
      <c r="AR205" s="92">
        <f t="shared" si="29"/>
        <v>0.3844492441</v>
      </c>
      <c r="AS205" s="92">
        <f t="shared" si="30"/>
        <v>0.1486437613</v>
      </c>
    </row>
    <row r="206" ht="16.5" customHeight="1">
      <c r="A206" s="57"/>
      <c r="B206" s="95"/>
      <c r="C206" s="95"/>
      <c r="D206" s="95"/>
      <c r="E206" s="95"/>
      <c r="F206" s="28"/>
      <c r="G206" s="61">
        <v>201.0</v>
      </c>
      <c r="H206" s="61">
        <v>3039.0</v>
      </c>
      <c r="I206" s="57">
        <v>1597.0</v>
      </c>
      <c r="J206" s="81">
        <f>OFFSET(TT!F206,0,6*(-1+$E$6))</f>
        <v>60</v>
      </c>
      <c r="K206" s="82">
        <f>OFFSET(TT!G206,0,6*(-1+$E$6))</f>
        <v>54</v>
      </c>
      <c r="L206" s="83">
        <f>OFFSET(TT!H206,0,6*(-1+$E$6))</f>
        <v>59</v>
      </c>
      <c r="M206" s="84">
        <f>OFFSET(TT!I206,0,6*(-1+$E$6))</f>
        <v>86</v>
      </c>
      <c r="N206" s="85">
        <f>OFFSET(TT!J206,0,6*(-1+$E$6))</f>
        <v>223</v>
      </c>
      <c r="O206" s="86">
        <f>OFFSET(TT!K206,0,6*(-1+$E$6))</f>
        <v>89</v>
      </c>
      <c r="P206" s="87">
        <f t="shared" si="31"/>
        <v>60</v>
      </c>
      <c r="Q206" s="87">
        <f t="shared" ref="Q206:S206" si="428">$J206*C$30+$K206*C$31+$L206*C$32+$M206*C$33+$N206*C$34+$O206*C$35</f>
        <v>86</v>
      </c>
      <c r="R206" s="87">
        <f t="shared" si="428"/>
        <v>59</v>
      </c>
      <c r="S206" s="87">
        <f t="shared" si="428"/>
        <v>89</v>
      </c>
      <c r="T206" s="69">
        <f t="shared" si="6"/>
        <v>0.4109589041</v>
      </c>
      <c r="U206" s="70">
        <f t="shared" si="7"/>
        <v>0.3986486486</v>
      </c>
      <c r="V206" s="71">
        <f t="shared" si="8"/>
        <v>0.4026845638</v>
      </c>
      <c r="W206" s="72">
        <f t="shared" si="9"/>
        <v>0.4068965517</v>
      </c>
      <c r="X206" s="73">
        <f t="shared" ref="X206:Y206" si="429">IFERROR(P206/(P206+R206),0.5)</f>
        <v>0.5042016807</v>
      </c>
      <c r="Y206" s="74">
        <f t="shared" si="429"/>
        <v>0.4914285714</v>
      </c>
      <c r="Z206" s="75">
        <f t="shared" si="11"/>
        <v>0.4047619048</v>
      </c>
      <c r="AA206" s="76">
        <f t="shared" si="12"/>
        <v>0.5068027211</v>
      </c>
      <c r="AB206" s="77">
        <f t="shared" si="13"/>
        <v>0.4965986395</v>
      </c>
      <c r="AC206" s="88">
        <f t="shared" si="14"/>
        <v>0.07138384471</v>
      </c>
      <c r="AD206" s="88">
        <f t="shared" si="15"/>
        <v>0.1772072636</v>
      </c>
      <c r="AE206" s="88">
        <f t="shared" si="16"/>
        <v>0.09329993738</v>
      </c>
      <c r="AF206" s="88">
        <f t="shared" si="17"/>
        <v>0.0557294928</v>
      </c>
      <c r="AG206" s="89">
        <f t="shared" si="18"/>
        <v>0.03757044458</v>
      </c>
      <c r="AH206" s="90">
        <f t="shared" si="19"/>
        <v>0</v>
      </c>
      <c r="AI206" s="90">
        <f t="shared" si="20"/>
        <v>0.1772072636</v>
      </c>
      <c r="AJ206" s="90">
        <f t="shared" si="21"/>
        <v>0.4047619048</v>
      </c>
      <c r="AK206" s="90">
        <f t="shared" si="22"/>
        <v>0.07138384471</v>
      </c>
      <c r="AL206" s="91">
        <f t="shared" si="23"/>
        <v>0</v>
      </c>
      <c r="AM206" s="91">
        <f t="shared" si="24"/>
        <v>0.03757044458</v>
      </c>
      <c r="AN206" s="91">
        <f t="shared" si="25"/>
        <v>0.4026845638</v>
      </c>
      <c r="AO206" s="91">
        <f t="shared" si="26"/>
        <v>0.09329993738</v>
      </c>
      <c r="AP206" s="92">
        <f t="shared" si="27"/>
        <v>0</v>
      </c>
      <c r="AQ206" s="92">
        <f t="shared" si="28"/>
        <v>0.0557294928</v>
      </c>
      <c r="AR206" s="92">
        <f t="shared" si="29"/>
        <v>0.4068965517</v>
      </c>
      <c r="AS206" s="92">
        <f t="shared" si="30"/>
        <v>0.03757044458</v>
      </c>
    </row>
    <row r="207" ht="16.5" customHeight="1">
      <c r="A207" s="57"/>
      <c r="B207" s="95"/>
      <c r="C207" s="95"/>
      <c r="D207" s="95"/>
      <c r="E207" s="95"/>
      <c r="F207" s="28"/>
      <c r="G207" s="61">
        <v>202.0</v>
      </c>
      <c r="H207" s="61">
        <v>3040.0</v>
      </c>
      <c r="I207" s="57">
        <v>2264.0</v>
      </c>
      <c r="J207" s="81">
        <f>OFFSET(TT!F207,0,6*(-1+$E$6))</f>
        <v>406</v>
      </c>
      <c r="K207" s="82">
        <f>OFFSET(TT!G207,0,6*(-1+$E$6))</f>
        <v>484</v>
      </c>
      <c r="L207" s="83">
        <f>OFFSET(TT!H207,0,6*(-1+$E$6))</f>
        <v>148</v>
      </c>
      <c r="M207" s="84">
        <f>OFFSET(TT!I207,0,6*(-1+$E$6))</f>
        <v>187</v>
      </c>
      <c r="N207" s="85">
        <f>OFFSET(TT!J207,0,6*(-1+$E$6))</f>
        <v>609</v>
      </c>
      <c r="O207" s="86">
        <f>OFFSET(TT!K207,0,6*(-1+$E$6))</f>
        <v>44</v>
      </c>
      <c r="P207" s="87">
        <f t="shared" si="31"/>
        <v>406</v>
      </c>
      <c r="Q207" s="87">
        <f t="shared" ref="Q207:S207" si="430">$J207*C$30+$K207*C$31+$L207*C$32+$M207*C$33+$N207*C$34+$O207*C$35</f>
        <v>187</v>
      </c>
      <c r="R207" s="87">
        <f t="shared" si="430"/>
        <v>148</v>
      </c>
      <c r="S207" s="87">
        <f t="shared" si="430"/>
        <v>44</v>
      </c>
      <c r="T207" s="69">
        <f t="shared" si="6"/>
        <v>0.6846543002</v>
      </c>
      <c r="U207" s="70">
        <f t="shared" si="7"/>
        <v>0.7708333333</v>
      </c>
      <c r="V207" s="71">
        <f t="shared" si="8"/>
        <v>0.9022222222</v>
      </c>
      <c r="W207" s="72">
        <f t="shared" si="9"/>
        <v>0.4417910448</v>
      </c>
      <c r="X207" s="73">
        <f t="shared" ref="X207:Y207" si="431">IFERROR(P207/(P207+R207),0.5)</f>
        <v>0.7328519856</v>
      </c>
      <c r="Y207" s="74">
        <f t="shared" si="431"/>
        <v>0.8095238095</v>
      </c>
      <c r="Z207" s="75">
        <f t="shared" si="11"/>
        <v>0.7057324841</v>
      </c>
      <c r="AA207" s="76">
        <f t="shared" si="12"/>
        <v>0.5732484076</v>
      </c>
      <c r="AB207" s="77">
        <f t="shared" si="13"/>
        <v>0.7554140127</v>
      </c>
      <c r="AC207" s="88">
        <f t="shared" si="14"/>
        <v>0.3931095406</v>
      </c>
      <c r="AD207" s="88">
        <f t="shared" si="15"/>
        <v>0.4483215548</v>
      </c>
      <c r="AE207" s="88">
        <f t="shared" si="16"/>
        <v>0.1987632509</v>
      </c>
      <c r="AF207" s="88">
        <f t="shared" si="17"/>
        <v>0.01943462898</v>
      </c>
      <c r="AG207" s="89">
        <f t="shared" si="18"/>
        <v>0.1793286219</v>
      </c>
      <c r="AH207" s="90">
        <f t="shared" si="19"/>
        <v>0</v>
      </c>
      <c r="AI207" s="90">
        <f t="shared" si="20"/>
        <v>0.4483215548</v>
      </c>
      <c r="AJ207" s="90">
        <f t="shared" si="21"/>
        <v>0.7057324841</v>
      </c>
      <c r="AK207" s="90">
        <f t="shared" si="22"/>
        <v>0.3931095406</v>
      </c>
      <c r="AL207" s="91">
        <f t="shared" si="23"/>
        <v>0</v>
      </c>
      <c r="AM207" s="91">
        <f t="shared" si="24"/>
        <v>0.1793286219</v>
      </c>
      <c r="AN207" s="91">
        <f t="shared" si="25"/>
        <v>0.9022222222</v>
      </c>
      <c r="AO207" s="91">
        <f t="shared" si="26"/>
        <v>0.1987632509</v>
      </c>
      <c r="AP207" s="92">
        <f t="shared" si="27"/>
        <v>0</v>
      </c>
      <c r="AQ207" s="92">
        <f t="shared" si="28"/>
        <v>0.01943462898</v>
      </c>
      <c r="AR207" s="92">
        <f t="shared" si="29"/>
        <v>0.4417910448</v>
      </c>
      <c r="AS207" s="92">
        <f t="shared" si="30"/>
        <v>0.1793286219</v>
      </c>
    </row>
    <row r="208" ht="16.5" customHeight="1">
      <c r="A208" s="57"/>
      <c r="B208" s="95"/>
      <c r="C208" s="95"/>
      <c r="D208" s="95"/>
      <c r="E208" s="95"/>
      <c r="F208" s="28"/>
      <c r="G208" s="61">
        <v>203.0</v>
      </c>
      <c r="H208" s="61">
        <v>3043.0</v>
      </c>
      <c r="I208" s="57">
        <v>1595.0</v>
      </c>
      <c r="J208" s="81">
        <f>OFFSET(TT!F208,0,6*(-1+$E$6))</f>
        <v>82</v>
      </c>
      <c r="K208" s="82">
        <f>OFFSET(TT!G208,0,6*(-1+$E$6))</f>
        <v>130</v>
      </c>
      <c r="L208" s="83">
        <f>OFFSET(TT!H208,0,6*(-1+$E$6))</f>
        <v>71</v>
      </c>
      <c r="M208" s="84">
        <f>OFFSET(TT!I208,0,6*(-1+$E$6))</f>
        <v>111</v>
      </c>
      <c r="N208" s="85">
        <f>OFFSET(TT!J208,0,6*(-1+$E$6))</f>
        <v>303</v>
      </c>
      <c r="O208" s="86">
        <f>OFFSET(TT!K208,0,6*(-1+$E$6))</f>
        <v>65</v>
      </c>
      <c r="P208" s="87">
        <f t="shared" si="31"/>
        <v>82</v>
      </c>
      <c r="Q208" s="87">
        <f t="shared" ref="Q208:S208" si="432">$J208*C$30+$K208*C$31+$L208*C$32+$M208*C$33+$N208*C$34+$O208*C$35</f>
        <v>111</v>
      </c>
      <c r="R208" s="87">
        <f t="shared" si="432"/>
        <v>71</v>
      </c>
      <c r="S208" s="87">
        <f t="shared" si="432"/>
        <v>65</v>
      </c>
      <c r="T208" s="69">
        <f t="shared" si="6"/>
        <v>0.4248704663</v>
      </c>
      <c r="U208" s="70">
        <f t="shared" si="7"/>
        <v>0.5220588235</v>
      </c>
      <c r="V208" s="71">
        <f t="shared" si="8"/>
        <v>0.5578231293</v>
      </c>
      <c r="W208" s="72">
        <f t="shared" si="9"/>
        <v>0.3901098901</v>
      </c>
      <c r="X208" s="73">
        <f t="shared" ref="X208:Y208" si="433">IFERROR(P208/(P208+R208),0.5)</f>
        <v>0.5359477124</v>
      </c>
      <c r="Y208" s="74">
        <f t="shared" si="433"/>
        <v>0.6306818182</v>
      </c>
      <c r="Z208" s="75">
        <f t="shared" si="11"/>
        <v>0.4650455927</v>
      </c>
      <c r="AA208" s="76">
        <f t="shared" si="12"/>
        <v>0.4468085106</v>
      </c>
      <c r="AB208" s="77">
        <f t="shared" si="13"/>
        <v>0.5866261398</v>
      </c>
      <c r="AC208" s="88">
        <f t="shared" si="14"/>
        <v>0.1329153605</v>
      </c>
      <c r="AD208" s="88">
        <f t="shared" si="15"/>
        <v>0.2413793103</v>
      </c>
      <c r="AE208" s="88">
        <f t="shared" si="16"/>
        <v>0.0921630094</v>
      </c>
      <c r="AF208" s="88">
        <f t="shared" si="17"/>
        <v>0.0407523511</v>
      </c>
      <c r="AG208" s="89">
        <f t="shared" si="18"/>
        <v>0.05141065831</v>
      </c>
      <c r="AH208" s="90">
        <f t="shared" si="19"/>
        <v>0</v>
      </c>
      <c r="AI208" s="90">
        <f t="shared" si="20"/>
        <v>0.2413793103</v>
      </c>
      <c r="AJ208" s="90">
        <f t="shared" si="21"/>
        <v>0.4650455927</v>
      </c>
      <c r="AK208" s="90">
        <f t="shared" si="22"/>
        <v>0.1329153605</v>
      </c>
      <c r="AL208" s="91">
        <f t="shared" si="23"/>
        <v>0</v>
      </c>
      <c r="AM208" s="91">
        <f t="shared" si="24"/>
        <v>0.05141065831</v>
      </c>
      <c r="AN208" s="91">
        <f t="shared" si="25"/>
        <v>0.5578231293</v>
      </c>
      <c r="AO208" s="91">
        <f t="shared" si="26"/>
        <v>0.0921630094</v>
      </c>
      <c r="AP208" s="92">
        <f t="shared" si="27"/>
        <v>0</v>
      </c>
      <c r="AQ208" s="92">
        <f t="shared" si="28"/>
        <v>0.0407523511</v>
      </c>
      <c r="AR208" s="92">
        <f t="shared" si="29"/>
        <v>0.3901098901</v>
      </c>
      <c r="AS208" s="92">
        <f t="shared" si="30"/>
        <v>0.05141065831</v>
      </c>
    </row>
    <row r="209" ht="16.5" customHeight="1">
      <c r="A209" s="57"/>
      <c r="B209" s="95"/>
      <c r="C209" s="95"/>
      <c r="D209" s="95"/>
      <c r="E209" s="95"/>
      <c r="F209" s="28"/>
      <c r="G209" s="61">
        <v>204.0</v>
      </c>
      <c r="H209" s="61">
        <v>3045.0</v>
      </c>
      <c r="I209" s="57">
        <v>1367.0</v>
      </c>
      <c r="J209" s="81">
        <f>OFFSET(TT!F209,0,6*(-1+$E$6))</f>
        <v>83</v>
      </c>
      <c r="K209" s="82">
        <f>OFFSET(TT!G209,0,6*(-1+$E$6))</f>
        <v>47</v>
      </c>
      <c r="L209" s="83">
        <f>OFFSET(TT!H209,0,6*(-1+$E$6))</f>
        <v>58</v>
      </c>
      <c r="M209" s="84">
        <f>OFFSET(TT!I209,0,6*(-1+$E$6))</f>
        <v>86</v>
      </c>
      <c r="N209" s="85">
        <f>OFFSET(TT!J209,0,6*(-1+$E$6))</f>
        <v>181</v>
      </c>
      <c r="O209" s="86">
        <f>OFFSET(TT!K209,0,6*(-1+$E$6))</f>
        <v>62</v>
      </c>
      <c r="P209" s="87">
        <f t="shared" si="31"/>
        <v>83</v>
      </c>
      <c r="Q209" s="87">
        <f t="shared" ref="Q209:S209" si="434">$J209*C$30+$K209*C$31+$L209*C$32+$M209*C$33+$N209*C$34+$O209*C$35</f>
        <v>86</v>
      </c>
      <c r="R209" s="87">
        <f t="shared" si="434"/>
        <v>58</v>
      </c>
      <c r="S209" s="87">
        <f t="shared" si="434"/>
        <v>62</v>
      </c>
      <c r="T209" s="69">
        <f t="shared" si="6"/>
        <v>0.4911242604</v>
      </c>
      <c r="U209" s="70">
        <f t="shared" si="7"/>
        <v>0.4833333333</v>
      </c>
      <c r="V209" s="71">
        <f t="shared" si="8"/>
        <v>0.5724137931</v>
      </c>
      <c r="W209" s="72">
        <f t="shared" si="9"/>
        <v>0.4027777778</v>
      </c>
      <c r="X209" s="73">
        <f t="shared" ref="X209:Y209" si="435">IFERROR(P209/(P209+R209),0.5)</f>
        <v>0.5886524823</v>
      </c>
      <c r="Y209" s="74">
        <f t="shared" si="435"/>
        <v>0.5810810811</v>
      </c>
      <c r="Z209" s="75">
        <f t="shared" si="11"/>
        <v>0.4878892734</v>
      </c>
      <c r="AA209" s="76">
        <f t="shared" si="12"/>
        <v>0.5017301038</v>
      </c>
      <c r="AB209" s="77">
        <f t="shared" si="13"/>
        <v>0.5847750865</v>
      </c>
      <c r="AC209" s="88">
        <f t="shared" si="14"/>
        <v>0.0950987564</v>
      </c>
      <c r="AD209" s="88">
        <f t="shared" si="15"/>
        <v>0.1931236284</v>
      </c>
      <c r="AE209" s="88">
        <f t="shared" si="16"/>
        <v>0.1060716898</v>
      </c>
      <c r="AF209" s="88">
        <f t="shared" si="17"/>
        <v>0.04535479151</v>
      </c>
      <c r="AG209" s="89">
        <f t="shared" si="18"/>
        <v>0.06071689832</v>
      </c>
      <c r="AH209" s="90">
        <f t="shared" si="19"/>
        <v>0</v>
      </c>
      <c r="AI209" s="90">
        <f t="shared" si="20"/>
        <v>0.1931236284</v>
      </c>
      <c r="AJ209" s="90">
        <f t="shared" si="21"/>
        <v>0.4878892734</v>
      </c>
      <c r="AK209" s="90">
        <f t="shared" si="22"/>
        <v>0.0950987564</v>
      </c>
      <c r="AL209" s="91">
        <f t="shared" si="23"/>
        <v>0</v>
      </c>
      <c r="AM209" s="91">
        <f t="shared" si="24"/>
        <v>0.06071689832</v>
      </c>
      <c r="AN209" s="91">
        <f t="shared" si="25"/>
        <v>0.5724137931</v>
      </c>
      <c r="AO209" s="91">
        <f t="shared" si="26"/>
        <v>0.1060716898</v>
      </c>
      <c r="AP209" s="92">
        <f t="shared" si="27"/>
        <v>0</v>
      </c>
      <c r="AQ209" s="92">
        <f t="shared" si="28"/>
        <v>0.04535479151</v>
      </c>
      <c r="AR209" s="92">
        <f t="shared" si="29"/>
        <v>0.4027777778</v>
      </c>
      <c r="AS209" s="92">
        <f t="shared" si="30"/>
        <v>0.06071689832</v>
      </c>
    </row>
    <row r="210" ht="16.5" customHeight="1">
      <c r="A210" s="57"/>
      <c r="B210" s="95"/>
      <c r="C210" s="95"/>
      <c r="D210" s="95"/>
      <c r="E210" s="95"/>
      <c r="F210" s="28"/>
      <c r="G210" s="61">
        <v>205.0</v>
      </c>
      <c r="H210" s="61">
        <v>3050.0</v>
      </c>
      <c r="I210" s="57">
        <v>1454.0</v>
      </c>
      <c r="J210" s="81">
        <f>OFFSET(TT!F210,0,6*(-1+$E$6))</f>
        <v>377</v>
      </c>
      <c r="K210" s="82">
        <f>OFFSET(TT!G210,0,6*(-1+$E$6))</f>
        <v>200</v>
      </c>
      <c r="L210" s="83">
        <f>OFFSET(TT!H210,0,6*(-1+$E$6))</f>
        <v>135</v>
      </c>
      <c r="M210" s="84">
        <f>OFFSET(TT!I210,0,6*(-1+$E$6))</f>
        <v>91</v>
      </c>
      <c r="N210" s="85">
        <f>OFFSET(TT!J210,0,6*(-1+$E$6))</f>
        <v>188</v>
      </c>
      <c r="O210" s="86">
        <f>OFFSET(TT!K210,0,6*(-1+$E$6))</f>
        <v>51</v>
      </c>
      <c r="P210" s="87">
        <f t="shared" si="31"/>
        <v>377</v>
      </c>
      <c r="Q210" s="87">
        <f t="shared" ref="Q210:S210" si="436">$J210*C$30+$K210*C$31+$L210*C$32+$M210*C$33+$N210*C$34+$O210*C$35</f>
        <v>91</v>
      </c>
      <c r="R210" s="87">
        <f t="shared" si="436"/>
        <v>135</v>
      </c>
      <c r="S210" s="87">
        <f t="shared" si="436"/>
        <v>51</v>
      </c>
      <c r="T210" s="69">
        <f t="shared" si="6"/>
        <v>0.8055555556</v>
      </c>
      <c r="U210" s="70">
        <f t="shared" si="7"/>
        <v>0.7258064516</v>
      </c>
      <c r="V210" s="71">
        <f t="shared" si="8"/>
        <v>0.8808411215</v>
      </c>
      <c r="W210" s="72">
        <f t="shared" si="9"/>
        <v>0.5973451327</v>
      </c>
      <c r="X210" s="73">
        <f t="shared" ref="X210:Y210" si="437">IFERROR(P210/(P210+R210),0.5)</f>
        <v>0.736328125</v>
      </c>
      <c r="Y210" s="74">
        <f t="shared" si="437"/>
        <v>0.6408450704</v>
      </c>
      <c r="Z210" s="75">
        <f t="shared" si="11"/>
        <v>0.7828746177</v>
      </c>
      <c r="AA210" s="76">
        <f t="shared" si="12"/>
        <v>0.6544342508</v>
      </c>
      <c r="AB210" s="77">
        <f t="shared" si="13"/>
        <v>0.7155963303</v>
      </c>
      <c r="AC210" s="88">
        <f t="shared" si="14"/>
        <v>0.3968363136</v>
      </c>
      <c r="AD210" s="88">
        <f t="shared" si="15"/>
        <v>0.3885832187</v>
      </c>
      <c r="AE210" s="88">
        <f t="shared" si="16"/>
        <v>0.2943603851</v>
      </c>
      <c r="AF210" s="88">
        <f t="shared" si="17"/>
        <v>0.03507565337</v>
      </c>
      <c r="AG210" s="89">
        <f t="shared" si="18"/>
        <v>0.2592847318</v>
      </c>
      <c r="AH210" s="90">
        <f t="shared" si="19"/>
        <v>0</v>
      </c>
      <c r="AI210" s="90">
        <f t="shared" si="20"/>
        <v>0.3885832187</v>
      </c>
      <c r="AJ210" s="90">
        <f t="shared" si="21"/>
        <v>0.7828746177</v>
      </c>
      <c r="AK210" s="90">
        <f t="shared" si="22"/>
        <v>0.3968363136</v>
      </c>
      <c r="AL210" s="91">
        <f t="shared" si="23"/>
        <v>0</v>
      </c>
      <c r="AM210" s="91">
        <f t="shared" si="24"/>
        <v>0.2592847318</v>
      </c>
      <c r="AN210" s="91">
        <f t="shared" si="25"/>
        <v>0.8808411215</v>
      </c>
      <c r="AO210" s="91">
        <f t="shared" si="26"/>
        <v>0.2943603851</v>
      </c>
      <c r="AP210" s="92">
        <f t="shared" si="27"/>
        <v>0</v>
      </c>
      <c r="AQ210" s="92">
        <f t="shared" si="28"/>
        <v>0.03507565337</v>
      </c>
      <c r="AR210" s="92">
        <f t="shared" si="29"/>
        <v>0.5973451327</v>
      </c>
      <c r="AS210" s="92">
        <f t="shared" si="30"/>
        <v>0.2592847318</v>
      </c>
    </row>
    <row r="211" ht="16.5" customHeight="1">
      <c r="A211" s="57"/>
      <c r="B211" s="95"/>
      <c r="C211" s="95"/>
      <c r="D211" s="95"/>
      <c r="E211" s="95"/>
      <c r="F211" s="28"/>
      <c r="G211" s="61">
        <v>206.0</v>
      </c>
      <c r="H211" s="61">
        <v>3055.0</v>
      </c>
      <c r="I211" s="57">
        <v>2475.0</v>
      </c>
      <c r="J211" s="81">
        <f>OFFSET(TT!F211,0,6*(-1+$E$6))</f>
        <v>256</v>
      </c>
      <c r="K211" s="82">
        <f>OFFSET(TT!G211,0,6*(-1+$E$6))</f>
        <v>204</v>
      </c>
      <c r="L211" s="83">
        <f>OFFSET(TT!H211,0,6*(-1+$E$6))</f>
        <v>151</v>
      </c>
      <c r="M211" s="84">
        <f>OFFSET(TT!I211,0,6*(-1+$E$6))</f>
        <v>162</v>
      </c>
      <c r="N211" s="85">
        <f>OFFSET(TT!J211,0,6*(-1+$E$6))</f>
        <v>463</v>
      </c>
      <c r="O211" s="86">
        <f>OFFSET(TT!K211,0,6*(-1+$E$6))</f>
        <v>119</v>
      </c>
      <c r="P211" s="87">
        <f t="shared" si="31"/>
        <v>256</v>
      </c>
      <c r="Q211" s="87">
        <f t="shared" ref="Q211:S211" si="438">$J211*C$30+$K211*C$31+$L211*C$32+$M211*C$33+$N211*C$34+$O211*C$35</f>
        <v>162</v>
      </c>
      <c r="R211" s="87">
        <f t="shared" si="438"/>
        <v>151</v>
      </c>
      <c r="S211" s="87">
        <f t="shared" si="438"/>
        <v>119</v>
      </c>
      <c r="T211" s="69">
        <f t="shared" si="6"/>
        <v>0.6124401914</v>
      </c>
      <c r="U211" s="70">
        <f t="shared" si="7"/>
        <v>0.5592592593</v>
      </c>
      <c r="V211" s="71">
        <f t="shared" si="8"/>
        <v>0.6826666667</v>
      </c>
      <c r="W211" s="72">
        <f t="shared" si="9"/>
        <v>0.482428115</v>
      </c>
      <c r="X211" s="73">
        <f t="shared" ref="X211:Y211" si="439">IFERROR(P211/(P211+R211),0.5)</f>
        <v>0.628992629</v>
      </c>
      <c r="Y211" s="74">
        <f t="shared" si="439"/>
        <v>0.5765124555</v>
      </c>
      <c r="Z211" s="75">
        <f t="shared" si="11"/>
        <v>0.5915697674</v>
      </c>
      <c r="AA211" s="76">
        <f t="shared" si="12"/>
        <v>0.5450581395</v>
      </c>
      <c r="AB211" s="77">
        <f t="shared" si="13"/>
        <v>0.6075581395</v>
      </c>
      <c r="AC211" s="88">
        <f t="shared" si="14"/>
        <v>0.1858585859</v>
      </c>
      <c r="AD211" s="88">
        <f t="shared" si="15"/>
        <v>0.2905050505</v>
      </c>
      <c r="AE211" s="88">
        <f t="shared" si="16"/>
        <v>0.1515151515</v>
      </c>
      <c r="AF211" s="88">
        <f t="shared" si="17"/>
        <v>0.04808080808</v>
      </c>
      <c r="AG211" s="89">
        <f t="shared" si="18"/>
        <v>0.1034343434</v>
      </c>
      <c r="AH211" s="90">
        <f t="shared" si="19"/>
        <v>0</v>
      </c>
      <c r="AI211" s="90">
        <f t="shared" si="20"/>
        <v>0.2905050505</v>
      </c>
      <c r="AJ211" s="90">
        <f t="shared" si="21"/>
        <v>0.5915697674</v>
      </c>
      <c r="AK211" s="90">
        <f t="shared" si="22"/>
        <v>0.1858585859</v>
      </c>
      <c r="AL211" s="91">
        <f t="shared" si="23"/>
        <v>0</v>
      </c>
      <c r="AM211" s="91">
        <f t="shared" si="24"/>
        <v>0.1034343434</v>
      </c>
      <c r="AN211" s="91">
        <f t="shared" si="25"/>
        <v>0.6826666667</v>
      </c>
      <c r="AO211" s="91">
        <f t="shared" si="26"/>
        <v>0.1515151515</v>
      </c>
      <c r="AP211" s="92">
        <f t="shared" si="27"/>
        <v>0</v>
      </c>
      <c r="AQ211" s="92">
        <f t="shared" si="28"/>
        <v>0.04808080808</v>
      </c>
      <c r="AR211" s="92">
        <f t="shared" si="29"/>
        <v>0.482428115</v>
      </c>
      <c r="AS211" s="92">
        <f t="shared" si="30"/>
        <v>0.1034343434</v>
      </c>
    </row>
    <row r="212" ht="16.5" customHeight="1">
      <c r="A212" s="57"/>
      <c r="B212" s="95"/>
      <c r="C212" s="95"/>
      <c r="D212" s="95"/>
      <c r="E212" s="95"/>
      <c r="F212" s="28"/>
      <c r="G212" s="61">
        <v>207.0</v>
      </c>
      <c r="H212" s="61">
        <v>3057.0</v>
      </c>
      <c r="I212" s="57">
        <v>743.0</v>
      </c>
      <c r="J212" s="81">
        <f>OFFSET(TT!F212,0,6*(-1+$E$6))</f>
        <v>188</v>
      </c>
      <c r="K212" s="82">
        <f>OFFSET(TT!G212,0,6*(-1+$E$6))</f>
        <v>102</v>
      </c>
      <c r="L212" s="83">
        <f>OFFSET(TT!H212,0,6*(-1+$E$6))</f>
        <v>66</v>
      </c>
      <c r="M212" s="84">
        <f>OFFSET(TT!I212,0,6*(-1+$E$6))</f>
        <v>61</v>
      </c>
      <c r="N212" s="85">
        <f>OFFSET(TT!J212,0,6*(-1+$E$6))</f>
        <v>126</v>
      </c>
      <c r="O212" s="86">
        <f>OFFSET(TT!K212,0,6*(-1+$E$6))</f>
        <v>19</v>
      </c>
      <c r="P212" s="87">
        <f t="shared" si="31"/>
        <v>188</v>
      </c>
      <c r="Q212" s="87">
        <f t="shared" ref="Q212:S212" si="440">$J212*C$30+$K212*C$31+$L212*C$32+$M212*C$33+$N212*C$34+$O212*C$35</f>
        <v>61</v>
      </c>
      <c r="R212" s="87">
        <f t="shared" si="440"/>
        <v>66</v>
      </c>
      <c r="S212" s="87">
        <f t="shared" si="440"/>
        <v>19</v>
      </c>
      <c r="T212" s="69">
        <f t="shared" si="6"/>
        <v>0.7550200803</v>
      </c>
      <c r="U212" s="70">
        <f t="shared" si="7"/>
        <v>0.7764705882</v>
      </c>
      <c r="V212" s="71">
        <f t="shared" si="8"/>
        <v>0.9082125604</v>
      </c>
      <c r="W212" s="72">
        <f t="shared" si="9"/>
        <v>0.5196850394</v>
      </c>
      <c r="X212" s="73">
        <f t="shared" ref="X212:Y212" si="441">IFERROR(P212/(P212+R212),0.5)</f>
        <v>0.7401574803</v>
      </c>
      <c r="Y212" s="74">
        <f t="shared" si="441"/>
        <v>0.7625</v>
      </c>
      <c r="Z212" s="75">
        <f t="shared" si="11"/>
        <v>0.7604790419</v>
      </c>
      <c r="AA212" s="76">
        <f t="shared" si="12"/>
        <v>0.619760479</v>
      </c>
      <c r="AB212" s="77">
        <f t="shared" si="13"/>
        <v>0.745508982</v>
      </c>
      <c r="AC212" s="88">
        <f t="shared" si="14"/>
        <v>0.3903095559</v>
      </c>
      <c r="AD212" s="88">
        <f t="shared" si="15"/>
        <v>0.4226110363</v>
      </c>
      <c r="AE212" s="88">
        <f t="shared" si="16"/>
        <v>0.2786002692</v>
      </c>
      <c r="AF212" s="88">
        <f t="shared" si="17"/>
        <v>0.02557200538</v>
      </c>
      <c r="AG212" s="89">
        <f t="shared" si="18"/>
        <v>0.2530282638</v>
      </c>
      <c r="AH212" s="90">
        <f t="shared" si="19"/>
        <v>0</v>
      </c>
      <c r="AI212" s="90">
        <f t="shared" si="20"/>
        <v>0.4226110363</v>
      </c>
      <c r="AJ212" s="90">
        <f t="shared" si="21"/>
        <v>0.7604790419</v>
      </c>
      <c r="AK212" s="90">
        <f t="shared" si="22"/>
        <v>0.3903095559</v>
      </c>
      <c r="AL212" s="91">
        <f t="shared" si="23"/>
        <v>0</v>
      </c>
      <c r="AM212" s="91">
        <f t="shared" si="24"/>
        <v>0.2530282638</v>
      </c>
      <c r="AN212" s="91">
        <f t="shared" si="25"/>
        <v>0.9082125604</v>
      </c>
      <c r="AO212" s="91">
        <f t="shared" si="26"/>
        <v>0.2786002692</v>
      </c>
      <c r="AP212" s="92">
        <f t="shared" si="27"/>
        <v>0</v>
      </c>
      <c r="AQ212" s="92">
        <f t="shared" si="28"/>
        <v>0.02557200538</v>
      </c>
      <c r="AR212" s="92">
        <f t="shared" si="29"/>
        <v>0.5196850394</v>
      </c>
      <c r="AS212" s="92">
        <f t="shared" si="30"/>
        <v>0.2530282638</v>
      </c>
    </row>
    <row r="213" ht="16.5" customHeight="1">
      <c r="A213" s="57"/>
      <c r="B213" s="95"/>
      <c r="C213" s="95"/>
      <c r="D213" s="95"/>
      <c r="E213" s="95"/>
      <c r="F213" s="28"/>
      <c r="G213" s="61">
        <v>208.0</v>
      </c>
      <c r="H213" s="61">
        <v>3058.0</v>
      </c>
      <c r="I213" s="57">
        <v>1985.0</v>
      </c>
      <c r="J213" s="81">
        <f>OFFSET(TT!F213,0,6*(-1+$E$6))</f>
        <v>168</v>
      </c>
      <c r="K213" s="82">
        <f>OFFSET(TT!G213,0,6*(-1+$E$6))</f>
        <v>144</v>
      </c>
      <c r="L213" s="83">
        <f>OFFSET(TT!H213,0,6*(-1+$E$6))</f>
        <v>193</v>
      </c>
      <c r="M213" s="84">
        <f>OFFSET(TT!I213,0,6*(-1+$E$6))</f>
        <v>140</v>
      </c>
      <c r="N213" s="85">
        <f>OFFSET(TT!J213,0,6*(-1+$E$6))</f>
        <v>356</v>
      </c>
      <c r="O213" s="86">
        <f>OFFSET(TT!K213,0,6*(-1+$E$6))</f>
        <v>124</v>
      </c>
      <c r="P213" s="87">
        <f t="shared" si="31"/>
        <v>168</v>
      </c>
      <c r="Q213" s="87">
        <f t="shared" ref="Q213:S213" si="442">$J213*C$30+$K213*C$31+$L213*C$32+$M213*C$33+$N213*C$34+$O213*C$35</f>
        <v>140</v>
      </c>
      <c r="R213" s="87">
        <f t="shared" si="442"/>
        <v>193</v>
      </c>
      <c r="S213" s="87">
        <f t="shared" si="442"/>
        <v>124</v>
      </c>
      <c r="T213" s="69">
        <f t="shared" si="6"/>
        <v>0.5454545455</v>
      </c>
      <c r="U213" s="70">
        <f t="shared" si="7"/>
        <v>0.6088328076</v>
      </c>
      <c r="V213" s="71">
        <f t="shared" si="8"/>
        <v>0.5753424658</v>
      </c>
      <c r="W213" s="72">
        <f t="shared" si="9"/>
        <v>0.5795795796</v>
      </c>
      <c r="X213" s="73">
        <f t="shared" ref="X213:Y213" si="443">IFERROR(P213/(P213+R213),0.5)</f>
        <v>0.4653739612</v>
      </c>
      <c r="Y213" s="74">
        <f t="shared" si="443"/>
        <v>0.5303030303</v>
      </c>
      <c r="Z213" s="75">
        <f t="shared" si="11"/>
        <v>0.5776</v>
      </c>
      <c r="AA213" s="76">
        <f t="shared" si="12"/>
        <v>0.4672</v>
      </c>
      <c r="AB213" s="77">
        <f t="shared" si="13"/>
        <v>0.4928</v>
      </c>
      <c r="AC213" s="88">
        <f t="shared" si="14"/>
        <v>0.1571788413</v>
      </c>
      <c r="AD213" s="88">
        <f t="shared" si="15"/>
        <v>0.2639798489</v>
      </c>
      <c r="AE213" s="88">
        <f t="shared" si="16"/>
        <v>0.1471032746</v>
      </c>
      <c r="AF213" s="88">
        <f t="shared" si="17"/>
        <v>0.06246851385</v>
      </c>
      <c r="AG213" s="89">
        <f t="shared" si="18"/>
        <v>0.08463476071</v>
      </c>
      <c r="AH213" s="90">
        <f t="shared" si="19"/>
        <v>0</v>
      </c>
      <c r="AI213" s="90">
        <f t="shared" si="20"/>
        <v>0.2639798489</v>
      </c>
      <c r="AJ213" s="90">
        <f t="shared" si="21"/>
        <v>0.5776</v>
      </c>
      <c r="AK213" s="90">
        <f t="shared" si="22"/>
        <v>0.1571788413</v>
      </c>
      <c r="AL213" s="91">
        <f t="shared" si="23"/>
        <v>0</v>
      </c>
      <c r="AM213" s="91">
        <f t="shared" si="24"/>
        <v>0.08463476071</v>
      </c>
      <c r="AN213" s="91">
        <f t="shared" si="25"/>
        <v>0.5753424658</v>
      </c>
      <c r="AO213" s="91">
        <f t="shared" si="26"/>
        <v>0.1471032746</v>
      </c>
      <c r="AP213" s="92">
        <f t="shared" si="27"/>
        <v>0</v>
      </c>
      <c r="AQ213" s="92">
        <f t="shared" si="28"/>
        <v>0.06246851385</v>
      </c>
      <c r="AR213" s="92">
        <f t="shared" si="29"/>
        <v>0.5795795796</v>
      </c>
      <c r="AS213" s="92">
        <f t="shared" si="30"/>
        <v>0.08463476071</v>
      </c>
    </row>
    <row r="214" ht="16.5" customHeight="1">
      <c r="A214" s="57"/>
      <c r="B214" s="95"/>
      <c r="C214" s="95"/>
      <c r="D214" s="95"/>
      <c r="E214" s="95"/>
      <c r="F214" s="28"/>
      <c r="G214" s="61">
        <v>209.0</v>
      </c>
      <c r="H214" s="61">
        <v>3059.0</v>
      </c>
      <c r="I214" s="57">
        <v>2849.0</v>
      </c>
      <c r="J214" s="81">
        <f>OFFSET(TT!F214,0,6*(-1+$E$6))</f>
        <v>319</v>
      </c>
      <c r="K214" s="82">
        <f>OFFSET(TT!G214,0,6*(-1+$E$6))</f>
        <v>280</v>
      </c>
      <c r="L214" s="83">
        <f>OFFSET(TT!H214,0,6*(-1+$E$6))</f>
        <v>227</v>
      </c>
      <c r="M214" s="84">
        <f>OFFSET(TT!I214,0,6*(-1+$E$6))</f>
        <v>198</v>
      </c>
      <c r="N214" s="85">
        <f>OFFSET(TT!J214,0,6*(-1+$E$6))</f>
        <v>559</v>
      </c>
      <c r="O214" s="86">
        <f>OFFSET(TT!K214,0,6*(-1+$E$6))</f>
        <v>114</v>
      </c>
      <c r="P214" s="87">
        <f t="shared" si="31"/>
        <v>319</v>
      </c>
      <c r="Q214" s="87">
        <f t="shared" ref="Q214:S214" si="444">$J214*C$30+$K214*C$31+$L214*C$32+$M214*C$33+$N214*C$34+$O214*C$35</f>
        <v>198</v>
      </c>
      <c r="R214" s="87">
        <f t="shared" si="444"/>
        <v>227</v>
      </c>
      <c r="S214" s="87">
        <f t="shared" si="444"/>
        <v>114</v>
      </c>
      <c r="T214" s="69">
        <f t="shared" si="6"/>
        <v>0.6170212766</v>
      </c>
      <c r="U214" s="70">
        <f t="shared" si="7"/>
        <v>0.6656891496</v>
      </c>
      <c r="V214" s="71">
        <f t="shared" si="8"/>
        <v>0.7367205543</v>
      </c>
      <c r="W214" s="72">
        <f t="shared" si="9"/>
        <v>0.5341176471</v>
      </c>
      <c r="X214" s="73">
        <f t="shared" ref="X214:Y214" si="445">IFERROR(P214/(P214+R214),0.5)</f>
        <v>0.5842490842</v>
      </c>
      <c r="Y214" s="74">
        <f t="shared" si="445"/>
        <v>0.6346153846</v>
      </c>
      <c r="Z214" s="75">
        <f t="shared" si="11"/>
        <v>0.6363636364</v>
      </c>
      <c r="AA214" s="76">
        <f t="shared" si="12"/>
        <v>0.5046620047</v>
      </c>
      <c r="AB214" s="77">
        <f t="shared" si="13"/>
        <v>0.6025641026</v>
      </c>
      <c r="AC214" s="88">
        <f t="shared" si="14"/>
        <v>0.2102492102</v>
      </c>
      <c r="AD214" s="88">
        <f t="shared" si="15"/>
        <v>0.3081783082</v>
      </c>
      <c r="AE214" s="88">
        <f t="shared" si="16"/>
        <v>0.151983152</v>
      </c>
      <c r="AF214" s="88">
        <f t="shared" si="17"/>
        <v>0.04001404001</v>
      </c>
      <c r="AG214" s="89">
        <f t="shared" si="18"/>
        <v>0.111969112</v>
      </c>
      <c r="AH214" s="90">
        <f t="shared" si="19"/>
        <v>0</v>
      </c>
      <c r="AI214" s="90">
        <f t="shared" si="20"/>
        <v>0.3081783082</v>
      </c>
      <c r="AJ214" s="90">
        <f t="shared" si="21"/>
        <v>0.6363636364</v>
      </c>
      <c r="AK214" s="90">
        <f t="shared" si="22"/>
        <v>0.2102492102</v>
      </c>
      <c r="AL214" s="91">
        <f t="shared" si="23"/>
        <v>0</v>
      </c>
      <c r="AM214" s="91">
        <f t="shared" si="24"/>
        <v>0.111969112</v>
      </c>
      <c r="AN214" s="91">
        <f t="shared" si="25"/>
        <v>0.7367205543</v>
      </c>
      <c r="AO214" s="91">
        <f t="shared" si="26"/>
        <v>0.151983152</v>
      </c>
      <c r="AP214" s="92">
        <f t="shared" si="27"/>
        <v>0</v>
      </c>
      <c r="AQ214" s="92">
        <f t="shared" si="28"/>
        <v>0.04001404001</v>
      </c>
      <c r="AR214" s="92">
        <f t="shared" si="29"/>
        <v>0.5341176471</v>
      </c>
      <c r="AS214" s="92">
        <f t="shared" si="30"/>
        <v>0.111969112</v>
      </c>
    </row>
    <row r="215" ht="16.5" customHeight="1">
      <c r="A215" s="57"/>
      <c r="B215" s="95"/>
      <c r="C215" s="95"/>
      <c r="D215" s="95"/>
      <c r="E215" s="95"/>
      <c r="F215" s="28"/>
      <c r="G215" s="61">
        <v>210.0</v>
      </c>
      <c r="H215" s="61">
        <v>3062.0</v>
      </c>
      <c r="I215" s="57">
        <v>2827.0</v>
      </c>
      <c r="J215" s="81">
        <f>OFFSET(TT!F215,0,6*(-1+$E$6))</f>
        <v>220</v>
      </c>
      <c r="K215" s="82">
        <f>OFFSET(TT!G215,0,6*(-1+$E$6))</f>
        <v>236</v>
      </c>
      <c r="L215" s="83">
        <f>OFFSET(TT!H215,0,6*(-1+$E$6))</f>
        <v>169</v>
      </c>
      <c r="M215" s="84">
        <f>OFFSET(TT!I215,0,6*(-1+$E$6))</f>
        <v>210</v>
      </c>
      <c r="N215" s="85">
        <f>OFFSET(TT!J215,0,6*(-1+$E$6))</f>
        <v>504</v>
      </c>
      <c r="O215" s="86">
        <f>OFFSET(TT!K215,0,6*(-1+$E$6))</f>
        <v>124</v>
      </c>
      <c r="P215" s="87">
        <f t="shared" si="31"/>
        <v>220</v>
      </c>
      <c r="Q215" s="87">
        <f t="shared" ref="Q215:S215" si="446">$J215*C$30+$K215*C$31+$L215*C$32+$M215*C$33+$N215*C$34+$O215*C$35</f>
        <v>210</v>
      </c>
      <c r="R215" s="87">
        <f t="shared" si="446"/>
        <v>169</v>
      </c>
      <c r="S215" s="87">
        <f t="shared" si="446"/>
        <v>124</v>
      </c>
      <c r="T215" s="69">
        <f t="shared" si="6"/>
        <v>0.511627907</v>
      </c>
      <c r="U215" s="70">
        <f t="shared" si="7"/>
        <v>0.5767918089</v>
      </c>
      <c r="V215" s="71">
        <f t="shared" si="8"/>
        <v>0.6395348837</v>
      </c>
      <c r="W215" s="72">
        <f t="shared" si="9"/>
        <v>0.4459102902</v>
      </c>
      <c r="X215" s="73">
        <f t="shared" ref="X215:Y215" si="447">IFERROR(P215/(P215+R215),0.5)</f>
        <v>0.5655526992</v>
      </c>
      <c r="Y215" s="74">
        <f t="shared" si="447"/>
        <v>0.628742515</v>
      </c>
      <c r="Z215" s="75">
        <f t="shared" si="11"/>
        <v>0.5380359613</v>
      </c>
      <c r="AA215" s="76">
        <f t="shared" si="12"/>
        <v>0.4757952974</v>
      </c>
      <c r="AB215" s="77">
        <f t="shared" si="13"/>
        <v>0.5947441217</v>
      </c>
      <c r="AC215" s="88">
        <f t="shared" si="14"/>
        <v>0.1613017333</v>
      </c>
      <c r="AD215" s="88">
        <f t="shared" si="15"/>
        <v>0.2561018748</v>
      </c>
      <c r="AE215" s="88">
        <f t="shared" si="16"/>
        <v>0.1216837637</v>
      </c>
      <c r="AF215" s="88">
        <f t="shared" si="17"/>
        <v>0.04386275203</v>
      </c>
      <c r="AG215" s="89">
        <f t="shared" si="18"/>
        <v>0.07782101167</v>
      </c>
      <c r="AH215" s="90">
        <f t="shared" si="19"/>
        <v>0</v>
      </c>
      <c r="AI215" s="90">
        <f t="shared" si="20"/>
        <v>0.2561018748</v>
      </c>
      <c r="AJ215" s="90">
        <f t="shared" si="21"/>
        <v>0.5380359613</v>
      </c>
      <c r="AK215" s="90">
        <f t="shared" si="22"/>
        <v>0.1613017333</v>
      </c>
      <c r="AL215" s="91">
        <f t="shared" si="23"/>
        <v>0</v>
      </c>
      <c r="AM215" s="91">
        <f t="shared" si="24"/>
        <v>0.07782101167</v>
      </c>
      <c r="AN215" s="91">
        <f t="shared" si="25"/>
        <v>0.6395348837</v>
      </c>
      <c r="AO215" s="91">
        <f t="shared" si="26"/>
        <v>0.1216837637</v>
      </c>
      <c r="AP215" s="92">
        <f t="shared" si="27"/>
        <v>0</v>
      </c>
      <c r="AQ215" s="92">
        <f t="shared" si="28"/>
        <v>0.04386275203</v>
      </c>
      <c r="AR215" s="92">
        <f t="shared" si="29"/>
        <v>0.4459102902</v>
      </c>
      <c r="AS215" s="92">
        <f t="shared" si="30"/>
        <v>0.07782101167</v>
      </c>
    </row>
    <row r="216" ht="16.5" customHeight="1">
      <c r="A216" s="57"/>
      <c r="B216" s="95"/>
      <c r="C216" s="95"/>
      <c r="D216" s="95"/>
      <c r="E216" s="95"/>
      <c r="F216" s="28"/>
      <c r="G216" s="61">
        <v>211.0</v>
      </c>
      <c r="H216" s="61">
        <v>3068.0</v>
      </c>
      <c r="I216" s="57">
        <v>1032.0</v>
      </c>
      <c r="J216" s="81">
        <f>OFFSET(TT!F216,0,6*(-1+$E$6))</f>
        <v>80</v>
      </c>
      <c r="K216" s="82">
        <f>OFFSET(TT!G216,0,6*(-1+$E$6))</f>
        <v>65</v>
      </c>
      <c r="L216" s="83">
        <f>OFFSET(TT!H216,0,6*(-1+$E$6))</f>
        <v>50</v>
      </c>
      <c r="M216" s="84">
        <f>OFFSET(TT!I216,0,6*(-1+$E$6))</f>
        <v>76</v>
      </c>
      <c r="N216" s="85">
        <f>OFFSET(TT!J216,0,6*(-1+$E$6))</f>
        <v>224</v>
      </c>
      <c r="O216" s="86">
        <f>OFFSET(TT!K216,0,6*(-1+$E$6))</f>
        <v>38</v>
      </c>
      <c r="P216" s="87">
        <f t="shared" si="31"/>
        <v>80</v>
      </c>
      <c r="Q216" s="87">
        <f t="shared" ref="Q216:S216" si="448">$J216*C$30+$K216*C$31+$L216*C$32+$M216*C$33+$N216*C$34+$O216*C$35</f>
        <v>76</v>
      </c>
      <c r="R216" s="87">
        <f t="shared" si="448"/>
        <v>50</v>
      </c>
      <c r="S216" s="87">
        <f t="shared" si="448"/>
        <v>38</v>
      </c>
      <c r="T216" s="69">
        <f t="shared" si="6"/>
        <v>0.5128205128</v>
      </c>
      <c r="U216" s="70">
        <f t="shared" si="7"/>
        <v>0.5681818182</v>
      </c>
      <c r="V216" s="71">
        <f t="shared" si="8"/>
        <v>0.6779661017</v>
      </c>
      <c r="W216" s="72">
        <f t="shared" si="9"/>
        <v>0.3968253968</v>
      </c>
      <c r="X216" s="73">
        <f t="shared" ref="X216:Y216" si="449">IFERROR(P216/(P216+R216),0.5)</f>
        <v>0.6153846154</v>
      </c>
      <c r="Y216" s="74">
        <f t="shared" si="449"/>
        <v>0.6666666667</v>
      </c>
      <c r="Z216" s="75">
        <f t="shared" si="11"/>
        <v>0.5327868852</v>
      </c>
      <c r="AA216" s="76">
        <f t="shared" si="12"/>
        <v>0.4836065574</v>
      </c>
      <c r="AB216" s="77">
        <f t="shared" si="13"/>
        <v>0.6393442623</v>
      </c>
      <c r="AC216" s="88">
        <f t="shared" si="14"/>
        <v>0.140503876</v>
      </c>
      <c r="AD216" s="88">
        <f t="shared" si="15"/>
        <v>0.2945736434</v>
      </c>
      <c r="AE216" s="88">
        <f t="shared" si="16"/>
        <v>0.1143410853</v>
      </c>
      <c r="AF216" s="88">
        <f t="shared" si="17"/>
        <v>0.03682170543</v>
      </c>
      <c r="AG216" s="89">
        <f t="shared" si="18"/>
        <v>0.07751937984</v>
      </c>
      <c r="AH216" s="90">
        <f t="shared" si="19"/>
        <v>0</v>
      </c>
      <c r="AI216" s="90">
        <f t="shared" si="20"/>
        <v>0.2945736434</v>
      </c>
      <c r="AJ216" s="90">
        <f t="shared" si="21"/>
        <v>0.5327868852</v>
      </c>
      <c r="AK216" s="90">
        <f t="shared" si="22"/>
        <v>0.140503876</v>
      </c>
      <c r="AL216" s="91">
        <f t="shared" si="23"/>
        <v>0</v>
      </c>
      <c r="AM216" s="91">
        <f t="shared" si="24"/>
        <v>0.07751937984</v>
      </c>
      <c r="AN216" s="91">
        <f t="shared" si="25"/>
        <v>0.6779661017</v>
      </c>
      <c r="AO216" s="91">
        <f t="shared" si="26"/>
        <v>0.1143410853</v>
      </c>
      <c r="AP216" s="92">
        <f t="shared" si="27"/>
        <v>0</v>
      </c>
      <c r="AQ216" s="92">
        <f t="shared" si="28"/>
        <v>0.03682170543</v>
      </c>
      <c r="AR216" s="92">
        <f t="shared" si="29"/>
        <v>0.3968253968</v>
      </c>
      <c r="AS216" s="92">
        <f t="shared" si="30"/>
        <v>0.07751937984</v>
      </c>
    </row>
    <row r="217" ht="16.5" customHeight="1">
      <c r="A217" s="57"/>
      <c r="B217" s="95"/>
      <c r="C217" s="95"/>
      <c r="D217" s="95"/>
      <c r="E217" s="95"/>
      <c r="F217" s="28"/>
      <c r="G217" s="61">
        <v>212.0</v>
      </c>
      <c r="H217" s="61">
        <v>3071.0</v>
      </c>
      <c r="I217" s="57">
        <v>604.0</v>
      </c>
      <c r="J217" s="81">
        <f>OFFSET(TT!F217,0,6*(-1+$E$6))</f>
        <v>118</v>
      </c>
      <c r="K217" s="82">
        <f>OFFSET(TT!G217,0,6*(-1+$E$6))</f>
        <v>90</v>
      </c>
      <c r="L217" s="83">
        <f>OFFSET(TT!H217,0,6*(-1+$E$6))</f>
        <v>70</v>
      </c>
      <c r="M217" s="84">
        <f>OFFSET(TT!I217,0,6*(-1+$E$6))</f>
        <v>41</v>
      </c>
      <c r="N217" s="85">
        <f>OFFSET(TT!J217,0,6*(-1+$E$6))</f>
        <v>72</v>
      </c>
      <c r="O217" s="86">
        <f>OFFSET(TT!K217,0,6*(-1+$E$6))</f>
        <v>17</v>
      </c>
      <c r="P217" s="87">
        <f t="shared" si="31"/>
        <v>118</v>
      </c>
      <c r="Q217" s="87">
        <f t="shared" ref="Q217:S217" si="450">$J217*C$30+$K217*C$31+$L217*C$32+$M217*C$33+$N217*C$34+$O217*C$35</f>
        <v>41</v>
      </c>
      <c r="R217" s="87">
        <f t="shared" si="450"/>
        <v>70</v>
      </c>
      <c r="S217" s="87">
        <f t="shared" si="450"/>
        <v>17</v>
      </c>
      <c r="T217" s="69">
        <f t="shared" si="6"/>
        <v>0.7421383648</v>
      </c>
      <c r="U217" s="70">
        <f t="shared" si="7"/>
        <v>0.8045977011</v>
      </c>
      <c r="V217" s="71">
        <f t="shared" si="8"/>
        <v>0.8740740741</v>
      </c>
      <c r="W217" s="72">
        <f t="shared" si="9"/>
        <v>0.6306306306</v>
      </c>
      <c r="X217" s="73">
        <f t="shared" ref="X217:Y217" si="451">IFERROR(P217/(P217+R217),0.5)</f>
        <v>0.6276595745</v>
      </c>
      <c r="Y217" s="74">
        <f t="shared" si="451"/>
        <v>0.7068965517</v>
      </c>
      <c r="Z217" s="75">
        <f t="shared" si="11"/>
        <v>0.7642276423</v>
      </c>
      <c r="AA217" s="76">
        <f t="shared" si="12"/>
        <v>0.5487804878</v>
      </c>
      <c r="AB217" s="77">
        <f t="shared" si="13"/>
        <v>0.6463414634</v>
      </c>
      <c r="AC217" s="88">
        <f t="shared" si="14"/>
        <v>0.3443708609</v>
      </c>
      <c r="AD217" s="88">
        <f t="shared" si="15"/>
        <v>0.3145695364</v>
      </c>
      <c r="AE217" s="88">
        <f t="shared" si="16"/>
        <v>0.2235099338</v>
      </c>
      <c r="AF217" s="88">
        <f t="shared" si="17"/>
        <v>0.02814569536</v>
      </c>
      <c r="AG217" s="89">
        <f t="shared" si="18"/>
        <v>0.1953642384</v>
      </c>
      <c r="AH217" s="90">
        <f t="shared" si="19"/>
        <v>0</v>
      </c>
      <c r="AI217" s="90">
        <f t="shared" si="20"/>
        <v>0.3145695364</v>
      </c>
      <c r="AJ217" s="90">
        <f t="shared" si="21"/>
        <v>0.7642276423</v>
      </c>
      <c r="AK217" s="90">
        <f t="shared" si="22"/>
        <v>0.3443708609</v>
      </c>
      <c r="AL217" s="91">
        <f t="shared" si="23"/>
        <v>0</v>
      </c>
      <c r="AM217" s="91">
        <f t="shared" si="24"/>
        <v>0.1953642384</v>
      </c>
      <c r="AN217" s="91">
        <f t="shared" si="25"/>
        <v>0.8740740741</v>
      </c>
      <c r="AO217" s="91">
        <f t="shared" si="26"/>
        <v>0.2235099338</v>
      </c>
      <c r="AP217" s="92">
        <f t="shared" si="27"/>
        <v>0</v>
      </c>
      <c r="AQ217" s="92">
        <f t="shared" si="28"/>
        <v>0.02814569536</v>
      </c>
      <c r="AR217" s="92">
        <f t="shared" si="29"/>
        <v>0.6306306306</v>
      </c>
      <c r="AS217" s="92">
        <f t="shared" si="30"/>
        <v>0.1953642384</v>
      </c>
    </row>
    <row r="218" ht="16.5" customHeight="1">
      <c r="A218" s="57"/>
      <c r="B218" s="95"/>
      <c r="C218" s="95"/>
      <c r="D218" s="95"/>
      <c r="E218" s="95"/>
      <c r="F218" s="28"/>
      <c r="G218" s="61">
        <v>213.0</v>
      </c>
      <c r="H218" s="61">
        <v>3074.0</v>
      </c>
      <c r="I218" s="57">
        <v>928.0</v>
      </c>
      <c r="J218" s="81">
        <f>OFFSET(TT!F218,0,6*(-1+$E$6))</f>
        <v>73</v>
      </c>
      <c r="K218" s="82">
        <f>OFFSET(TT!G218,0,6*(-1+$E$6))</f>
        <v>63</v>
      </c>
      <c r="L218" s="83">
        <f>OFFSET(TT!H218,0,6*(-1+$E$6))</f>
        <v>58</v>
      </c>
      <c r="M218" s="84">
        <f>OFFSET(TT!I218,0,6*(-1+$E$6))</f>
        <v>56</v>
      </c>
      <c r="N218" s="85">
        <f>OFFSET(TT!J218,0,6*(-1+$E$6))</f>
        <v>175</v>
      </c>
      <c r="O218" s="86">
        <f>OFFSET(TT!K218,0,6*(-1+$E$6))</f>
        <v>49</v>
      </c>
      <c r="P218" s="87">
        <f t="shared" si="31"/>
        <v>73</v>
      </c>
      <c r="Q218" s="87">
        <f t="shared" ref="Q218:S218" si="452">$J218*C$30+$K218*C$31+$L218*C$32+$M218*C$33+$N218*C$34+$O218*C$35</f>
        <v>56</v>
      </c>
      <c r="R218" s="87">
        <f t="shared" si="452"/>
        <v>58</v>
      </c>
      <c r="S218" s="87">
        <f t="shared" si="452"/>
        <v>49</v>
      </c>
      <c r="T218" s="69">
        <f t="shared" si="6"/>
        <v>0.5658914729</v>
      </c>
      <c r="U218" s="70">
        <f t="shared" si="7"/>
        <v>0.5420560748</v>
      </c>
      <c r="V218" s="71">
        <f t="shared" si="8"/>
        <v>0.5983606557</v>
      </c>
      <c r="W218" s="72">
        <f t="shared" si="9"/>
        <v>0.5087719298</v>
      </c>
      <c r="X218" s="73">
        <f t="shared" ref="X218:Y218" si="453">IFERROR(P218/(P218+R218),0.5)</f>
        <v>0.5572519084</v>
      </c>
      <c r="Y218" s="74">
        <f t="shared" si="453"/>
        <v>0.5333333333</v>
      </c>
      <c r="Z218" s="75">
        <f t="shared" si="11"/>
        <v>0.5550847458</v>
      </c>
      <c r="AA218" s="76">
        <f t="shared" si="12"/>
        <v>0.5169491525</v>
      </c>
      <c r="AB218" s="77">
        <f t="shared" si="13"/>
        <v>0.5466101695</v>
      </c>
      <c r="AC218" s="88">
        <f t="shared" si="14"/>
        <v>0.1465517241</v>
      </c>
      <c r="AD218" s="88">
        <f t="shared" si="15"/>
        <v>0.2672413793</v>
      </c>
      <c r="AE218" s="88">
        <f t="shared" si="16"/>
        <v>0.1314655172</v>
      </c>
      <c r="AF218" s="88">
        <f t="shared" si="17"/>
        <v>0.05280172414</v>
      </c>
      <c r="AG218" s="89">
        <f t="shared" si="18"/>
        <v>0.0786637931</v>
      </c>
      <c r="AH218" s="90">
        <f t="shared" si="19"/>
        <v>0</v>
      </c>
      <c r="AI218" s="90">
        <f t="shared" si="20"/>
        <v>0.2672413793</v>
      </c>
      <c r="AJ218" s="90">
        <f t="shared" si="21"/>
        <v>0.5550847458</v>
      </c>
      <c r="AK218" s="90">
        <f t="shared" si="22"/>
        <v>0.1465517241</v>
      </c>
      <c r="AL218" s="91">
        <f t="shared" si="23"/>
        <v>0</v>
      </c>
      <c r="AM218" s="91">
        <f t="shared" si="24"/>
        <v>0.0786637931</v>
      </c>
      <c r="AN218" s="91">
        <f t="shared" si="25"/>
        <v>0.5983606557</v>
      </c>
      <c r="AO218" s="91">
        <f t="shared" si="26"/>
        <v>0.1314655172</v>
      </c>
      <c r="AP218" s="92">
        <f t="shared" si="27"/>
        <v>0</v>
      </c>
      <c r="AQ218" s="92">
        <f t="shared" si="28"/>
        <v>0.05280172414</v>
      </c>
      <c r="AR218" s="92">
        <f t="shared" si="29"/>
        <v>0.5087719298</v>
      </c>
      <c r="AS218" s="92">
        <f t="shared" si="30"/>
        <v>0.0786637931</v>
      </c>
    </row>
    <row r="219" ht="16.5" customHeight="1">
      <c r="A219" s="57"/>
      <c r="B219" s="95"/>
      <c r="C219" s="95"/>
      <c r="D219" s="95"/>
      <c r="E219" s="95"/>
      <c r="F219" s="28"/>
      <c r="G219" s="61">
        <v>214.0</v>
      </c>
      <c r="H219" s="61">
        <v>3217.0</v>
      </c>
      <c r="I219" s="57">
        <v>1835.0</v>
      </c>
      <c r="J219" s="81">
        <f>OFFSET(TT!F219,0,6*(-1+$E$6))</f>
        <v>154</v>
      </c>
      <c r="K219" s="82">
        <f>OFFSET(TT!G219,0,6*(-1+$E$6))</f>
        <v>131</v>
      </c>
      <c r="L219" s="83">
        <f>OFFSET(TT!H219,0,6*(-1+$E$6))</f>
        <v>155</v>
      </c>
      <c r="M219" s="84">
        <f>OFFSET(TT!I219,0,6*(-1+$E$6))</f>
        <v>141</v>
      </c>
      <c r="N219" s="85">
        <f>OFFSET(TT!J219,0,6*(-1+$E$6))</f>
        <v>333</v>
      </c>
      <c r="O219" s="86">
        <f>OFFSET(TT!K219,0,6*(-1+$E$6))</f>
        <v>100</v>
      </c>
      <c r="P219" s="87">
        <f t="shared" si="31"/>
        <v>154</v>
      </c>
      <c r="Q219" s="87">
        <f t="shared" ref="Q219:S219" si="454">$J219*C$30+$K219*C$31+$L219*C$32+$M219*C$33+$N219*C$34+$O219*C$35</f>
        <v>141</v>
      </c>
      <c r="R219" s="87">
        <f t="shared" si="454"/>
        <v>155</v>
      </c>
      <c r="S219" s="87">
        <f t="shared" si="454"/>
        <v>100</v>
      </c>
      <c r="T219" s="69">
        <f t="shared" si="6"/>
        <v>0.5220338983</v>
      </c>
      <c r="U219" s="70">
        <f t="shared" si="7"/>
        <v>0.6078431373</v>
      </c>
      <c r="V219" s="71">
        <f t="shared" si="8"/>
        <v>0.6062992126</v>
      </c>
      <c r="W219" s="72">
        <f t="shared" si="9"/>
        <v>0.5236486486</v>
      </c>
      <c r="X219" s="73">
        <f t="shared" ref="X219:Y219" si="455">IFERROR(P219/(P219+R219),0.5)</f>
        <v>0.498381877</v>
      </c>
      <c r="Y219" s="74">
        <f t="shared" si="455"/>
        <v>0.5850622407</v>
      </c>
      <c r="Z219" s="75">
        <f t="shared" si="11"/>
        <v>0.5618181818</v>
      </c>
      <c r="AA219" s="76">
        <f t="shared" si="12"/>
        <v>0.4618181818</v>
      </c>
      <c r="AB219" s="77">
        <f t="shared" si="13"/>
        <v>0.5363636364</v>
      </c>
      <c r="AC219" s="88">
        <f t="shared" si="14"/>
        <v>0.1553133515</v>
      </c>
      <c r="AD219" s="88">
        <f t="shared" si="15"/>
        <v>0.2653950954</v>
      </c>
      <c r="AE219" s="88">
        <f t="shared" si="16"/>
        <v>0.1384196185</v>
      </c>
      <c r="AF219" s="88">
        <f t="shared" si="17"/>
        <v>0.05449591281</v>
      </c>
      <c r="AG219" s="89">
        <f t="shared" si="18"/>
        <v>0.08392370572</v>
      </c>
      <c r="AH219" s="90">
        <f t="shared" si="19"/>
        <v>0</v>
      </c>
      <c r="AI219" s="90">
        <f t="shared" si="20"/>
        <v>0.2653950954</v>
      </c>
      <c r="AJ219" s="90">
        <f t="shared" si="21"/>
        <v>0.5618181818</v>
      </c>
      <c r="AK219" s="90">
        <f t="shared" si="22"/>
        <v>0.1553133515</v>
      </c>
      <c r="AL219" s="91">
        <f t="shared" si="23"/>
        <v>0</v>
      </c>
      <c r="AM219" s="91">
        <f t="shared" si="24"/>
        <v>0.08392370572</v>
      </c>
      <c r="AN219" s="91">
        <f t="shared" si="25"/>
        <v>0.6062992126</v>
      </c>
      <c r="AO219" s="91">
        <f t="shared" si="26"/>
        <v>0.1384196185</v>
      </c>
      <c r="AP219" s="92">
        <f t="shared" si="27"/>
        <v>0</v>
      </c>
      <c r="AQ219" s="92">
        <f t="shared" si="28"/>
        <v>0.05449591281</v>
      </c>
      <c r="AR219" s="92">
        <f t="shared" si="29"/>
        <v>0.5236486486</v>
      </c>
      <c r="AS219" s="92">
        <f t="shared" si="30"/>
        <v>0.08392370572</v>
      </c>
    </row>
    <row r="220" ht="16.5" customHeight="1">
      <c r="A220" s="57"/>
      <c r="B220" s="95"/>
      <c r="C220" s="95"/>
      <c r="D220" s="95"/>
      <c r="E220" s="95"/>
      <c r="F220" s="28"/>
      <c r="G220" s="61">
        <v>215.0</v>
      </c>
      <c r="H220" s="61">
        <v>3361.0</v>
      </c>
      <c r="I220" s="57">
        <v>1632.0</v>
      </c>
      <c r="J220" s="81">
        <f>OFFSET(TT!F220,0,6*(-1+$E$6))</f>
        <v>135</v>
      </c>
      <c r="K220" s="82">
        <f>OFFSET(TT!G220,0,6*(-1+$E$6))</f>
        <v>106</v>
      </c>
      <c r="L220" s="83">
        <f>OFFSET(TT!H220,0,6*(-1+$E$6))</f>
        <v>105</v>
      </c>
      <c r="M220" s="84">
        <f>OFFSET(TT!I220,0,6*(-1+$E$6))</f>
        <v>130</v>
      </c>
      <c r="N220" s="85">
        <f>OFFSET(TT!J220,0,6*(-1+$E$6))</f>
        <v>319</v>
      </c>
      <c r="O220" s="86">
        <f>OFFSET(TT!K220,0,6*(-1+$E$6))</f>
        <v>62</v>
      </c>
      <c r="P220" s="87">
        <f t="shared" si="31"/>
        <v>135</v>
      </c>
      <c r="Q220" s="87">
        <f t="shared" ref="Q220:S220" si="456">$J220*C$30+$K220*C$31+$L220*C$32+$M220*C$33+$N220*C$34+$O220*C$35</f>
        <v>130</v>
      </c>
      <c r="R220" s="87">
        <f t="shared" si="456"/>
        <v>105</v>
      </c>
      <c r="S220" s="87">
        <f t="shared" si="456"/>
        <v>62</v>
      </c>
      <c r="T220" s="69">
        <f t="shared" si="6"/>
        <v>0.5094339623</v>
      </c>
      <c r="U220" s="70">
        <f t="shared" si="7"/>
        <v>0.628742515</v>
      </c>
      <c r="V220" s="71">
        <f t="shared" si="8"/>
        <v>0.6852791878</v>
      </c>
      <c r="W220" s="72">
        <f t="shared" si="9"/>
        <v>0.4468085106</v>
      </c>
      <c r="X220" s="73">
        <f t="shared" ref="X220:Y220" si="457">IFERROR(P220/(P220+R220),0.5)</f>
        <v>0.5625</v>
      </c>
      <c r="Y220" s="74">
        <f t="shared" si="457"/>
        <v>0.6770833333</v>
      </c>
      <c r="Z220" s="75">
        <f t="shared" si="11"/>
        <v>0.5555555556</v>
      </c>
      <c r="AA220" s="76">
        <f t="shared" si="12"/>
        <v>0.4560185185</v>
      </c>
      <c r="AB220" s="77">
        <f t="shared" si="13"/>
        <v>0.6134259259</v>
      </c>
      <c r="AC220" s="88">
        <f t="shared" si="14"/>
        <v>0.1476715686</v>
      </c>
      <c r="AD220" s="88">
        <f t="shared" si="15"/>
        <v>0.2781862745</v>
      </c>
      <c r="AE220" s="88">
        <f t="shared" si="16"/>
        <v>0.1207107843</v>
      </c>
      <c r="AF220" s="88">
        <f t="shared" si="17"/>
        <v>0.03799019608</v>
      </c>
      <c r="AG220" s="89">
        <f t="shared" si="18"/>
        <v>0.08272058824</v>
      </c>
      <c r="AH220" s="90">
        <f t="shared" si="19"/>
        <v>0</v>
      </c>
      <c r="AI220" s="90">
        <f t="shared" si="20"/>
        <v>0.2781862745</v>
      </c>
      <c r="AJ220" s="90">
        <f t="shared" si="21"/>
        <v>0.5555555556</v>
      </c>
      <c r="AK220" s="90">
        <f t="shared" si="22"/>
        <v>0.1476715686</v>
      </c>
      <c r="AL220" s="91">
        <f t="shared" si="23"/>
        <v>0</v>
      </c>
      <c r="AM220" s="91">
        <f t="shared" si="24"/>
        <v>0.08272058824</v>
      </c>
      <c r="AN220" s="91">
        <f t="shared" si="25"/>
        <v>0.6852791878</v>
      </c>
      <c r="AO220" s="91">
        <f t="shared" si="26"/>
        <v>0.1207107843</v>
      </c>
      <c r="AP220" s="92">
        <f t="shared" si="27"/>
        <v>0</v>
      </c>
      <c r="AQ220" s="92">
        <f t="shared" si="28"/>
        <v>0.03799019608</v>
      </c>
      <c r="AR220" s="92">
        <f t="shared" si="29"/>
        <v>0.4468085106</v>
      </c>
      <c r="AS220" s="92">
        <f t="shared" si="30"/>
        <v>0.08272058824</v>
      </c>
    </row>
    <row r="221" ht="16.5" customHeight="1">
      <c r="A221" s="57"/>
      <c r="B221" s="95"/>
      <c r="C221" s="95"/>
      <c r="D221" s="95"/>
      <c r="E221" s="95"/>
      <c r="F221" s="28"/>
      <c r="G221" s="61">
        <v>216.0</v>
      </c>
      <c r="H221" s="61">
        <v>3363.0</v>
      </c>
      <c r="I221" s="57">
        <v>2663.0</v>
      </c>
      <c r="J221" s="81">
        <f>OFFSET(TT!F221,0,6*(-1+$E$6))</f>
        <v>338</v>
      </c>
      <c r="K221" s="82">
        <f>OFFSET(TT!G221,0,6*(-1+$E$6))</f>
        <v>440</v>
      </c>
      <c r="L221" s="83">
        <f>OFFSET(TT!H221,0,6*(-1+$E$6))</f>
        <v>148</v>
      </c>
      <c r="M221" s="84">
        <f>OFFSET(TT!I221,0,6*(-1+$E$6))</f>
        <v>206</v>
      </c>
      <c r="N221" s="85">
        <f>OFFSET(TT!J221,0,6*(-1+$E$6))</f>
        <v>535</v>
      </c>
      <c r="O221" s="86">
        <f>OFFSET(TT!K221,0,6*(-1+$E$6))</f>
        <v>77</v>
      </c>
      <c r="P221" s="87">
        <f t="shared" si="31"/>
        <v>338</v>
      </c>
      <c r="Q221" s="87">
        <f t="shared" ref="Q221:S221" si="458">$J221*C$30+$K221*C$31+$L221*C$32+$M221*C$33+$N221*C$34+$O221*C$35</f>
        <v>206</v>
      </c>
      <c r="R221" s="87">
        <f t="shared" si="458"/>
        <v>148</v>
      </c>
      <c r="S221" s="87">
        <f t="shared" si="458"/>
        <v>77</v>
      </c>
      <c r="T221" s="69">
        <f t="shared" si="6"/>
        <v>0.6213235294</v>
      </c>
      <c r="U221" s="70">
        <f t="shared" si="7"/>
        <v>0.6577777778</v>
      </c>
      <c r="V221" s="71">
        <f t="shared" si="8"/>
        <v>0.8144578313</v>
      </c>
      <c r="W221" s="72">
        <f t="shared" si="9"/>
        <v>0.418079096</v>
      </c>
      <c r="X221" s="73">
        <f t="shared" ref="X221:Y221" si="459">IFERROR(P221/(P221+R221),0.5)</f>
        <v>0.695473251</v>
      </c>
      <c r="Y221" s="74">
        <f t="shared" si="459"/>
        <v>0.7279151943</v>
      </c>
      <c r="Z221" s="75">
        <f t="shared" si="11"/>
        <v>0.6319895969</v>
      </c>
      <c r="AA221" s="76">
        <f t="shared" si="12"/>
        <v>0.5396618986</v>
      </c>
      <c r="AB221" s="77">
        <f t="shared" si="13"/>
        <v>0.7074122237</v>
      </c>
      <c r="AC221" s="88">
        <f t="shared" si="14"/>
        <v>0.2921517086</v>
      </c>
      <c r="AD221" s="88">
        <f t="shared" si="15"/>
        <v>0.3278257604</v>
      </c>
      <c r="AE221" s="88">
        <f t="shared" si="16"/>
        <v>0.155839279</v>
      </c>
      <c r="AF221" s="88">
        <f t="shared" si="17"/>
        <v>0.02891475779</v>
      </c>
      <c r="AG221" s="89">
        <f t="shared" si="18"/>
        <v>0.1269245212</v>
      </c>
      <c r="AH221" s="90">
        <f t="shared" si="19"/>
        <v>0</v>
      </c>
      <c r="AI221" s="90">
        <f t="shared" si="20"/>
        <v>0.3278257604</v>
      </c>
      <c r="AJ221" s="90">
        <f t="shared" si="21"/>
        <v>0.6319895969</v>
      </c>
      <c r="AK221" s="90">
        <f t="shared" si="22"/>
        <v>0.2921517086</v>
      </c>
      <c r="AL221" s="91">
        <f t="shared" si="23"/>
        <v>0</v>
      </c>
      <c r="AM221" s="91">
        <f t="shared" si="24"/>
        <v>0.1269245212</v>
      </c>
      <c r="AN221" s="91">
        <f t="shared" si="25"/>
        <v>0.8144578313</v>
      </c>
      <c r="AO221" s="91">
        <f t="shared" si="26"/>
        <v>0.155839279</v>
      </c>
      <c r="AP221" s="92">
        <f t="shared" si="27"/>
        <v>0</v>
      </c>
      <c r="AQ221" s="92">
        <f t="shared" si="28"/>
        <v>0.02891475779</v>
      </c>
      <c r="AR221" s="92">
        <f t="shared" si="29"/>
        <v>0.418079096</v>
      </c>
      <c r="AS221" s="92">
        <f t="shared" si="30"/>
        <v>0.1269245212</v>
      </c>
    </row>
    <row r="222" ht="16.5" customHeight="1">
      <c r="A222" s="57"/>
      <c r="B222" s="95"/>
      <c r="C222" s="95"/>
      <c r="D222" s="95"/>
      <c r="E222" s="95"/>
      <c r="F222" s="28"/>
      <c r="G222" s="61">
        <v>217.0</v>
      </c>
      <c r="H222" s="61">
        <v>3364.0</v>
      </c>
      <c r="I222" s="57">
        <v>1790.0</v>
      </c>
      <c r="J222" s="81">
        <f>OFFSET(TT!F222,0,6*(-1+$E$6))</f>
        <v>254</v>
      </c>
      <c r="K222" s="82">
        <f>OFFSET(TT!G222,0,6*(-1+$E$6))</f>
        <v>298</v>
      </c>
      <c r="L222" s="83">
        <f>OFFSET(TT!H222,0,6*(-1+$E$6))</f>
        <v>124</v>
      </c>
      <c r="M222" s="84">
        <f>OFFSET(TT!I222,0,6*(-1+$E$6))</f>
        <v>138</v>
      </c>
      <c r="N222" s="85">
        <f>OFFSET(TT!J222,0,6*(-1+$E$6))</f>
        <v>307</v>
      </c>
      <c r="O222" s="86">
        <f>OFFSET(TT!K222,0,6*(-1+$E$6))</f>
        <v>62</v>
      </c>
      <c r="P222" s="87">
        <f t="shared" si="31"/>
        <v>254</v>
      </c>
      <c r="Q222" s="87">
        <f t="shared" ref="Q222:S222" si="460">$J222*C$30+$K222*C$31+$L222*C$32+$M222*C$33+$N222*C$34+$O222*C$35</f>
        <v>138</v>
      </c>
      <c r="R222" s="87">
        <f t="shared" si="460"/>
        <v>124</v>
      </c>
      <c r="S222" s="87">
        <f t="shared" si="460"/>
        <v>62</v>
      </c>
      <c r="T222" s="69">
        <f t="shared" si="6"/>
        <v>0.6479591837</v>
      </c>
      <c r="U222" s="70">
        <f t="shared" si="7"/>
        <v>0.6666666667</v>
      </c>
      <c r="V222" s="71">
        <f t="shared" si="8"/>
        <v>0.8037974684</v>
      </c>
      <c r="W222" s="72">
        <f t="shared" si="9"/>
        <v>0.4732824427</v>
      </c>
      <c r="X222" s="73">
        <f t="shared" ref="X222:Y222" si="461">IFERROR(P222/(P222+R222),0.5)</f>
        <v>0.671957672</v>
      </c>
      <c r="Y222" s="74">
        <f t="shared" si="461"/>
        <v>0.69</v>
      </c>
      <c r="Z222" s="75">
        <f t="shared" si="11"/>
        <v>0.6539792388</v>
      </c>
      <c r="AA222" s="76">
        <f t="shared" si="12"/>
        <v>0.5467128028</v>
      </c>
      <c r="AB222" s="77">
        <f t="shared" si="13"/>
        <v>0.678200692</v>
      </c>
      <c r="AC222" s="88">
        <f t="shared" si="14"/>
        <v>0.3083798883</v>
      </c>
      <c r="AD222" s="88">
        <f t="shared" si="15"/>
        <v>0.3134078212</v>
      </c>
      <c r="AE222" s="88">
        <f t="shared" si="16"/>
        <v>0.1765363128</v>
      </c>
      <c r="AF222" s="88">
        <f t="shared" si="17"/>
        <v>0.03463687151</v>
      </c>
      <c r="AG222" s="89">
        <f t="shared" si="18"/>
        <v>0.1418994413</v>
      </c>
      <c r="AH222" s="90">
        <f t="shared" si="19"/>
        <v>0</v>
      </c>
      <c r="AI222" s="90">
        <f t="shared" si="20"/>
        <v>0.3134078212</v>
      </c>
      <c r="AJ222" s="90">
        <f t="shared" si="21"/>
        <v>0.6539792388</v>
      </c>
      <c r="AK222" s="90">
        <f t="shared" si="22"/>
        <v>0.3083798883</v>
      </c>
      <c r="AL222" s="91">
        <f t="shared" si="23"/>
        <v>0</v>
      </c>
      <c r="AM222" s="91">
        <f t="shared" si="24"/>
        <v>0.1418994413</v>
      </c>
      <c r="AN222" s="91">
        <f t="shared" si="25"/>
        <v>0.8037974684</v>
      </c>
      <c r="AO222" s="91">
        <f t="shared" si="26"/>
        <v>0.1765363128</v>
      </c>
      <c r="AP222" s="92">
        <f t="shared" si="27"/>
        <v>0</v>
      </c>
      <c r="AQ222" s="92">
        <f t="shared" si="28"/>
        <v>0.03463687151</v>
      </c>
      <c r="AR222" s="92">
        <f t="shared" si="29"/>
        <v>0.4732824427</v>
      </c>
      <c r="AS222" s="92">
        <f t="shared" si="30"/>
        <v>0.1418994413</v>
      </c>
    </row>
    <row r="223" ht="16.5" customHeight="1">
      <c r="A223" s="57"/>
      <c r="B223" s="95"/>
      <c r="C223" s="95"/>
      <c r="D223" s="95"/>
      <c r="E223" s="95"/>
      <c r="F223" s="28"/>
      <c r="G223" s="61">
        <v>218.0</v>
      </c>
      <c r="H223" s="61">
        <v>3366.0</v>
      </c>
      <c r="I223" s="57">
        <v>3007.0</v>
      </c>
      <c r="J223" s="81">
        <f>OFFSET(TT!F223,0,6*(-1+$E$6))</f>
        <v>372</v>
      </c>
      <c r="K223" s="82">
        <f>OFFSET(TT!G223,0,6*(-1+$E$6))</f>
        <v>344</v>
      </c>
      <c r="L223" s="83">
        <f>OFFSET(TT!H223,0,6*(-1+$E$6))</f>
        <v>269</v>
      </c>
      <c r="M223" s="84">
        <f>OFFSET(TT!I223,0,6*(-1+$E$6))</f>
        <v>292</v>
      </c>
      <c r="N223" s="85">
        <f>OFFSET(TT!J223,0,6*(-1+$E$6))</f>
        <v>591</v>
      </c>
      <c r="O223" s="86">
        <f>OFFSET(TT!K223,0,6*(-1+$E$6))</f>
        <v>106</v>
      </c>
      <c r="P223" s="87">
        <f t="shared" si="31"/>
        <v>372</v>
      </c>
      <c r="Q223" s="87">
        <f t="shared" ref="Q223:S223" si="462">$J223*C$30+$K223*C$31+$L223*C$32+$M223*C$33+$N223*C$34+$O223*C$35</f>
        <v>292</v>
      </c>
      <c r="R223" s="87">
        <f t="shared" si="462"/>
        <v>269</v>
      </c>
      <c r="S223" s="87">
        <f t="shared" si="462"/>
        <v>106</v>
      </c>
      <c r="T223" s="69">
        <f t="shared" si="6"/>
        <v>0.5602409639</v>
      </c>
      <c r="U223" s="70">
        <f t="shared" si="7"/>
        <v>0.7173333333</v>
      </c>
      <c r="V223" s="71">
        <f t="shared" si="8"/>
        <v>0.7782426778</v>
      </c>
      <c r="W223" s="72">
        <f t="shared" si="9"/>
        <v>0.4795008913</v>
      </c>
      <c r="X223" s="73">
        <f t="shared" ref="X223:Y223" si="463">IFERROR(P223/(P223+R223),0.5)</f>
        <v>0.5803432137</v>
      </c>
      <c r="Y223" s="74">
        <f t="shared" si="463"/>
        <v>0.7336683417</v>
      </c>
      <c r="Z223" s="75">
        <f t="shared" si="11"/>
        <v>0.6169393648</v>
      </c>
      <c r="AA223" s="76">
        <f t="shared" si="12"/>
        <v>0.4600577478</v>
      </c>
      <c r="AB223" s="77">
        <f t="shared" si="13"/>
        <v>0.6390760346</v>
      </c>
      <c r="AC223" s="88">
        <f t="shared" si="14"/>
        <v>0.2381110742</v>
      </c>
      <c r="AD223" s="88">
        <f t="shared" si="15"/>
        <v>0.3202527436</v>
      </c>
      <c r="AE223" s="88">
        <f t="shared" si="16"/>
        <v>0.158962421</v>
      </c>
      <c r="AF223" s="88">
        <f t="shared" si="17"/>
        <v>0.03525108081</v>
      </c>
      <c r="AG223" s="89">
        <f t="shared" si="18"/>
        <v>0.1237113402</v>
      </c>
      <c r="AH223" s="90">
        <f t="shared" si="19"/>
        <v>0</v>
      </c>
      <c r="AI223" s="90">
        <f t="shared" si="20"/>
        <v>0.3202527436</v>
      </c>
      <c r="AJ223" s="90">
        <f t="shared" si="21"/>
        <v>0.6169393648</v>
      </c>
      <c r="AK223" s="90">
        <f t="shared" si="22"/>
        <v>0.2381110742</v>
      </c>
      <c r="AL223" s="91">
        <f t="shared" si="23"/>
        <v>0</v>
      </c>
      <c r="AM223" s="91">
        <f t="shared" si="24"/>
        <v>0.1237113402</v>
      </c>
      <c r="AN223" s="91">
        <f t="shared" si="25"/>
        <v>0.7782426778</v>
      </c>
      <c r="AO223" s="91">
        <f t="shared" si="26"/>
        <v>0.158962421</v>
      </c>
      <c r="AP223" s="92">
        <f t="shared" si="27"/>
        <v>0</v>
      </c>
      <c r="AQ223" s="92">
        <f t="shared" si="28"/>
        <v>0.03525108081</v>
      </c>
      <c r="AR223" s="92">
        <f t="shared" si="29"/>
        <v>0.4795008913</v>
      </c>
      <c r="AS223" s="92">
        <f t="shared" si="30"/>
        <v>0.1237113402</v>
      </c>
    </row>
    <row r="224" ht="16.5" customHeight="1">
      <c r="A224" s="57"/>
      <c r="B224" s="95"/>
      <c r="C224" s="95"/>
      <c r="D224" s="95"/>
      <c r="E224" s="95"/>
      <c r="F224" s="28"/>
      <c r="G224" s="61">
        <v>219.0</v>
      </c>
      <c r="H224" s="61">
        <v>3370.0</v>
      </c>
      <c r="I224" s="57">
        <v>3098.0</v>
      </c>
      <c r="J224" s="81">
        <f>OFFSET(TT!F224,0,6*(-1+$E$6))</f>
        <v>300</v>
      </c>
      <c r="K224" s="82">
        <f>OFFSET(TT!G224,0,6*(-1+$E$6))</f>
        <v>293</v>
      </c>
      <c r="L224" s="83">
        <f>OFFSET(TT!H224,0,6*(-1+$E$6))</f>
        <v>228</v>
      </c>
      <c r="M224" s="84">
        <f>OFFSET(TT!I224,0,6*(-1+$E$6))</f>
        <v>256</v>
      </c>
      <c r="N224" s="85">
        <f>OFFSET(TT!J224,0,6*(-1+$E$6))</f>
        <v>686</v>
      </c>
      <c r="O224" s="86">
        <f>OFFSET(TT!K224,0,6*(-1+$E$6))</f>
        <v>145</v>
      </c>
      <c r="P224" s="87">
        <f t="shared" si="31"/>
        <v>300</v>
      </c>
      <c r="Q224" s="87">
        <f t="shared" ref="Q224:S224" si="464">$J224*C$30+$K224*C$31+$L224*C$32+$M224*C$33+$N224*C$34+$O224*C$35</f>
        <v>256</v>
      </c>
      <c r="R224" s="87">
        <f t="shared" si="464"/>
        <v>228</v>
      </c>
      <c r="S224" s="87">
        <f t="shared" si="464"/>
        <v>145</v>
      </c>
      <c r="T224" s="69">
        <f t="shared" si="6"/>
        <v>0.5395683453</v>
      </c>
      <c r="U224" s="70">
        <f t="shared" si="7"/>
        <v>0.6112600536</v>
      </c>
      <c r="V224" s="71">
        <f t="shared" si="8"/>
        <v>0.6741573034</v>
      </c>
      <c r="W224" s="72">
        <f t="shared" si="9"/>
        <v>0.4710743802</v>
      </c>
      <c r="X224" s="73">
        <f t="shared" ref="X224:Y224" si="465">IFERROR(P224/(P224+R224),0.5)</f>
        <v>0.5681818182</v>
      </c>
      <c r="Y224" s="74">
        <f t="shared" si="465"/>
        <v>0.63840399</v>
      </c>
      <c r="Z224" s="75">
        <f t="shared" si="11"/>
        <v>0.5683530678</v>
      </c>
      <c r="AA224" s="76">
        <f t="shared" si="12"/>
        <v>0.4790096878</v>
      </c>
      <c r="AB224" s="77">
        <f t="shared" si="13"/>
        <v>0.5984930032</v>
      </c>
      <c r="AC224" s="88">
        <f t="shared" si="14"/>
        <v>0.1914138154</v>
      </c>
      <c r="AD224" s="88">
        <f t="shared" si="15"/>
        <v>0.3182698515</v>
      </c>
      <c r="AE224" s="88">
        <f t="shared" si="16"/>
        <v>0.1436410587</v>
      </c>
      <c r="AF224" s="88">
        <f t="shared" si="17"/>
        <v>0.04680438993</v>
      </c>
      <c r="AG224" s="89">
        <f t="shared" si="18"/>
        <v>0.09683666882</v>
      </c>
      <c r="AH224" s="90">
        <f t="shared" si="19"/>
        <v>0</v>
      </c>
      <c r="AI224" s="90">
        <f t="shared" si="20"/>
        <v>0.3182698515</v>
      </c>
      <c r="AJ224" s="90">
        <f t="shared" si="21"/>
        <v>0.5683530678</v>
      </c>
      <c r="AK224" s="90">
        <f t="shared" si="22"/>
        <v>0.1914138154</v>
      </c>
      <c r="AL224" s="91">
        <f t="shared" si="23"/>
        <v>0</v>
      </c>
      <c r="AM224" s="91">
        <f t="shared" si="24"/>
        <v>0.09683666882</v>
      </c>
      <c r="AN224" s="91">
        <f t="shared" si="25"/>
        <v>0.6741573034</v>
      </c>
      <c r="AO224" s="91">
        <f t="shared" si="26"/>
        <v>0.1436410587</v>
      </c>
      <c r="AP224" s="92">
        <f t="shared" si="27"/>
        <v>0</v>
      </c>
      <c r="AQ224" s="92">
        <f t="shared" si="28"/>
        <v>0.04680438993</v>
      </c>
      <c r="AR224" s="92">
        <f t="shared" si="29"/>
        <v>0.4710743802</v>
      </c>
      <c r="AS224" s="92">
        <f t="shared" si="30"/>
        <v>0.09683666882</v>
      </c>
    </row>
    <row r="225" ht="16.5" customHeight="1">
      <c r="A225" s="57"/>
      <c r="B225" s="95"/>
      <c r="C225" s="95"/>
      <c r="D225" s="95"/>
      <c r="E225" s="95"/>
      <c r="F225" s="28"/>
      <c r="G225" s="61">
        <v>220.0</v>
      </c>
      <c r="H225" s="61">
        <v>3373.0</v>
      </c>
      <c r="I225" s="57">
        <v>3949.0</v>
      </c>
      <c r="J225" s="81">
        <f>OFFSET(TT!F225,0,6*(-1+$E$6))</f>
        <v>483</v>
      </c>
      <c r="K225" s="82">
        <f>OFFSET(TT!G225,0,6*(-1+$E$6))</f>
        <v>432</v>
      </c>
      <c r="L225" s="83">
        <f>OFFSET(TT!H225,0,6*(-1+$E$6))</f>
        <v>343</v>
      </c>
      <c r="M225" s="84">
        <f>OFFSET(TT!I225,0,6*(-1+$E$6))</f>
        <v>339</v>
      </c>
      <c r="N225" s="85">
        <f>OFFSET(TT!J225,0,6*(-1+$E$6))</f>
        <v>724</v>
      </c>
      <c r="O225" s="86">
        <f>OFFSET(TT!K225,0,6*(-1+$E$6))</f>
        <v>173</v>
      </c>
      <c r="P225" s="87">
        <f t="shared" si="31"/>
        <v>483</v>
      </c>
      <c r="Q225" s="87">
        <f t="shared" ref="Q225:S225" si="466">$J225*C$30+$K225*C$31+$L225*C$32+$M225*C$33+$N225*C$34+$O225*C$35</f>
        <v>339</v>
      </c>
      <c r="R225" s="87">
        <f t="shared" si="466"/>
        <v>343</v>
      </c>
      <c r="S225" s="87">
        <f t="shared" si="466"/>
        <v>173</v>
      </c>
      <c r="T225" s="69">
        <f t="shared" si="6"/>
        <v>0.5875912409</v>
      </c>
      <c r="U225" s="70">
        <f t="shared" si="7"/>
        <v>0.6647286822</v>
      </c>
      <c r="V225" s="71">
        <f t="shared" si="8"/>
        <v>0.7362804878</v>
      </c>
      <c r="W225" s="72">
        <f t="shared" si="9"/>
        <v>0.5029325513</v>
      </c>
      <c r="X225" s="73">
        <f t="shared" ref="X225:Y225" si="467">IFERROR(P225/(P225+R225),0.5)</f>
        <v>0.5847457627</v>
      </c>
      <c r="Y225" s="74">
        <f t="shared" si="467"/>
        <v>0.662109375</v>
      </c>
      <c r="Z225" s="75">
        <f t="shared" si="11"/>
        <v>0.6173393124</v>
      </c>
      <c r="AA225" s="76">
        <f t="shared" si="12"/>
        <v>0.490284006</v>
      </c>
      <c r="AB225" s="77">
        <f t="shared" si="13"/>
        <v>0.6143497758</v>
      </c>
      <c r="AC225" s="88">
        <f t="shared" si="14"/>
        <v>0.2317042289</v>
      </c>
      <c r="AD225" s="88">
        <f t="shared" si="15"/>
        <v>0.3056469992</v>
      </c>
      <c r="AE225" s="88">
        <f t="shared" si="16"/>
        <v>0.1661180046</v>
      </c>
      <c r="AF225" s="88">
        <f t="shared" si="17"/>
        <v>0.04380855913</v>
      </c>
      <c r="AG225" s="89">
        <f t="shared" si="18"/>
        <v>0.1223094454</v>
      </c>
      <c r="AH225" s="90">
        <f t="shared" si="19"/>
        <v>0</v>
      </c>
      <c r="AI225" s="90">
        <f t="shared" si="20"/>
        <v>0.3056469992</v>
      </c>
      <c r="AJ225" s="90">
        <f t="shared" si="21"/>
        <v>0.6173393124</v>
      </c>
      <c r="AK225" s="90">
        <f t="shared" si="22"/>
        <v>0.2317042289</v>
      </c>
      <c r="AL225" s="91">
        <f t="shared" si="23"/>
        <v>0</v>
      </c>
      <c r="AM225" s="91">
        <f t="shared" si="24"/>
        <v>0.1223094454</v>
      </c>
      <c r="AN225" s="91">
        <f t="shared" si="25"/>
        <v>0.7362804878</v>
      </c>
      <c r="AO225" s="91">
        <f t="shared" si="26"/>
        <v>0.1661180046</v>
      </c>
      <c r="AP225" s="92">
        <f t="shared" si="27"/>
        <v>0</v>
      </c>
      <c r="AQ225" s="92">
        <f t="shared" si="28"/>
        <v>0.04380855913</v>
      </c>
      <c r="AR225" s="92">
        <f t="shared" si="29"/>
        <v>0.5029325513</v>
      </c>
      <c r="AS225" s="92">
        <f t="shared" si="30"/>
        <v>0.1223094454</v>
      </c>
    </row>
    <row r="226" ht="16.5" customHeight="1">
      <c r="A226" s="57"/>
      <c r="B226" s="95"/>
      <c r="C226" s="95"/>
      <c r="D226" s="95"/>
      <c r="E226" s="95"/>
      <c r="F226" s="28"/>
      <c r="G226" s="61">
        <v>221.0</v>
      </c>
      <c r="H226" s="61">
        <v>3374.0</v>
      </c>
      <c r="I226" s="57">
        <v>2612.0</v>
      </c>
      <c r="J226" s="81">
        <f>OFFSET(TT!F226,0,6*(-1+$E$6))</f>
        <v>321</v>
      </c>
      <c r="K226" s="82">
        <f>OFFSET(TT!G226,0,6*(-1+$E$6))</f>
        <v>271</v>
      </c>
      <c r="L226" s="83">
        <f>OFFSET(TT!H226,0,6*(-1+$E$6))</f>
        <v>211</v>
      </c>
      <c r="M226" s="84">
        <f>OFFSET(TT!I226,0,6*(-1+$E$6))</f>
        <v>199</v>
      </c>
      <c r="N226" s="85">
        <f>OFFSET(TT!J226,0,6*(-1+$E$6))</f>
        <v>510</v>
      </c>
      <c r="O226" s="86">
        <f>OFFSET(TT!K226,0,6*(-1+$E$6))</f>
        <v>71</v>
      </c>
      <c r="P226" s="87">
        <f t="shared" si="31"/>
        <v>321</v>
      </c>
      <c r="Q226" s="87">
        <f t="shared" ref="Q226:S226" si="468">$J226*C$30+$K226*C$31+$L226*C$32+$M226*C$33+$N226*C$34+$O226*C$35</f>
        <v>199</v>
      </c>
      <c r="R226" s="87">
        <f t="shared" si="468"/>
        <v>211</v>
      </c>
      <c r="S226" s="87">
        <f t="shared" si="468"/>
        <v>71</v>
      </c>
      <c r="T226" s="69">
        <f t="shared" si="6"/>
        <v>0.6173076923</v>
      </c>
      <c r="U226" s="70">
        <f t="shared" si="7"/>
        <v>0.7482269504</v>
      </c>
      <c r="V226" s="71">
        <f t="shared" si="8"/>
        <v>0.818877551</v>
      </c>
      <c r="W226" s="72">
        <f t="shared" si="9"/>
        <v>0.5146341463</v>
      </c>
      <c r="X226" s="73">
        <f t="shared" ref="X226:Y226" si="469">IFERROR(P226/(P226+R226),0.5)</f>
        <v>0.6033834586</v>
      </c>
      <c r="Y226" s="74">
        <f t="shared" si="469"/>
        <v>0.737037037</v>
      </c>
      <c r="Z226" s="75">
        <f t="shared" si="11"/>
        <v>0.6633416459</v>
      </c>
      <c r="AA226" s="76">
        <f t="shared" si="12"/>
        <v>0.4887780549</v>
      </c>
      <c r="AB226" s="77">
        <f t="shared" si="13"/>
        <v>0.6483790524</v>
      </c>
      <c r="AC226" s="88">
        <f t="shared" si="14"/>
        <v>0.2266462481</v>
      </c>
      <c r="AD226" s="88">
        <f t="shared" si="15"/>
        <v>0.3181470138</v>
      </c>
      <c r="AE226" s="88">
        <f t="shared" si="16"/>
        <v>0.1500765697</v>
      </c>
      <c r="AF226" s="88">
        <f t="shared" si="17"/>
        <v>0.02718223583</v>
      </c>
      <c r="AG226" s="89">
        <f t="shared" si="18"/>
        <v>0.1228943338</v>
      </c>
      <c r="AH226" s="90">
        <f t="shared" si="19"/>
        <v>0</v>
      </c>
      <c r="AI226" s="90">
        <f t="shared" si="20"/>
        <v>0.3181470138</v>
      </c>
      <c r="AJ226" s="90">
        <f t="shared" si="21"/>
        <v>0.6633416459</v>
      </c>
      <c r="AK226" s="90">
        <f t="shared" si="22"/>
        <v>0.2266462481</v>
      </c>
      <c r="AL226" s="91">
        <f t="shared" si="23"/>
        <v>0</v>
      </c>
      <c r="AM226" s="91">
        <f t="shared" si="24"/>
        <v>0.1228943338</v>
      </c>
      <c r="AN226" s="91">
        <f t="shared" si="25"/>
        <v>0.818877551</v>
      </c>
      <c r="AO226" s="91">
        <f t="shared" si="26"/>
        <v>0.1500765697</v>
      </c>
      <c r="AP226" s="92">
        <f t="shared" si="27"/>
        <v>0</v>
      </c>
      <c r="AQ226" s="92">
        <f t="shared" si="28"/>
        <v>0.02718223583</v>
      </c>
      <c r="AR226" s="92">
        <f t="shared" si="29"/>
        <v>0.5146341463</v>
      </c>
      <c r="AS226" s="92">
        <f t="shared" si="30"/>
        <v>0.1228943338</v>
      </c>
    </row>
    <row r="227" ht="16.5" customHeight="1">
      <c r="A227" s="57"/>
      <c r="B227" s="95"/>
      <c r="C227" s="95"/>
      <c r="D227" s="95"/>
      <c r="E227" s="95"/>
      <c r="F227" s="28"/>
      <c r="G227" s="61">
        <v>222.0</v>
      </c>
      <c r="H227" s="61">
        <v>3382.0</v>
      </c>
      <c r="I227" s="57">
        <v>2264.0</v>
      </c>
      <c r="J227" s="81">
        <f>OFFSET(TT!F227,0,6*(-1+$E$6))</f>
        <v>248</v>
      </c>
      <c r="K227" s="82">
        <f>OFFSET(TT!G227,0,6*(-1+$E$6))</f>
        <v>241</v>
      </c>
      <c r="L227" s="83">
        <f>OFFSET(TT!H227,0,6*(-1+$E$6))</f>
        <v>190</v>
      </c>
      <c r="M227" s="84">
        <f>OFFSET(TT!I227,0,6*(-1+$E$6))</f>
        <v>202</v>
      </c>
      <c r="N227" s="85">
        <f>OFFSET(TT!J227,0,6*(-1+$E$6))</f>
        <v>450</v>
      </c>
      <c r="O227" s="86">
        <f>OFFSET(TT!K227,0,6*(-1+$E$6))</f>
        <v>77</v>
      </c>
      <c r="P227" s="87">
        <f t="shared" si="31"/>
        <v>248</v>
      </c>
      <c r="Q227" s="87">
        <f t="shared" ref="Q227:S227" si="470">$J227*C$30+$K227*C$31+$L227*C$32+$M227*C$33+$N227*C$34+$O227*C$35</f>
        <v>202</v>
      </c>
      <c r="R227" s="87">
        <f t="shared" si="470"/>
        <v>190</v>
      </c>
      <c r="S227" s="87">
        <f t="shared" si="470"/>
        <v>77</v>
      </c>
      <c r="T227" s="69">
        <f t="shared" si="6"/>
        <v>0.5511111111</v>
      </c>
      <c r="U227" s="70">
        <f t="shared" si="7"/>
        <v>0.7116104869</v>
      </c>
      <c r="V227" s="71">
        <f t="shared" si="8"/>
        <v>0.7630769231</v>
      </c>
      <c r="W227" s="72">
        <f t="shared" si="9"/>
        <v>0.4846938776</v>
      </c>
      <c r="X227" s="73">
        <f t="shared" ref="X227:Y227" si="471">IFERROR(P227/(P227+R227),0.5)</f>
        <v>0.5662100457</v>
      </c>
      <c r="Y227" s="74">
        <f t="shared" si="471"/>
        <v>0.7240143369</v>
      </c>
      <c r="Z227" s="75">
        <f t="shared" si="11"/>
        <v>0.6108786611</v>
      </c>
      <c r="AA227" s="76">
        <f t="shared" si="12"/>
        <v>0.4532775453</v>
      </c>
      <c r="AB227" s="77">
        <f t="shared" si="13"/>
        <v>0.6276150628</v>
      </c>
      <c r="AC227" s="88">
        <f t="shared" si="14"/>
        <v>0.2159893993</v>
      </c>
      <c r="AD227" s="88">
        <f t="shared" si="15"/>
        <v>0.3083038869</v>
      </c>
      <c r="AE227" s="88">
        <f t="shared" si="16"/>
        <v>0.1435512367</v>
      </c>
      <c r="AF227" s="88">
        <f t="shared" si="17"/>
        <v>0.03401060071</v>
      </c>
      <c r="AG227" s="89">
        <f t="shared" si="18"/>
        <v>0.109540636</v>
      </c>
      <c r="AH227" s="90">
        <f t="shared" si="19"/>
        <v>0</v>
      </c>
      <c r="AI227" s="90">
        <f t="shared" si="20"/>
        <v>0.3083038869</v>
      </c>
      <c r="AJ227" s="90">
        <f t="shared" si="21"/>
        <v>0.6108786611</v>
      </c>
      <c r="AK227" s="90">
        <f t="shared" si="22"/>
        <v>0.2159893993</v>
      </c>
      <c r="AL227" s="91">
        <f t="shared" si="23"/>
        <v>0</v>
      </c>
      <c r="AM227" s="91">
        <f t="shared" si="24"/>
        <v>0.109540636</v>
      </c>
      <c r="AN227" s="91">
        <f t="shared" si="25"/>
        <v>0.7630769231</v>
      </c>
      <c r="AO227" s="91">
        <f t="shared" si="26"/>
        <v>0.1435512367</v>
      </c>
      <c r="AP227" s="92">
        <f t="shared" si="27"/>
        <v>0</v>
      </c>
      <c r="AQ227" s="92">
        <f t="shared" si="28"/>
        <v>0.03401060071</v>
      </c>
      <c r="AR227" s="92">
        <f t="shared" si="29"/>
        <v>0.4846938776</v>
      </c>
      <c r="AS227" s="92">
        <f t="shared" si="30"/>
        <v>0.109540636</v>
      </c>
    </row>
    <row r="228" ht="16.5" customHeight="1">
      <c r="A228" s="57"/>
      <c r="B228" s="95"/>
      <c r="C228" s="95"/>
      <c r="D228" s="95"/>
      <c r="E228" s="95"/>
      <c r="F228" s="28"/>
      <c r="G228" s="61">
        <v>223.0</v>
      </c>
      <c r="H228" s="61">
        <v>3383.0</v>
      </c>
      <c r="I228" s="57">
        <v>2460.0</v>
      </c>
      <c r="J228" s="81">
        <f>OFFSET(TT!F228,0,6*(-1+$E$6))</f>
        <v>441</v>
      </c>
      <c r="K228" s="82">
        <f>OFFSET(TT!G228,0,6*(-1+$E$6))</f>
        <v>495</v>
      </c>
      <c r="L228" s="83">
        <f>OFFSET(TT!H228,0,6*(-1+$E$6))</f>
        <v>167</v>
      </c>
      <c r="M228" s="84">
        <f>OFFSET(TT!I228,0,6*(-1+$E$6))</f>
        <v>214</v>
      </c>
      <c r="N228" s="85">
        <f>OFFSET(TT!J228,0,6*(-1+$E$6))</f>
        <v>675</v>
      </c>
      <c r="O228" s="86">
        <f>OFFSET(TT!K228,0,6*(-1+$E$6))</f>
        <v>41</v>
      </c>
      <c r="P228" s="87">
        <f t="shared" si="31"/>
        <v>441</v>
      </c>
      <c r="Q228" s="87">
        <f t="shared" ref="Q228:S228" si="472">$J228*C$30+$K228*C$31+$L228*C$32+$M228*C$33+$N228*C$34+$O228*C$35</f>
        <v>214</v>
      </c>
      <c r="R228" s="87">
        <f t="shared" si="472"/>
        <v>167</v>
      </c>
      <c r="S228" s="87">
        <f t="shared" si="472"/>
        <v>41</v>
      </c>
      <c r="T228" s="69">
        <f t="shared" si="6"/>
        <v>0.6732824427</v>
      </c>
      <c r="U228" s="70">
        <f t="shared" si="7"/>
        <v>0.8028846154</v>
      </c>
      <c r="V228" s="71">
        <f t="shared" si="8"/>
        <v>0.9149377593</v>
      </c>
      <c r="W228" s="72">
        <f t="shared" si="9"/>
        <v>0.43832021</v>
      </c>
      <c r="X228" s="73">
        <f t="shared" ref="X228:Y228" si="473">IFERROR(P228/(P228+R228),0.5)</f>
        <v>0.7253289474</v>
      </c>
      <c r="Y228" s="74">
        <f t="shared" si="473"/>
        <v>0.8392156863</v>
      </c>
      <c r="Z228" s="75">
        <f t="shared" si="11"/>
        <v>0.7045191194</v>
      </c>
      <c r="AA228" s="76">
        <f t="shared" si="12"/>
        <v>0.5585168019</v>
      </c>
      <c r="AB228" s="77">
        <f t="shared" si="13"/>
        <v>0.7589803013</v>
      </c>
      <c r="AC228" s="88">
        <f t="shared" si="14"/>
        <v>0.3804878049</v>
      </c>
      <c r="AD228" s="88">
        <f t="shared" si="15"/>
        <v>0.4536585366</v>
      </c>
      <c r="AE228" s="88">
        <f t="shared" si="16"/>
        <v>0.1959349593</v>
      </c>
      <c r="AF228" s="88">
        <f t="shared" si="17"/>
        <v>0.01666666667</v>
      </c>
      <c r="AG228" s="89">
        <f t="shared" si="18"/>
        <v>0.1792682927</v>
      </c>
      <c r="AH228" s="90">
        <f t="shared" si="19"/>
        <v>0</v>
      </c>
      <c r="AI228" s="90">
        <f t="shared" si="20"/>
        <v>0.4536585366</v>
      </c>
      <c r="AJ228" s="90">
        <f t="shared" si="21"/>
        <v>0.7045191194</v>
      </c>
      <c r="AK228" s="90">
        <f t="shared" si="22"/>
        <v>0.3804878049</v>
      </c>
      <c r="AL228" s="91">
        <f t="shared" si="23"/>
        <v>0</v>
      </c>
      <c r="AM228" s="91">
        <f t="shared" si="24"/>
        <v>0.1792682927</v>
      </c>
      <c r="AN228" s="91">
        <f t="shared" si="25"/>
        <v>0.9149377593</v>
      </c>
      <c r="AO228" s="91">
        <f t="shared" si="26"/>
        <v>0.1959349593</v>
      </c>
      <c r="AP228" s="92">
        <f t="shared" si="27"/>
        <v>0</v>
      </c>
      <c r="AQ228" s="92">
        <f t="shared" si="28"/>
        <v>0.01666666667</v>
      </c>
      <c r="AR228" s="92">
        <f t="shared" si="29"/>
        <v>0.43832021</v>
      </c>
      <c r="AS228" s="92">
        <f t="shared" si="30"/>
        <v>0.1792682927</v>
      </c>
    </row>
    <row r="229" ht="16.5" customHeight="1">
      <c r="A229" s="57"/>
      <c r="B229" s="95"/>
      <c r="C229" s="95"/>
      <c r="D229" s="95"/>
      <c r="E229" s="95"/>
      <c r="F229" s="28"/>
      <c r="G229" s="61">
        <v>224.0</v>
      </c>
      <c r="H229" s="61">
        <v>3385.0</v>
      </c>
      <c r="I229" s="57">
        <v>1805.0</v>
      </c>
      <c r="J229" s="81">
        <f>OFFSET(TT!F229,0,6*(-1+$E$6))</f>
        <v>266</v>
      </c>
      <c r="K229" s="82">
        <f>OFFSET(TT!G229,0,6*(-1+$E$6))</f>
        <v>194</v>
      </c>
      <c r="L229" s="83">
        <f>OFFSET(TT!H229,0,6*(-1+$E$6))</f>
        <v>135</v>
      </c>
      <c r="M229" s="84">
        <f>OFFSET(TT!I229,0,6*(-1+$E$6))</f>
        <v>196</v>
      </c>
      <c r="N229" s="85">
        <f>OFFSET(TT!J229,0,6*(-1+$E$6))</f>
        <v>354</v>
      </c>
      <c r="O229" s="86">
        <f>OFFSET(TT!K229,0,6*(-1+$E$6))</f>
        <v>70</v>
      </c>
      <c r="P229" s="87">
        <f t="shared" si="31"/>
        <v>266</v>
      </c>
      <c r="Q229" s="87">
        <f t="shared" ref="Q229:S229" si="474">$J229*C$30+$K229*C$31+$L229*C$32+$M229*C$33+$N229*C$34+$O229*C$35</f>
        <v>196</v>
      </c>
      <c r="R229" s="87">
        <f t="shared" si="474"/>
        <v>135</v>
      </c>
      <c r="S229" s="87">
        <f t="shared" si="474"/>
        <v>70</v>
      </c>
      <c r="T229" s="69">
        <f t="shared" si="6"/>
        <v>0.5757575758</v>
      </c>
      <c r="U229" s="70">
        <f t="shared" si="7"/>
        <v>0.6585365854</v>
      </c>
      <c r="V229" s="71">
        <f t="shared" si="8"/>
        <v>0.7916666667</v>
      </c>
      <c r="W229" s="72">
        <f t="shared" si="9"/>
        <v>0.4078549849</v>
      </c>
      <c r="X229" s="73">
        <f t="shared" ref="X229:Y229" si="475">IFERROR(P229/(P229+R229),0.5)</f>
        <v>0.6633416459</v>
      </c>
      <c r="Y229" s="74">
        <f t="shared" si="475"/>
        <v>0.7368421053</v>
      </c>
      <c r="Z229" s="75">
        <f t="shared" si="11"/>
        <v>0.6011994003</v>
      </c>
      <c r="AA229" s="76">
        <f t="shared" si="12"/>
        <v>0.5037481259</v>
      </c>
      <c r="AB229" s="77">
        <f t="shared" si="13"/>
        <v>0.6926536732</v>
      </c>
      <c r="AC229" s="88">
        <f t="shared" si="14"/>
        <v>0.2548476454</v>
      </c>
      <c r="AD229" s="88">
        <f t="shared" si="15"/>
        <v>0.3434903047</v>
      </c>
      <c r="AE229" s="88">
        <f t="shared" si="16"/>
        <v>0.1861495845</v>
      </c>
      <c r="AF229" s="88">
        <f t="shared" si="17"/>
        <v>0.03878116343</v>
      </c>
      <c r="AG229" s="89">
        <f t="shared" si="18"/>
        <v>0.1473684211</v>
      </c>
      <c r="AH229" s="90">
        <f t="shared" si="19"/>
        <v>0</v>
      </c>
      <c r="AI229" s="90">
        <f t="shared" si="20"/>
        <v>0.3434903047</v>
      </c>
      <c r="AJ229" s="90">
        <f t="shared" si="21"/>
        <v>0.6011994003</v>
      </c>
      <c r="AK229" s="90">
        <f t="shared" si="22"/>
        <v>0.2548476454</v>
      </c>
      <c r="AL229" s="91">
        <f t="shared" si="23"/>
        <v>0</v>
      </c>
      <c r="AM229" s="91">
        <f t="shared" si="24"/>
        <v>0.1473684211</v>
      </c>
      <c r="AN229" s="91">
        <f t="shared" si="25"/>
        <v>0.7916666667</v>
      </c>
      <c r="AO229" s="91">
        <f t="shared" si="26"/>
        <v>0.1861495845</v>
      </c>
      <c r="AP229" s="92">
        <f t="shared" si="27"/>
        <v>0</v>
      </c>
      <c r="AQ229" s="92">
        <f t="shared" si="28"/>
        <v>0.03878116343</v>
      </c>
      <c r="AR229" s="92">
        <f t="shared" si="29"/>
        <v>0.4078549849</v>
      </c>
      <c r="AS229" s="92">
        <f t="shared" si="30"/>
        <v>0.1473684211</v>
      </c>
    </row>
    <row r="230" ht="16.5" customHeight="1">
      <c r="A230" s="57"/>
      <c r="B230" s="95"/>
      <c r="C230" s="95"/>
      <c r="D230" s="95"/>
      <c r="E230" s="95"/>
      <c r="F230" s="28"/>
      <c r="G230" s="61">
        <v>225.0</v>
      </c>
      <c r="H230" s="61">
        <v>3391.0</v>
      </c>
      <c r="I230" s="57">
        <v>2147.0</v>
      </c>
      <c r="J230" s="81">
        <f>OFFSET(TT!F230,0,6*(-1+$E$6))</f>
        <v>261</v>
      </c>
      <c r="K230" s="82">
        <f>OFFSET(TT!G230,0,6*(-1+$E$6))</f>
        <v>244</v>
      </c>
      <c r="L230" s="83">
        <f>OFFSET(TT!H230,0,6*(-1+$E$6))</f>
        <v>153</v>
      </c>
      <c r="M230" s="84">
        <f>OFFSET(TT!I230,0,6*(-1+$E$6))</f>
        <v>176</v>
      </c>
      <c r="N230" s="85">
        <f>OFFSET(TT!J230,0,6*(-1+$E$6))</f>
        <v>555</v>
      </c>
      <c r="O230" s="86">
        <f>OFFSET(TT!K230,0,6*(-1+$E$6))</f>
        <v>68</v>
      </c>
      <c r="P230" s="87">
        <f t="shared" si="31"/>
        <v>261</v>
      </c>
      <c r="Q230" s="87">
        <f t="shared" ref="Q230:S230" si="476">$J230*C$30+$K230*C$31+$L230*C$32+$M230*C$33+$N230*C$34+$O230*C$35</f>
        <v>176</v>
      </c>
      <c r="R230" s="87">
        <f t="shared" si="476"/>
        <v>153</v>
      </c>
      <c r="S230" s="87">
        <f t="shared" si="476"/>
        <v>68</v>
      </c>
      <c r="T230" s="69">
        <f t="shared" si="6"/>
        <v>0.5972540046</v>
      </c>
      <c r="U230" s="70">
        <f t="shared" si="7"/>
        <v>0.6923076923</v>
      </c>
      <c r="V230" s="71">
        <f t="shared" si="8"/>
        <v>0.7933130699</v>
      </c>
      <c r="W230" s="72">
        <f t="shared" si="9"/>
        <v>0.4650455927</v>
      </c>
      <c r="X230" s="73">
        <f t="shared" ref="X230:Y230" si="477">IFERROR(P230/(P230+R230),0.5)</f>
        <v>0.6304347826</v>
      </c>
      <c r="Y230" s="74">
        <f t="shared" si="477"/>
        <v>0.7213114754</v>
      </c>
      <c r="Z230" s="75">
        <f t="shared" si="11"/>
        <v>0.6291793313</v>
      </c>
      <c r="AA230" s="76">
        <f t="shared" si="12"/>
        <v>0.5</v>
      </c>
      <c r="AB230" s="77">
        <f t="shared" si="13"/>
        <v>0.6641337386</v>
      </c>
      <c r="AC230" s="88">
        <f t="shared" si="14"/>
        <v>0.2352119236</v>
      </c>
      <c r="AD230" s="88">
        <f t="shared" si="15"/>
        <v>0.3800652073</v>
      </c>
      <c r="AE230" s="88">
        <f t="shared" si="16"/>
        <v>0.153237075</v>
      </c>
      <c r="AF230" s="88">
        <f t="shared" si="17"/>
        <v>0.03167210061</v>
      </c>
      <c r="AG230" s="89">
        <f t="shared" si="18"/>
        <v>0.1215649744</v>
      </c>
      <c r="AH230" s="90">
        <f t="shared" si="19"/>
        <v>0</v>
      </c>
      <c r="AI230" s="90">
        <f t="shared" si="20"/>
        <v>0.3800652073</v>
      </c>
      <c r="AJ230" s="90">
        <f t="shared" si="21"/>
        <v>0.6291793313</v>
      </c>
      <c r="AK230" s="90">
        <f t="shared" si="22"/>
        <v>0.2352119236</v>
      </c>
      <c r="AL230" s="91">
        <f t="shared" si="23"/>
        <v>0</v>
      </c>
      <c r="AM230" s="91">
        <f t="shared" si="24"/>
        <v>0.1215649744</v>
      </c>
      <c r="AN230" s="91">
        <f t="shared" si="25"/>
        <v>0.7933130699</v>
      </c>
      <c r="AO230" s="91">
        <f t="shared" si="26"/>
        <v>0.153237075</v>
      </c>
      <c r="AP230" s="92">
        <f t="shared" si="27"/>
        <v>0</v>
      </c>
      <c r="AQ230" s="92">
        <f t="shared" si="28"/>
        <v>0.03167210061</v>
      </c>
      <c r="AR230" s="92">
        <f t="shared" si="29"/>
        <v>0.4650455927</v>
      </c>
      <c r="AS230" s="92">
        <f t="shared" si="30"/>
        <v>0.1215649744</v>
      </c>
    </row>
    <row r="231" ht="16.5" customHeight="1">
      <c r="A231" s="57"/>
      <c r="B231" s="95"/>
      <c r="C231" s="95"/>
      <c r="D231" s="95"/>
      <c r="E231" s="95"/>
      <c r="F231" s="28"/>
      <c r="G231" s="61">
        <v>226.0</v>
      </c>
      <c r="H231" s="61">
        <v>3392.0</v>
      </c>
      <c r="I231" s="57">
        <v>1644.0</v>
      </c>
      <c r="J231" s="81">
        <f>OFFSET(TT!F231,0,6*(-1+$E$6))</f>
        <v>206</v>
      </c>
      <c r="K231" s="82">
        <f>OFFSET(TT!G231,0,6*(-1+$E$6))</f>
        <v>150</v>
      </c>
      <c r="L231" s="83">
        <f>OFFSET(TT!H231,0,6*(-1+$E$6))</f>
        <v>116</v>
      </c>
      <c r="M231" s="84">
        <f>OFFSET(TT!I231,0,6*(-1+$E$6))</f>
        <v>157</v>
      </c>
      <c r="N231" s="85">
        <f>OFFSET(TT!J231,0,6*(-1+$E$6))</f>
        <v>315</v>
      </c>
      <c r="O231" s="86">
        <f>OFFSET(TT!K231,0,6*(-1+$E$6))</f>
        <v>54</v>
      </c>
      <c r="P231" s="87">
        <f t="shared" si="31"/>
        <v>206</v>
      </c>
      <c r="Q231" s="87">
        <f t="shared" ref="Q231:S231" si="478">$J231*C$30+$K231*C$31+$L231*C$32+$M231*C$33+$N231*C$34+$O231*C$35</f>
        <v>157</v>
      </c>
      <c r="R231" s="87">
        <f t="shared" si="478"/>
        <v>116</v>
      </c>
      <c r="S231" s="87">
        <f t="shared" si="478"/>
        <v>54</v>
      </c>
      <c r="T231" s="69">
        <f t="shared" si="6"/>
        <v>0.5674931129</v>
      </c>
      <c r="U231" s="70">
        <f t="shared" si="7"/>
        <v>0.6823529412</v>
      </c>
      <c r="V231" s="71">
        <f t="shared" si="8"/>
        <v>0.7923076923</v>
      </c>
      <c r="W231" s="72">
        <f t="shared" si="9"/>
        <v>0.4249084249</v>
      </c>
      <c r="X231" s="73">
        <f t="shared" ref="X231:Y231" si="479">IFERROR(P231/(P231+R231),0.5)</f>
        <v>0.6397515528</v>
      </c>
      <c r="Y231" s="74">
        <f t="shared" si="479"/>
        <v>0.7440758294</v>
      </c>
      <c r="Z231" s="75">
        <f t="shared" si="11"/>
        <v>0.6041275797</v>
      </c>
      <c r="AA231" s="76">
        <f t="shared" si="12"/>
        <v>0.487804878</v>
      </c>
      <c r="AB231" s="77">
        <f t="shared" si="13"/>
        <v>0.6810506567</v>
      </c>
      <c r="AC231" s="88">
        <f t="shared" si="14"/>
        <v>0.2165450122</v>
      </c>
      <c r="AD231" s="88">
        <f t="shared" si="15"/>
        <v>0.3169099757</v>
      </c>
      <c r="AE231" s="88">
        <f t="shared" si="16"/>
        <v>0.1581508516</v>
      </c>
      <c r="AF231" s="88">
        <f t="shared" si="17"/>
        <v>0.03284671533</v>
      </c>
      <c r="AG231" s="89">
        <f t="shared" si="18"/>
        <v>0.1253041363</v>
      </c>
      <c r="AH231" s="90">
        <f t="shared" si="19"/>
        <v>0</v>
      </c>
      <c r="AI231" s="90">
        <f t="shared" si="20"/>
        <v>0.3169099757</v>
      </c>
      <c r="AJ231" s="90">
        <f t="shared" si="21"/>
        <v>0.6041275797</v>
      </c>
      <c r="AK231" s="90">
        <f t="shared" si="22"/>
        <v>0.2165450122</v>
      </c>
      <c r="AL231" s="91">
        <f t="shared" si="23"/>
        <v>0</v>
      </c>
      <c r="AM231" s="91">
        <f t="shared" si="24"/>
        <v>0.1253041363</v>
      </c>
      <c r="AN231" s="91">
        <f t="shared" si="25"/>
        <v>0.7923076923</v>
      </c>
      <c r="AO231" s="91">
        <f t="shared" si="26"/>
        <v>0.1581508516</v>
      </c>
      <c r="AP231" s="92">
        <f t="shared" si="27"/>
        <v>0</v>
      </c>
      <c r="AQ231" s="92">
        <f t="shared" si="28"/>
        <v>0.03284671533</v>
      </c>
      <c r="AR231" s="92">
        <f t="shared" si="29"/>
        <v>0.4249084249</v>
      </c>
      <c r="AS231" s="92">
        <f t="shared" si="30"/>
        <v>0.1253041363</v>
      </c>
    </row>
    <row r="232" ht="16.5" customHeight="1">
      <c r="A232" s="57"/>
      <c r="B232" s="95"/>
      <c r="C232" s="95"/>
      <c r="D232" s="95"/>
      <c r="E232" s="95"/>
      <c r="F232" s="28"/>
      <c r="G232" s="61">
        <v>227.0</v>
      </c>
      <c r="H232" s="61">
        <v>3414.0</v>
      </c>
      <c r="I232" s="57">
        <v>1132.0</v>
      </c>
      <c r="J232" s="81">
        <f>OFFSET(TT!F232,0,6*(-1+$E$6))</f>
        <v>154</v>
      </c>
      <c r="K232" s="82">
        <f>OFFSET(TT!G232,0,6*(-1+$E$6))</f>
        <v>179</v>
      </c>
      <c r="L232" s="83">
        <f>OFFSET(TT!H232,0,6*(-1+$E$6))</f>
        <v>85</v>
      </c>
      <c r="M232" s="84">
        <f>OFFSET(TT!I232,0,6*(-1+$E$6))</f>
        <v>108</v>
      </c>
      <c r="N232" s="85">
        <f>OFFSET(TT!J232,0,6*(-1+$E$6))</f>
        <v>237</v>
      </c>
      <c r="O232" s="86">
        <f>OFFSET(TT!K232,0,6*(-1+$E$6))</f>
        <v>36</v>
      </c>
      <c r="P232" s="87">
        <f t="shared" si="31"/>
        <v>154</v>
      </c>
      <c r="Q232" s="87">
        <f t="shared" ref="Q232:S232" si="480">$J232*C$30+$K232*C$31+$L232*C$32+$M232*C$33+$N232*C$34+$O232*C$35</f>
        <v>108</v>
      </c>
      <c r="R232" s="87">
        <f t="shared" si="480"/>
        <v>85</v>
      </c>
      <c r="S232" s="87">
        <f t="shared" si="480"/>
        <v>36</v>
      </c>
      <c r="T232" s="69">
        <f t="shared" si="6"/>
        <v>0.5877862595</v>
      </c>
      <c r="U232" s="70">
        <f t="shared" si="7"/>
        <v>0.7024793388</v>
      </c>
      <c r="V232" s="71">
        <f t="shared" si="8"/>
        <v>0.8105263158</v>
      </c>
      <c r="W232" s="72">
        <f t="shared" si="9"/>
        <v>0.4404145078</v>
      </c>
      <c r="X232" s="73">
        <f t="shared" ref="X232:Y232" si="481">IFERROR(P232/(P232+R232),0.5)</f>
        <v>0.6443514644</v>
      </c>
      <c r="Y232" s="74">
        <f t="shared" si="481"/>
        <v>0.75</v>
      </c>
      <c r="Z232" s="75">
        <f t="shared" si="11"/>
        <v>0.6240208877</v>
      </c>
      <c r="AA232" s="76">
        <f t="shared" si="12"/>
        <v>0.4960835509</v>
      </c>
      <c r="AB232" s="77">
        <f t="shared" si="13"/>
        <v>0.684073107</v>
      </c>
      <c r="AC232" s="88">
        <f t="shared" si="14"/>
        <v>0.2941696113</v>
      </c>
      <c r="AD232" s="88">
        <f t="shared" si="15"/>
        <v>0.3454063604</v>
      </c>
      <c r="AE232" s="88">
        <f t="shared" si="16"/>
        <v>0.167844523</v>
      </c>
      <c r="AF232" s="88">
        <f t="shared" si="17"/>
        <v>0.03180212014</v>
      </c>
      <c r="AG232" s="89">
        <f t="shared" si="18"/>
        <v>0.1360424028</v>
      </c>
      <c r="AH232" s="90">
        <f t="shared" si="19"/>
        <v>0</v>
      </c>
      <c r="AI232" s="90">
        <f t="shared" si="20"/>
        <v>0.3454063604</v>
      </c>
      <c r="AJ232" s="90">
        <f t="shared" si="21"/>
        <v>0.6240208877</v>
      </c>
      <c r="AK232" s="90">
        <f t="shared" si="22"/>
        <v>0.2941696113</v>
      </c>
      <c r="AL232" s="91">
        <f t="shared" si="23"/>
        <v>0</v>
      </c>
      <c r="AM232" s="91">
        <f t="shared" si="24"/>
        <v>0.1360424028</v>
      </c>
      <c r="AN232" s="91">
        <f t="shared" si="25"/>
        <v>0.8105263158</v>
      </c>
      <c r="AO232" s="91">
        <f t="shared" si="26"/>
        <v>0.167844523</v>
      </c>
      <c r="AP232" s="92">
        <f t="shared" si="27"/>
        <v>0</v>
      </c>
      <c r="AQ232" s="92">
        <f t="shared" si="28"/>
        <v>0.03180212014</v>
      </c>
      <c r="AR232" s="92">
        <f t="shared" si="29"/>
        <v>0.4404145078</v>
      </c>
      <c r="AS232" s="92">
        <f t="shared" si="30"/>
        <v>0.1360424028</v>
      </c>
    </row>
    <row r="233" ht="16.5" customHeight="1">
      <c r="A233" s="57"/>
      <c r="B233" s="95"/>
      <c r="C233" s="95"/>
      <c r="D233" s="95"/>
      <c r="E233" s="95"/>
      <c r="F233" s="28"/>
      <c r="G233" s="61">
        <v>228.0</v>
      </c>
      <c r="H233" s="61">
        <v>3417.0</v>
      </c>
      <c r="I233" s="57">
        <v>2152.0</v>
      </c>
      <c r="J233" s="81">
        <f>OFFSET(TT!F233,0,6*(-1+$E$6))</f>
        <v>155</v>
      </c>
      <c r="K233" s="82">
        <f>OFFSET(TT!G233,0,6*(-1+$E$6))</f>
        <v>153</v>
      </c>
      <c r="L233" s="83">
        <f>OFFSET(TT!H233,0,6*(-1+$E$6))</f>
        <v>156</v>
      </c>
      <c r="M233" s="84">
        <f>OFFSET(TT!I233,0,6*(-1+$E$6))</f>
        <v>130</v>
      </c>
      <c r="N233" s="85">
        <f>OFFSET(TT!J233,0,6*(-1+$E$6))</f>
        <v>419</v>
      </c>
      <c r="O233" s="86">
        <f>OFFSET(TT!K233,0,6*(-1+$E$6))</f>
        <v>130</v>
      </c>
      <c r="P233" s="87">
        <f t="shared" si="31"/>
        <v>155</v>
      </c>
      <c r="Q233" s="87">
        <f t="shared" ref="Q233:S233" si="482">$J233*C$30+$K233*C$31+$L233*C$32+$M233*C$33+$N233*C$34+$O233*C$35</f>
        <v>130</v>
      </c>
      <c r="R233" s="87">
        <f t="shared" si="482"/>
        <v>156</v>
      </c>
      <c r="S233" s="87">
        <f t="shared" si="482"/>
        <v>130</v>
      </c>
      <c r="T233" s="69">
        <f t="shared" si="6"/>
        <v>0.5438596491</v>
      </c>
      <c r="U233" s="70">
        <f t="shared" si="7"/>
        <v>0.5454545455</v>
      </c>
      <c r="V233" s="71">
        <f t="shared" si="8"/>
        <v>0.5438596491</v>
      </c>
      <c r="W233" s="72">
        <f t="shared" si="9"/>
        <v>0.5454545455</v>
      </c>
      <c r="X233" s="73">
        <f t="shared" ref="X233:Y233" si="483">IFERROR(P233/(P233+R233),0.5)</f>
        <v>0.498392283</v>
      </c>
      <c r="Y233" s="74">
        <f t="shared" si="483"/>
        <v>0.5</v>
      </c>
      <c r="Z233" s="75">
        <f t="shared" si="11"/>
        <v>0.5446584939</v>
      </c>
      <c r="AA233" s="76">
        <f t="shared" si="12"/>
        <v>0.4991243433</v>
      </c>
      <c r="AB233" s="77">
        <f t="shared" si="13"/>
        <v>0.4991243433</v>
      </c>
      <c r="AC233" s="88">
        <f t="shared" si="14"/>
        <v>0.1431226766</v>
      </c>
      <c r="AD233" s="88">
        <f t="shared" si="15"/>
        <v>0.2667286245</v>
      </c>
      <c r="AE233" s="88">
        <f t="shared" si="16"/>
        <v>0.1324349442</v>
      </c>
      <c r="AF233" s="88">
        <f t="shared" si="17"/>
        <v>0.06040892193</v>
      </c>
      <c r="AG233" s="89">
        <f t="shared" si="18"/>
        <v>0.0720260223</v>
      </c>
      <c r="AH233" s="90">
        <f t="shared" si="19"/>
        <v>0</v>
      </c>
      <c r="AI233" s="90">
        <f t="shared" si="20"/>
        <v>0.2667286245</v>
      </c>
      <c r="AJ233" s="90">
        <f t="shared" si="21"/>
        <v>0.5446584939</v>
      </c>
      <c r="AK233" s="90">
        <f t="shared" si="22"/>
        <v>0.1431226766</v>
      </c>
      <c r="AL233" s="91">
        <f t="shared" si="23"/>
        <v>0</v>
      </c>
      <c r="AM233" s="91">
        <f t="shared" si="24"/>
        <v>0.0720260223</v>
      </c>
      <c r="AN233" s="91">
        <f t="shared" si="25"/>
        <v>0.5438596491</v>
      </c>
      <c r="AO233" s="91">
        <f t="shared" si="26"/>
        <v>0.1324349442</v>
      </c>
      <c r="AP233" s="92">
        <f t="shared" si="27"/>
        <v>0</v>
      </c>
      <c r="AQ233" s="92">
        <f t="shared" si="28"/>
        <v>0.06040892193</v>
      </c>
      <c r="AR233" s="92">
        <f t="shared" si="29"/>
        <v>0.5454545455</v>
      </c>
      <c r="AS233" s="92">
        <f t="shared" si="30"/>
        <v>0.0720260223</v>
      </c>
    </row>
    <row r="234" ht="16.5" customHeight="1">
      <c r="A234" s="57"/>
      <c r="B234" s="95"/>
      <c r="C234" s="95"/>
      <c r="D234" s="95"/>
      <c r="E234" s="95"/>
      <c r="F234" s="28"/>
      <c r="G234" s="61">
        <v>229.0</v>
      </c>
      <c r="H234" s="61">
        <v>3418.0</v>
      </c>
      <c r="I234" s="57">
        <v>779.0</v>
      </c>
      <c r="J234" s="81">
        <f>OFFSET(TT!F234,0,6*(-1+$E$6))</f>
        <v>94</v>
      </c>
      <c r="K234" s="82">
        <f>OFFSET(TT!G234,0,6*(-1+$E$6))</f>
        <v>78</v>
      </c>
      <c r="L234" s="83">
        <f>OFFSET(TT!H234,0,6*(-1+$E$6))</f>
        <v>99</v>
      </c>
      <c r="M234" s="84">
        <f>OFFSET(TT!I234,0,6*(-1+$E$6))</f>
        <v>50</v>
      </c>
      <c r="N234" s="85">
        <f>OFFSET(TT!J234,0,6*(-1+$E$6))</f>
        <v>123</v>
      </c>
      <c r="O234" s="86">
        <f>OFFSET(TT!K234,0,6*(-1+$E$6))</f>
        <v>41</v>
      </c>
      <c r="P234" s="87">
        <f t="shared" si="31"/>
        <v>94</v>
      </c>
      <c r="Q234" s="87">
        <f t="shared" ref="Q234:S234" si="484">$J234*C$30+$K234*C$31+$L234*C$32+$M234*C$33+$N234*C$34+$O234*C$35</f>
        <v>50</v>
      </c>
      <c r="R234" s="87">
        <f t="shared" si="484"/>
        <v>99</v>
      </c>
      <c r="S234" s="87">
        <f t="shared" si="484"/>
        <v>41</v>
      </c>
      <c r="T234" s="69">
        <f t="shared" si="6"/>
        <v>0.6527777778</v>
      </c>
      <c r="U234" s="70">
        <f t="shared" si="7"/>
        <v>0.7071428571</v>
      </c>
      <c r="V234" s="71">
        <f t="shared" si="8"/>
        <v>0.6962962963</v>
      </c>
      <c r="W234" s="72">
        <f t="shared" si="9"/>
        <v>0.6644295302</v>
      </c>
      <c r="X234" s="73">
        <f t="shared" ref="X234:Y234" si="485">IFERROR(P234/(P234+R234),0.5)</f>
        <v>0.4870466321</v>
      </c>
      <c r="Y234" s="74">
        <f t="shared" si="485"/>
        <v>0.5494505495</v>
      </c>
      <c r="Z234" s="75">
        <f t="shared" si="11"/>
        <v>0.6795774648</v>
      </c>
      <c r="AA234" s="76">
        <f t="shared" si="12"/>
        <v>0.4753521127</v>
      </c>
      <c r="AB234" s="77">
        <f t="shared" si="13"/>
        <v>0.5070422535</v>
      </c>
      <c r="AC234" s="88">
        <f t="shared" si="14"/>
        <v>0.2207958922</v>
      </c>
      <c r="AD234" s="88">
        <f t="shared" si="15"/>
        <v>0.2785622593</v>
      </c>
      <c r="AE234" s="88">
        <f t="shared" si="16"/>
        <v>0.1732991014</v>
      </c>
      <c r="AF234" s="88">
        <f t="shared" si="17"/>
        <v>0.05263157895</v>
      </c>
      <c r="AG234" s="89">
        <f t="shared" si="18"/>
        <v>0.1206675225</v>
      </c>
      <c r="AH234" s="90">
        <f t="shared" si="19"/>
        <v>0</v>
      </c>
      <c r="AI234" s="90">
        <f t="shared" si="20"/>
        <v>0.2785622593</v>
      </c>
      <c r="AJ234" s="90">
        <f t="shared" si="21"/>
        <v>0.6795774648</v>
      </c>
      <c r="AK234" s="90">
        <f t="shared" si="22"/>
        <v>0.2207958922</v>
      </c>
      <c r="AL234" s="91">
        <f t="shared" si="23"/>
        <v>0</v>
      </c>
      <c r="AM234" s="91">
        <f t="shared" si="24"/>
        <v>0.1206675225</v>
      </c>
      <c r="AN234" s="91">
        <f t="shared" si="25"/>
        <v>0.6962962963</v>
      </c>
      <c r="AO234" s="91">
        <f t="shared" si="26"/>
        <v>0.1732991014</v>
      </c>
      <c r="AP234" s="92">
        <f t="shared" si="27"/>
        <v>0</v>
      </c>
      <c r="AQ234" s="92">
        <f t="shared" si="28"/>
        <v>0.05263157895</v>
      </c>
      <c r="AR234" s="92">
        <f t="shared" si="29"/>
        <v>0.6644295302</v>
      </c>
      <c r="AS234" s="92">
        <f t="shared" si="30"/>
        <v>0.1206675225</v>
      </c>
    </row>
    <row r="235" ht="16.5" customHeight="1">
      <c r="A235" s="57"/>
      <c r="B235" s="95"/>
      <c r="C235" s="95"/>
      <c r="D235" s="95"/>
      <c r="E235" s="95"/>
      <c r="F235" s="28"/>
      <c r="G235" s="61">
        <v>230.0</v>
      </c>
      <c r="H235" s="61">
        <v>3435.0</v>
      </c>
      <c r="I235" s="57">
        <v>2870.0</v>
      </c>
      <c r="J235" s="81">
        <f>OFFSET(TT!F235,0,6*(-1+$E$6))</f>
        <v>267</v>
      </c>
      <c r="K235" s="82">
        <f>OFFSET(TT!G235,0,6*(-1+$E$6))</f>
        <v>222</v>
      </c>
      <c r="L235" s="83">
        <f>OFFSET(TT!H235,0,6*(-1+$E$6))</f>
        <v>216</v>
      </c>
      <c r="M235" s="84">
        <f>OFFSET(TT!I235,0,6*(-1+$E$6))</f>
        <v>195</v>
      </c>
      <c r="N235" s="85">
        <f>OFFSET(TT!J235,0,6*(-1+$E$6))</f>
        <v>493</v>
      </c>
      <c r="O235" s="86">
        <f>OFFSET(TT!K235,0,6*(-1+$E$6))</f>
        <v>135</v>
      </c>
      <c r="P235" s="87">
        <f t="shared" si="31"/>
        <v>267</v>
      </c>
      <c r="Q235" s="87">
        <f t="shared" ref="Q235:S235" si="486">$J235*C$30+$K235*C$31+$L235*C$32+$M235*C$33+$N235*C$34+$O235*C$35</f>
        <v>195</v>
      </c>
      <c r="R235" s="87">
        <f t="shared" si="486"/>
        <v>216</v>
      </c>
      <c r="S235" s="87">
        <f t="shared" si="486"/>
        <v>135</v>
      </c>
      <c r="T235" s="69">
        <f t="shared" si="6"/>
        <v>0.5779220779</v>
      </c>
      <c r="U235" s="70">
        <f t="shared" si="7"/>
        <v>0.6153846154</v>
      </c>
      <c r="V235" s="71">
        <f t="shared" si="8"/>
        <v>0.6641791045</v>
      </c>
      <c r="W235" s="72">
        <f t="shared" si="9"/>
        <v>0.5255474453</v>
      </c>
      <c r="X235" s="73">
        <f t="shared" ref="X235:Y235" si="487">IFERROR(P235/(P235+R235),0.5)</f>
        <v>0.5527950311</v>
      </c>
      <c r="Y235" s="74">
        <f t="shared" si="487"/>
        <v>0.5909090909</v>
      </c>
      <c r="Z235" s="75">
        <f t="shared" si="11"/>
        <v>0.594095941</v>
      </c>
      <c r="AA235" s="76">
        <f t="shared" si="12"/>
        <v>0.4944649446</v>
      </c>
      <c r="AB235" s="77">
        <f t="shared" si="13"/>
        <v>0.5682656827</v>
      </c>
      <c r="AC235" s="88">
        <f t="shared" si="14"/>
        <v>0.1703832753</v>
      </c>
      <c r="AD235" s="88">
        <f t="shared" si="15"/>
        <v>0.2648083624</v>
      </c>
      <c r="AE235" s="88">
        <f t="shared" si="16"/>
        <v>0.1400696864</v>
      </c>
      <c r="AF235" s="88">
        <f t="shared" si="17"/>
        <v>0.04703832753</v>
      </c>
      <c r="AG235" s="89">
        <f t="shared" si="18"/>
        <v>0.09303135889</v>
      </c>
      <c r="AH235" s="90">
        <f t="shared" si="19"/>
        <v>0</v>
      </c>
      <c r="AI235" s="90">
        <f t="shared" si="20"/>
        <v>0.2648083624</v>
      </c>
      <c r="AJ235" s="90">
        <f t="shared" si="21"/>
        <v>0.594095941</v>
      </c>
      <c r="AK235" s="90">
        <f t="shared" si="22"/>
        <v>0.1703832753</v>
      </c>
      <c r="AL235" s="91">
        <f t="shared" si="23"/>
        <v>0</v>
      </c>
      <c r="AM235" s="91">
        <f t="shared" si="24"/>
        <v>0.09303135889</v>
      </c>
      <c r="AN235" s="91">
        <f t="shared" si="25"/>
        <v>0.6641791045</v>
      </c>
      <c r="AO235" s="91">
        <f t="shared" si="26"/>
        <v>0.1400696864</v>
      </c>
      <c r="AP235" s="92">
        <f t="shared" si="27"/>
        <v>0</v>
      </c>
      <c r="AQ235" s="92">
        <f t="shared" si="28"/>
        <v>0.04703832753</v>
      </c>
      <c r="AR235" s="92">
        <f t="shared" si="29"/>
        <v>0.5255474453</v>
      </c>
      <c r="AS235" s="92">
        <f t="shared" si="30"/>
        <v>0.09303135889</v>
      </c>
    </row>
    <row r="236" ht="16.5" customHeight="1">
      <c r="A236" s="57"/>
      <c r="B236" s="95"/>
      <c r="C236" s="95"/>
      <c r="D236" s="95"/>
      <c r="E236" s="95"/>
      <c r="F236" s="28"/>
      <c r="G236" s="61">
        <v>231.0</v>
      </c>
      <c r="H236" s="61">
        <v>3464.0</v>
      </c>
      <c r="I236" s="57">
        <v>2205.0</v>
      </c>
      <c r="J236" s="81">
        <f>OFFSET(TT!F236,0,6*(-1+$E$6))</f>
        <v>392</v>
      </c>
      <c r="K236" s="82">
        <f>OFFSET(TT!G236,0,6*(-1+$E$6))</f>
        <v>281</v>
      </c>
      <c r="L236" s="83">
        <f>OFFSET(TT!H236,0,6*(-1+$E$6))</f>
        <v>141</v>
      </c>
      <c r="M236" s="84">
        <f>OFFSET(TT!I236,0,6*(-1+$E$6))</f>
        <v>208</v>
      </c>
      <c r="N236" s="85">
        <f>OFFSET(TT!J236,0,6*(-1+$E$6))</f>
        <v>471</v>
      </c>
      <c r="O236" s="86">
        <f>OFFSET(TT!K236,0,6*(-1+$E$6))</f>
        <v>76</v>
      </c>
      <c r="P236" s="87">
        <f t="shared" si="31"/>
        <v>392</v>
      </c>
      <c r="Q236" s="87">
        <f t="shared" ref="Q236:S236" si="488">$J236*C$30+$K236*C$31+$L236*C$32+$M236*C$33+$N236*C$34+$O236*C$35</f>
        <v>208</v>
      </c>
      <c r="R236" s="87">
        <f t="shared" si="488"/>
        <v>141</v>
      </c>
      <c r="S236" s="87">
        <f t="shared" si="488"/>
        <v>76</v>
      </c>
      <c r="T236" s="69">
        <f t="shared" si="6"/>
        <v>0.6533333333</v>
      </c>
      <c r="U236" s="70">
        <f t="shared" si="7"/>
        <v>0.6497695853</v>
      </c>
      <c r="V236" s="71">
        <f t="shared" si="8"/>
        <v>0.8376068376</v>
      </c>
      <c r="W236" s="72">
        <f t="shared" si="9"/>
        <v>0.4040114613</v>
      </c>
      <c r="X236" s="73">
        <f t="shared" ref="X236:Y236" si="489">IFERROR(P236/(P236+R236),0.5)</f>
        <v>0.7354596623</v>
      </c>
      <c r="Y236" s="74">
        <f t="shared" si="489"/>
        <v>0.7323943662</v>
      </c>
      <c r="Z236" s="75">
        <f t="shared" si="11"/>
        <v>0.6523867809</v>
      </c>
      <c r="AA236" s="76">
        <f t="shared" si="12"/>
        <v>0.5728274174</v>
      </c>
      <c r="AB236" s="77">
        <f t="shared" si="13"/>
        <v>0.7343941248</v>
      </c>
      <c r="AC236" s="88">
        <f t="shared" si="14"/>
        <v>0.3052154195</v>
      </c>
      <c r="AD236" s="88">
        <f t="shared" si="15"/>
        <v>0.39138322</v>
      </c>
      <c r="AE236" s="88">
        <f t="shared" si="16"/>
        <v>0.212244898</v>
      </c>
      <c r="AF236" s="88">
        <f t="shared" si="17"/>
        <v>0.03446712018</v>
      </c>
      <c r="AG236" s="89">
        <f t="shared" si="18"/>
        <v>0.1777777778</v>
      </c>
      <c r="AH236" s="90">
        <f t="shared" si="19"/>
        <v>0</v>
      </c>
      <c r="AI236" s="90">
        <f t="shared" si="20"/>
        <v>0.39138322</v>
      </c>
      <c r="AJ236" s="90">
        <f t="shared" si="21"/>
        <v>0.6523867809</v>
      </c>
      <c r="AK236" s="90">
        <f t="shared" si="22"/>
        <v>0.3052154195</v>
      </c>
      <c r="AL236" s="91">
        <f t="shared" si="23"/>
        <v>0</v>
      </c>
      <c r="AM236" s="91">
        <f t="shared" si="24"/>
        <v>0.1777777778</v>
      </c>
      <c r="AN236" s="91">
        <f t="shared" si="25"/>
        <v>0.8376068376</v>
      </c>
      <c r="AO236" s="91">
        <f t="shared" si="26"/>
        <v>0.212244898</v>
      </c>
      <c r="AP236" s="92">
        <f t="shared" si="27"/>
        <v>0</v>
      </c>
      <c r="AQ236" s="92">
        <f t="shared" si="28"/>
        <v>0.03446712018</v>
      </c>
      <c r="AR236" s="92">
        <f t="shared" si="29"/>
        <v>0.4040114613</v>
      </c>
      <c r="AS236" s="92">
        <f t="shared" si="30"/>
        <v>0.1777777778</v>
      </c>
    </row>
    <row r="237" ht="16.5" customHeight="1">
      <c r="A237" s="57"/>
      <c r="B237" s="95"/>
      <c r="C237" s="95"/>
      <c r="D237" s="95"/>
      <c r="E237" s="95"/>
      <c r="F237" s="28"/>
      <c r="G237" s="61">
        <v>232.0</v>
      </c>
      <c r="H237" s="61">
        <v>3540.0</v>
      </c>
      <c r="I237" s="57">
        <v>569.0</v>
      </c>
      <c r="J237" s="81">
        <f>OFFSET(TT!F237,0,6*(-1+$E$6))</f>
        <v>91</v>
      </c>
      <c r="K237" s="82">
        <f>OFFSET(TT!G237,0,6*(-1+$E$6))</f>
        <v>97</v>
      </c>
      <c r="L237" s="83">
        <f>OFFSET(TT!H237,0,6*(-1+$E$6))</f>
        <v>58</v>
      </c>
      <c r="M237" s="84">
        <f>OFFSET(TT!I237,0,6*(-1+$E$6))</f>
        <v>23</v>
      </c>
      <c r="N237" s="85">
        <f>OFFSET(TT!J237,0,6*(-1+$E$6))</f>
        <v>101</v>
      </c>
      <c r="O237" s="86">
        <f>OFFSET(TT!K237,0,6*(-1+$E$6))</f>
        <v>8</v>
      </c>
      <c r="P237" s="87">
        <f t="shared" si="31"/>
        <v>91</v>
      </c>
      <c r="Q237" s="87">
        <f t="shared" ref="Q237:S237" si="490">$J237*C$30+$K237*C$31+$L237*C$32+$M237*C$33+$N237*C$34+$O237*C$35</f>
        <v>23</v>
      </c>
      <c r="R237" s="87">
        <f t="shared" si="490"/>
        <v>58</v>
      </c>
      <c r="S237" s="87">
        <f t="shared" si="490"/>
        <v>8</v>
      </c>
      <c r="T237" s="69">
        <f t="shared" si="6"/>
        <v>0.798245614</v>
      </c>
      <c r="U237" s="70">
        <f t="shared" si="7"/>
        <v>0.8787878788</v>
      </c>
      <c r="V237" s="71">
        <f t="shared" si="8"/>
        <v>0.9191919192</v>
      </c>
      <c r="W237" s="72">
        <f t="shared" si="9"/>
        <v>0.7160493827</v>
      </c>
      <c r="X237" s="73">
        <f t="shared" ref="X237:Y237" si="491">IFERROR(P237/(P237+R237),0.5)</f>
        <v>0.610738255</v>
      </c>
      <c r="Y237" s="74">
        <f t="shared" si="491"/>
        <v>0.7419354839</v>
      </c>
      <c r="Z237" s="75">
        <f t="shared" si="11"/>
        <v>0.8277777778</v>
      </c>
      <c r="AA237" s="76">
        <f t="shared" si="12"/>
        <v>0.55</v>
      </c>
      <c r="AB237" s="77">
        <f t="shared" si="13"/>
        <v>0.6333333333</v>
      </c>
      <c r="AC237" s="88">
        <f t="shared" si="14"/>
        <v>0.3304042179</v>
      </c>
      <c r="AD237" s="88">
        <f t="shared" si="15"/>
        <v>0.3374340949</v>
      </c>
      <c r="AE237" s="88">
        <f t="shared" si="16"/>
        <v>0.1739894552</v>
      </c>
      <c r="AF237" s="88">
        <f t="shared" si="17"/>
        <v>0.01405975395</v>
      </c>
      <c r="AG237" s="89">
        <f t="shared" si="18"/>
        <v>0.1599297012</v>
      </c>
      <c r="AH237" s="90">
        <f t="shared" si="19"/>
        <v>0</v>
      </c>
      <c r="AI237" s="90">
        <f t="shared" si="20"/>
        <v>0.3374340949</v>
      </c>
      <c r="AJ237" s="90">
        <f t="shared" si="21"/>
        <v>0.8277777778</v>
      </c>
      <c r="AK237" s="90">
        <f t="shared" si="22"/>
        <v>0.3304042179</v>
      </c>
      <c r="AL237" s="91">
        <f t="shared" si="23"/>
        <v>0</v>
      </c>
      <c r="AM237" s="91">
        <f t="shared" si="24"/>
        <v>0.1599297012</v>
      </c>
      <c r="AN237" s="91">
        <f t="shared" si="25"/>
        <v>0.9191919192</v>
      </c>
      <c r="AO237" s="91">
        <f t="shared" si="26"/>
        <v>0.1739894552</v>
      </c>
      <c r="AP237" s="92">
        <f t="shared" si="27"/>
        <v>0</v>
      </c>
      <c r="AQ237" s="92">
        <f t="shared" si="28"/>
        <v>0.01405975395</v>
      </c>
      <c r="AR237" s="92">
        <f t="shared" si="29"/>
        <v>0.7160493827</v>
      </c>
      <c r="AS237" s="92">
        <f t="shared" si="30"/>
        <v>0.1599297012</v>
      </c>
    </row>
    <row r="238" ht="16.5" customHeight="1">
      <c r="A238" s="57"/>
      <c r="B238" s="95"/>
      <c r="C238" s="95"/>
      <c r="D238" s="95"/>
      <c r="E238" s="95"/>
      <c r="F238" s="28"/>
      <c r="G238" s="61">
        <v>233.0</v>
      </c>
      <c r="H238" s="61">
        <v>3544.0</v>
      </c>
      <c r="I238" s="57">
        <v>1374.0</v>
      </c>
      <c r="J238" s="81">
        <f>OFFSET(TT!F238,0,6*(-1+$E$6))</f>
        <v>193</v>
      </c>
      <c r="K238" s="82">
        <f>OFFSET(TT!G238,0,6*(-1+$E$6))</f>
        <v>191</v>
      </c>
      <c r="L238" s="83">
        <f>OFFSET(TT!H238,0,6*(-1+$E$6))</f>
        <v>136</v>
      </c>
      <c r="M238" s="84">
        <f>OFFSET(TT!I238,0,6*(-1+$E$6))</f>
        <v>94</v>
      </c>
      <c r="N238" s="85">
        <f>OFFSET(TT!J238,0,6*(-1+$E$6))</f>
        <v>290</v>
      </c>
      <c r="O238" s="86">
        <f>OFFSET(TT!K238,0,6*(-1+$E$6))</f>
        <v>62</v>
      </c>
      <c r="P238" s="87">
        <f t="shared" si="31"/>
        <v>193</v>
      </c>
      <c r="Q238" s="87">
        <f t="shared" ref="Q238:S238" si="492">$J238*C$30+$K238*C$31+$L238*C$32+$M238*C$33+$N238*C$34+$O238*C$35</f>
        <v>94</v>
      </c>
      <c r="R238" s="87">
        <f t="shared" si="492"/>
        <v>136</v>
      </c>
      <c r="S238" s="87">
        <f t="shared" si="492"/>
        <v>62</v>
      </c>
      <c r="T238" s="69">
        <f t="shared" si="6"/>
        <v>0.6724738676</v>
      </c>
      <c r="U238" s="70">
        <f t="shared" si="7"/>
        <v>0.6868686869</v>
      </c>
      <c r="V238" s="71">
        <f t="shared" si="8"/>
        <v>0.7568627451</v>
      </c>
      <c r="W238" s="72">
        <f t="shared" si="9"/>
        <v>0.5913043478</v>
      </c>
      <c r="X238" s="73">
        <f t="shared" ref="X238:Y238" si="493">IFERROR(P238/(P238+R238),0.5)</f>
        <v>0.5866261398</v>
      </c>
      <c r="Y238" s="74">
        <f t="shared" si="493"/>
        <v>0.6025641026</v>
      </c>
      <c r="Z238" s="75">
        <f t="shared" si="11"/>
        <v>0.6783505155</v>
      </c>
      <c r="AA238" s="76">
        <f t="shared" si="12"/>
        <v>0.5257731959</v>
      </c>
      <c r="AB238" s="77">
        <f t="shared" si="13"/>
        <v>0.5917525773</v>
      </c>
      <c r="AC238" s="88">
        <f t="shared" si="14"/>
        <v>0.2794759825</v>
      </c>
      <c r="AD238" s="88">
        <f t="shared" si="15"/>
        <v>0.3515283843</v>
      </c>
      <c r="AE238" s="88">
        <f t="shared" si="16"/>
        <v>0.1855895197</v>
      </c>
      <c r="AF238" s="88">
        <f t="shared" si="17"/>
        <v>0.04512372635</v>
      </c>
      <c r="AG238" s="89">
        <f t="shared" si="18"/>
        <v>0.1404657933</v>
      </c>
      <c r="AH238" s="90">
        <f t="shared" si="19"/>
        <v>0</v>
      </c>
      <c r="AI238" s="90">
        <f t="shared" si="20"/>
        <v>0.3515283843</v>
      </c>
      <c r="AJ238" s="90">
        <f t="shared" si="21"/>
        <v>0.6783505155</v>
      </c>
      <c r="AK238" s="90">
        <f t="shared" si="22"/>
        <v>0.2794759825</v>
      </c>
      <c r="AL238" s="91">
        <f t="shared" si="23"/>
        <v>0</v>
      </c>
      <c r="AM238" s="91">
        <f t="shared" si="24"/>
        <v>0.1404657933</v>
      </c>
      <c r="AN238" s="91">
        <f t="shared" si="25"/>
        <v>0.7568627451</v>
      </c>
      <c r="AO238" s="91">
        <f t="shared" si="26"/>
        <v>0.1855895197</v>
      </c>
      <c r="AP238" s="92">
        <f t="shared" si="27"/>
        <v>0</v>
      </c>
      <c r="AQ238" s="92">
        <f t="shared" si="28"/>
        <v>0.04512372635</v>
      </c>
      <c r="AR238" s="92">
        <f t="shared" si="29"/>
        <v>0.5913043478</v>
      </c>
      <c r="AS238" s="92">
        <f t="shared" si="30"/>
        <v>0.1404657933</v>
      </c>
    </row>
    <row r="239" ht="16.5" customHeight="1">
      <c r="A239" s="57"/>
      <c r="B239" s="95"/>
      <c r="C239" s="95"/>
      <c r="D239" s="95"/>
      <c r="E239" s="95"/>
      <c r="F239" s="28"/>
      <c r="G239" s="61">
        <v>234.0</v>
      </c>
      <c r="H239" s="61">
        <v>3546.0</v>
      </c>
      <c r="I239" s="57">
        <v>3552.0</v>
      </c>
      <c r="J239" s="81">
        <f>OFFSET(TT!F239,0,6*(-1+$E$6))</f>
        <v>347</v>
      </c>
      <c r="K239" s="82">
        <f>OFFSET(TT!G239,0,6*(-1+$E$6))</f>
        <v>319</v>
      </c>
      <c r="L239" s="83">
        <f>OFFSET(TT!H239,0,6*(-1+$E$6))</f>
        <v>251</v>
      </c>
      <c r="M239" s="84">
        <f>OFFSET(TT!I239,0,6*(-1+$E$6))</f>
        <v>216</v>
      </c>
      <c r="N239" s="85">
        <f>OFFSET(TT!J239,0,6*(-1+$E$6))</f>
        <v>617</v>
      </c>
      <c r="O239" s="86">
        <f>OFFSET(TT!K239,0,6*(-1+$E$6))</f>
        <v>166</v>
      </c>
      <c r="P239" s="87">
        <f t="shared" si="31"/>
        <v>347</v>
      </c>
      <c r="Q239" s="87">
        <f t="shared" ref="Q239:S239" si="494">$J239*C$30+$K239*C$31+$L239*C$32+$M239*C$33+$N239*C$34+$O239*C$35</f>
        <v>216</v>
      </c>
      <c r="R239" s="87">
        <f t="shared" si="494"/>
        <v>251</v>
      </c>
      <c r="S239" s="87">
        <f t="shared" si="494"/>
        <v>166</v>
      </c>
      <c r="T239" s="69">
        <f t="shared" si="6"/>
        <v>0.6163410302</v>
      </c>
      <c r="U239" s="70">
        <f t="shared" si="7"/>
        <v>0.6019184652</v>
      </c>
      <c r="V239" s="71">
        <f t="shared" si="8"/>
        <v>0.6764132554</v>
      </c>
      <c r="W239" s="72">
        <f t="shared" si="9"/>
        <v>0.5374732334</v>
      </c>
      <c r="X239" s="73">
        <f t="shared" ref="X239:Y239" si="495">IFERROR(P239/(P239+R239),0.5)</f>
        <v>0.5802675585</v>
      </c>
      <c r="Y239" s="74">
        <f t="shared" si="495"/>
        <v>0.5654450262</v>
      </c>
      <c r="Z239" s="75">
        <f t="shared" si="11"/>
        <v>0.6102040816</v>
      </c>
      <c r="AA239" s="76">
        <f t="shared" si="12"/>
        <v>0.5234693878</v>
      </c>
      <c r="AB239" s="77">
        <f t="shared" si="13"/>
        <v>0.5744897959</v>
      </c>
      <c r="AC239" s="88">
        <f t="shared" si="14"/>
        <v>0.1875</v>
      </c>
      <c r="AD239" s="88">
        <f t="shared" si="15"/>
        <v>0.2713963964</v>
      </c>
      <c r="AE239" s="88">
        <f t="shared" si="16"/>
        <v>0.1444256757</v>
      </c>
      <c r="AF239" s="88">
        <f t="shared" si="17"/>
        <v>0.04673423423</v>
      </c>
      <c r="AG239" s="89">
        <f t="shared" si="18"/>
        <v>0.09769144144</v>
      </c>
      <c r="AH239" s="90">
        <f t="shared" si="19"/>
        <v>0</v>
      </c>
      <c r="AI239" s="90">
        <f t="shared" si="20"/>
        <v>0.2713963964</v>
      </c>
      <c r="AJ239" s="90">
        <f t="shared" si="21"/>
        <v>0.6102040816</v>
      </c>
      <c r="AK239" s="90">
        <f t="shared" si="22"/>
        <v>0.1875</v>
      </c>
      <c r="AL239" s="91">
        <f t="shared" si="23"/>
        <v>0</v>
      </c>
      <c r="AM239" s="91">
        <f t="shared" si="24"/>
        <v>0.09769144144</v>
      </c>
      <c r="AN239" s="91">
        <f t="shared" si="25"/>
        <v>0.6764132554</v>
      </c>
      <c r="AO239" s="91">
        <f t="shared" si="26"/>
        <v>0.1444256757</v>
      </c>
      <c r="AP239" s="92">
        <f t="shared" si="27"/>
        <v>0</v>
      </c>
      <c r="AQ239" s="92">
        <f t="shared" si="28"/>
        <v>0.04673423423</v>
      </c>
      <c r="AR239" s="92">
        <f t="shared" si="29"/>
        <v>0.5374732334</v>
      </c>
      <c r="AS239" s="92">
        <f t="shared" si="30"/>
        <v>0.09769144144</v>
      </c>
    </row>
    <row r="240" ht="16.5" customHeight="1">
      <c r="A240" s="57"/>
      <c r="B240" s="95"/>
      <c r="C240" s="95"/>
      <c r="D240" s="95"/>
      <c r="E240" s="95"/>
      <c r="F240" s="28"/>
      <c r="G240" s="61">
        <v>235.0</v>
      </c>
      <c r="H240" s="61">
        <v>3547.0</v>
      </c>
      <c r="I240" s="57">
        <v>2069.0</v>
      </c>
      <c r="J240" s="81">
        <f>OFFSET(TT!F240,0,6*(-1+$E$6))</f>
        <v>313</v>
      </c>
      <c r="K240" s="82">
        <f>OFFSET(TT!G240,0,6*(-1+$E$6))</f>
        <v>230</v>
      </c>
      <c r="L240" s="83">
        <f>OFFSET(TT!H240,0,6*(-1+$E$6))</f>
        <v>160</v>
      </c>
      <c r="M240" s="84">
        <f>OFFSET(TT!I240,0,6*(-1+$E$6))</f>
        <v>148</v>
      </c>
      <c r="N240" s="85">
        <f>OFFSET(TT!J240,0,6*(-1+$E$6))</f>
        <v>373</v>
      </c>
      <c r="O240" s="86">
        <f>OFFSET(TT!K240,0,6*(-1+$E$6))</f>
        <v>67</v>
      </c>
      <c r="P240" s="87">
        <f t="shared" si="31"/>
        <v>313</v>
      </c>
      <c r="Q240" s="87">
        <f t="shared" ref="Q240:S240" si="496">$J240*C$30+$K240*C$31+$L240*C$32+$M240*C$33+$N240*C$34+$O240*C$35</f>
        <v>148</v>
      </c>
      <c r="R240" s="87">
        <f t="shared" si="496"/>
        <v>160</v>
      </c>
      <c r="S240" s="87">
        <f t="shared" si="496"/>
        <v>67</v>
      </c>
      <c r="T240" s="69">
        <f t="shared" si="6"/>
        <v>0.6789587852</v>
      </c>
      <c r="U240" s="70">
        <f t="shared" si="7"/>
        <v>0.704845815</v>
      </c>
      <c r="V240" s="71">
        <f t="shared" si="8"/>
        <v>0.8236842105</v>
      </c>
      <c r="W240" s="72">
        <f t="shared" si="9"/>
        <v>0.5194805195</v>
      </c>
      <c r="X240" s="73">
        <f t="shared" ref="X240:Y240" si="497">IFERROR(P240/(P240+R240),0.5)</f>
        <v>0.6617336152</v>
      </c>
      <c r="Y240" s="74">
        <f t="shared" si="497"/>
        <v>0.688372093</v>
      </c>
      <c r="Z240" s="75">
        <f t="shared" si="11"/>
        <v>0.6875</v>
      </c>
      <c r="AA240" s="76">
        <f t="shared" si="12"/>
        <v>0.5523255814</v>
      </c>
      <c r="AB240" s="77">
        <f t="shared" si="13"/>
        <v>0.6700581395</v>
      </c>
      <c r="AC240" s="88">
        <f t="shared" si="14"/>
        <v>0.2624456259</v>
      </c>
      <c r="AD240" s="88">
        <f t="shared" si="15"/>
        <v>0.3315611406</v>
      </c>
      <c r="AE240" s="88">
        <f t="shared" si="16"/>
        <v>0.1836636056</v>
      </c>
      <c r="AF240" s="88">
        <f t="shared" si="17"/>
        <v>0.03238279362</v>
      </c>
      <c r="AG240" s="89">
        <f t="shared" si="18"/>
        <v>0.151280812</v>
      </c>
      <c r="AH240" s="90">
        <f t="shared" si="19"/>
        <v>0</v>
      </c>
      <c r="AI240" s="90">
        <f t="shared" si="20"/>
        <v>0.3315611406</v>
      </c>
      <c r="AJ240" s="90">
        <f t="shared" si="21"/>
        <v>0.6875</v>
      </c>
      <c r="AK240" s="90">
        <f t="shared" si="22"/>
        <v>0.2624456259</v>
      </c>
      <c r="AL240" s="91">
        <f t="shared" si="23"/>
        <v>0</v>
      </c>
      <c r="AM240" s="91">
        <f t="shared" si="24"/>
        <v>0.151280812</v>
      </c>
      <c r="AN240" s="91">
        <f t="shared" si="25"/>
        <v>0.8236842105</v>
      </c>
      <c r="AO240" s="91">
        <f t="shared" si="26"/>
        <v>0.1836636056</v>
      </c>
      <c r="AP240" s="92">
        <f t="shared" si="27"/>
        <v>0</v>
      </c>
      <c r="AQ240" s="92">
        <f t="shared" si="28"/>
        <v>0.03238279362</v>
      </c>
      <c r="AR240" s="92">
        <f t="shared" si="29"/>
        <v>0.5194805195</v>
      </c>
      <c r="AS240" s="92">
        <f t="shared" si="30"/>
        <v>0.151280812</v>
      </c>
    </row>
    <row r="241" ht="16.5" customHeight="1">
      <c r="A241" s="57"/>
      <c r="B241" s="95"/>
      <c r="C241" s="95"/>
      <c r="D241" s="95"/>
      <c r="E241" s="95"/>
      <c r="F241" s="28"/>
      <c r="G241" s="61">
        <v>236.0</v>
      </c>
      <c r="H241" s="61">
        <v>3557.0</v>
      </c>
      <c r="I241" s="57">
        <v>2119.0</v>
      </c>
      <c r="J241" s="81">
        <f>OFFSET(TT!F241,0,6*(-1+$E$6))</f>
        <v>202</v>
      </c>
      <c r="K241" s="82">
        <f>OFFSET(TT!G241,0,6*(-1+$E$6))</f>
        <v>253</v>
      </c>
      <c r="L241" s="83">
        <f>OFFSET(TT!H241,0,6*(-1+$E$6))</f>
        <v>181</v>
      </c>
      <c r="M241" s="84">
        <f>OFFSET(TT!I241,0,6*(-1+$E$6))</f>
        <v>150</v>
      </c>
      <c r="N241" s="85">
        <f>OFFSET(TT!J241,0,6*(-1+$E$6))</f>
        <v>439</v>
      </c>
      <c r="O241" s="86">
        <f>OFFSET(TT!K241,0,6*(-1+$E$6))</f>
        <v>95</v>
      </c>
      <c r="P241" s="87">
        <f t="shared" si="31"/>
        <v>202</v>
      </c>
      <c r="Q241" s="87">
        <f t="shared" ref="Q241:S241" si="498">$J241*C$30+$K241*C$31+$L241*C$32+$M241*C$33+$N241*C$34+$O241*C$35</f>
        <v>150</v>
      </c>
      <c r="R241" s="87">
        <f t="shared" si="498"/>
        <v>181</v>
      </c>
      <c r="S241" s="87">
        <f t="shared" si="498"/>
        <v>95</v>
      </c>
      <c r="T241" s="69">
        <f t="shared" si="6"/>
        <v>0.5738636364</v>
      </c>
      <c r="U241" s="70">
        <f t="shared" si="7"/>
        <v>0.6557971014</v>
      </c>
      <c r="V241" s="71">
        <f t="shared" si="8"/>
        <v>0.6801346801</v>
      </c>
      <c r="W241" s="72">
        <f t="shared" si="9"/>
        <v>0.5468277946</v>
      </c>
      <c r="X241" s="73">
        <f t="shared" ref="X241:Y241" si="499">IFERROR(P241/(P241+R241),0.5)</f>
        <v>0.5274151436</v>
      </c>
      <c r="Y241" s="74">
        <f t="shared" si="499"/>
        <v>0.612244898</v>
      </c>
      <c r="Z241" s="75">
        <f t="shared" si="11"/>
        <v>0.6098726115</v>
      </c>
      <c r="AA241" s="76">
        <f t="shared" si="12"/>
        <v>0.4729299363</v>
      </c>
      <c r="AB241" s="77">
        <f t="shared" si="13"/>
        <v>0.5605095541</v>
      </c>
      <c r="AC241" s="88">
        <f t="shared" si="14"/>
        <v>0.2147239264</v>
      </c>
      <c r="AD241" s="88">
        <f t="shared" si="15"/>
        <v>0.3025011798</v>
      </c>
      <c r="AE241" s="88">
        <f t="shared" si="16"/>
        <v>0.140160453</v>
      </c>
      <c r="AF241" s="88">
        <f t="shared" si="17"/>
        <v>0.04483246815</v>
      </c>
      <c r="AG241" s="89">
        <f t="shared" si="18"/>
        <v>0.0953279849</v>
      </c>
      <c r="AH241" s="90">
        <f t="shared" si="19"/>
        <v>0</v>
      </c>
      <c r="AI241" s="90">
        <f t="shared" si="20"/>
        <v>0.3025011798</v>
      </c>
      <c r="AJ241" s="90">
        <f t="shared" si="21"/>
        <v>0.6098726115</v>
      </c>
      <c r="AK241" s="90">
        <f t="shared" si="22"/>
        <v>0.2147239264</v>
      </c>
      <c r="AL241" s="91">
        <f t="shared" si="23"/>
        <v>0</v>
      </c>
      <c r="AM241" s="91">
        <f t="shared" si="24"/>
        <v>0.0953279849</v>
      </c>
      <c r="AN241" s="91">
        <f t="shared" si="25"/>
        <v>0.6801346801</v>
      </c>
      <c r="AO241" s="91">
        <f t="shared" si="26"/>
        <v>0.140160453</v>
      </c>
      <c r="AP241" s="92">
        <f t="shared" si="27"/>
        <v>0</v>
      </c>
      <c r="AQ241" s="92">
        <f t="shared" si="28"/>
        <v>0.04483246815</v>
      </c>
      <c r="AR241" s="92">
        <f t="shared" si="29"/>
        <v>0.5468277946</v>
      </c>
      <c r="AS241" s="92">
        <f t="shared" si="30"/>
        <v>0.0953279849</v>
      </c>
    </row>
    <row r="242" ht="16.5" customHeight="1">
      <c r="A242" s="57"/>
      <c r="B242" s="95"/>
      <c r="C242" s="95"/>
      <c r="D242" s="95"/>
      <c r="E242" s="95"/>
      <c r="F242" s="28"/>
      <c r="G242" s="61">
        <v>237.0</v>
      </c>
      <c r="H242" s="61">
        <v>3565.0</v>
      </c>
      <c r="I242" s="57">
        <v>2820.0</v>
      </c>
      <c r="J242" s="81">
        <f>OFFSET(TT!F242,0,6*(-1+$E$6))</f>
        <v>301</v>
      </c>
      <c r="K242" s="82">
        <f>OFFSET(TT!G242,0,6*(-1+$E$6))</f>
        <v>303</v>
      </c>
      <c r="L242" s="83">
        <f>OFFSET(TT!H242,0,6*(-1+$E$6))</f>
        <v>317</v>
      </c>
      <c r="M242" s="84">
        <f>OFFSET(TT!I242,0,6*(-1+$E$6))</f>
        <v>184</v>
      </c>
      <c r="N242" s="85">
        <f>OFFSET(TT!J242,0,6*(-1+$E$6))</f>
        <v>490</v>
      </c>
      <c r="O242" s="86">
        <f>OFFSET(TT!K242,0,6*(-1+$E$6))</f>
        <v>126</v>
      </c>
      <c r="P242" s="87">
        <f t="shared" si="31"/>
        <v>301</v>
      </c>
      <c r="Q242" s="87">
        <f t="shared" ref="Q242:S242" si="500">$J242*C$30+$K242*C$31+$L242*C$32+$M242*C$33+$N242*C$34+$O242*C$35</f>
        <v>184</v>
      </c>
      <c r="R242" s="87">
        <f t="shared" si="500"/>
        <v>317</v>
      </c>
      <c r="S242" s="87">
        <f t="shared" si="500"/>
        <v>126</v>
      </c>
      <c r="T242" s="69">
        <f t="shared" si="6"/>
        <v>0.6206185567</v>
      </c>
      <c r="U242" s="70">
        <f t="shared" si="7"/>
        <v>0.7155756208</v>
      </c>
      <c r="V242" s="71">
        <f t="shared" si="8"/>
        <v>0.7049180328</v>
      </c>
      <c r="W242" s="72">
        <f t="shared" si="9"/>
        <v>0.6327345309</v>
      </c>
      <c r="X242" s="73">
        <f t="shared" ref="X242:Y242" si="501">IFERROR(P242/(P242+R242),0.5)</f>
        <v>0.4870550162</v>
      </c>
      <c r="Y242" s="74">
        <f t="shared" si="501"/>
        <v>0.5935483871</v>
      </c>
      <c r="Z242" s="75">
        <f t="shared" si="11"/>
        <v>0.6659482759</v>
      </c>
      <c r="AA242" s="76">
        <f t="shared" si="12"/>
        <v>0.4601293103</v>
      </c>
      <c r="AB242" s="77">
        <f t="shared" si="13"/>
        <v>0.5226293103</v>
      </c>
      <c r="AC242" s="88">
        <f t="shared" si="14"/>
        <v>0.2141843972</v>
      </c>
      <c r="AD242" s="88">
        <f t="shared" si="15"/>
        <v>0.2804964539</v>
      </c>
      <c r="AE242" s="88">
        <f t="shared" si="16"/>
        <v>0.1514184397</v>
      </c>
      <c r="AF242" s="88">
        <f t="shared" si="17"/>
        <v>0.04468085106</v>
      </c>
      <c r="AG242" s="89">
        <f t="shared" si="18"/>
        <v>0.1067375887</v>
      </c>
      <c r="AH242" s="90">
        <f t="shared" si="19"/>
        <v>0</v>
      </c>
      <c r="AI242" s="90">
        <f t="shared" si="20"/>
        <v>0.2804964539</v>
      </c>
      <c r="AJ242" s="90">
        <f t="shared" si="21"/>
        <v>0.6659482759</v>
      </c>
      <c r="AK242" s="90">
        <f t="shared" si="22"/>
        <v>0.2141843972</v>
      </c>
      <c r="AL242" s="91">
        <f t="shared" si="23"/>
        <v>0</v>
      </c>
      <c r="AM242" s="91">
        <f t="shared" si="24"/>
        <v>0.1067375887</v>
      </c>
      <c r="AN242" s="91">
        <f t="shared" si="25"/>
        <v>0.7049180328</v>
      </c>
      <c r="AO242" s="91">
        <f t="shared" si="26"/>
        <v>0.1514184397</v>
      </c>
      <c r="AP242" s="92">
        <f t="shared" si="27"/>
        <v>0</v>
      </c>
      <c r="AQ242" s="92">
        <f t="shared" si="28"/>
        <v>0.04468085106</v>
      </c>
      <c r="AR242" s="92">
        <f t="shared" si="29"/>
        <v>0.6327345309</v>
      </c>
      <c r="AS242" s="92">
        <f t="shared" si="30"/>
        <v>0.1067375887</v>
      </c>
    </row>
    <row r="243" ht="16.5" customHeight="1">
      <c r="A243" s="57"/>
      <c r="B243" s="95"/>
      <c r="C243" s="95"/>
      <c r="D243" s="95"/>
      <c r="E243" s="95"/>
      <c r="F243" s="28"/>
      <c r="G243" s="61">
        <v>238.0</v>
      </c>
      <c r="H243" s="61">
        <v>3576.0</v>
      </c>
      <c r="I243" s="57">
        <v>2482.0</v>
      </c>
      <c r="J243" s="81">
        <f>OFFSET(TT!F243,0,6*(-1+$E$6))</f>
        <v>323</v>
      </c>
      <c r="K243" s="82">
        <f>OFFSET(TT!G243,0,6*(-1+$E$6))</f>
        <v>321</v>
      </c>
      <c r="L243" s="83">
        <f>OFFSET(TT!H243,0,6*(-1+$E$6))</f>
        <v>258</v>
      </c>
      <c r="M243" s="84">
        <f>OFFSET(TT!I243,0,6*(-1+$E$6))</f>
        <v>180</v>
      </c>
      <c r="N243" s="85">
        <f>OFFSET(TT!J243,0,6*(-1+$E$6))</f>
        <v>478</v>
      </c>
      <c r="O243" s="86">
        <f>OFFSET(TT!K243,0,6*(-1+$E$6))</f>
        <v>96</v>
      </c>
      <c r="P243" s="87">
        <f t="shared" si="31"/>
        <v>323</v>
      </c>
      <c r="Q243" s="87">
        <f t="shared" ref="Q243:S243" si="502">$J243*C$30+$K243*C$31+$L243*C$32+$M243*C$33+$N243*C$34+$O243*C$35</f>
        <v>180</v>
      </c>
      <c r="R243" s="87">
        <f t="shared" si="502"/>
        <v>258</v>
      </c>
      <c r="S243" s="87">
        <f t="shared" si="502"/>
        <v>96</v>
      </c>
      <c r="T243" s="69">
        <f t="shared" si="6"/>
        <v>0.6421471173</v>
      </c>
      <c r="U243" s="70">
        <f t="shared" si="7"/>
        <v>0.7288135593</v>
      </c>
      <c r="V243" s="71">
        <f t="shared" si="8"/>
        <v>0.7708830549</v>
      </c>
      <c r="W243" s="72">
        <f t="shared" si="9"/>
        <v>0.5890410959</v>
      </c>
      <c r="X243" s="73">
        <f t="shared" ref="X243:Y243" si="503">IFERROR(P243/(P243+R243),0.5)</f>
        <v>0.5559380379</v>
      </c>
      <c r="Y243" s="74">
        <f t="shared" si="503"/>
        <v>0.652173913</v>
      </c>
      <c r="Z243" s="75">
        <f t="shared" si="11"/>
        <v>0.6779463244</v>
      </c>
      <c r="AA243" s="76">
        <f t="shared" si="12"/>
        <v>0.4889148191</v>
      </c>
      <c r="AB243" s="77">
        <f t="shared" si="13"/>
        <v>0.5869311552</v>
      </c>
      <c r="AC243" s="88">
        <f t="shared" si="14"/>
        <v>0.2594681708</v>
      </c>
      <c r="AD243" s="88">
        <f t="shared" si="15"/>
        <v>0.32272361</v>
      </c>
      <c r="AE243" s="88">
        <f t="shared" si="16"/>
        <v>0.1688154714</v>
      </c>
      <c r="AF243" s="88">
        <f t="shared" si="17"/>
        <v>0.03867848509</v>
      </c>
      <c r="AG243" s="89">
        <f t="shared" si="18"/>
        <v>0.1301369863</v>
      </c>
      <c r="AH243" s="90">
        <f t="shared" si="19"/>
        <v>0</v>
      </c>
      <c r="AI243" s="90">
        <f t="shared" si="20"/>
        <v>0.32272361</v>
      </c>
      <c r="AJ243" s="90">
        <f t="shared" si="21"/>
        <v>0.6779463244</v>
      </c>
      <c r="AK243" s="90">
        <f t="shared" si="22"/>
        <v>0.2594681708</v>
      </c>
      <c r="AL243" s="91">
        <f t="shared" si="23"/>
        <v>0</v>
      </c>
      <c r="AM243" s="91">
        <f t="shared" si="24"/>
        <v>0.1301369863</v>
      </c>
      <c r="AN243" s="91">
        <f t="shared" si="25"/>
        <v>0.7708830549</v>
      </c>
      <c r="AO243" s="91">
        <f t="shared" si="26"/>
        <v>0.1688154714</v>
      </c>
      <c r="AP243" s="92">
        <f t="shared" si="27"/>
        <v>0</v>
      </c>
      <c r="AQ243" s="92">
        <f t="shared" si="28"/>
        <v>0.03867848509</v>
      </c>
      <c r="AR243" s="92">
        <f t="shared" si="29"/>
        <v>0.5890410959</v>
      </c>
      <c r="AS243" s="92">
        <f t="shared" si="30"/>
        <v>0.1301369863</v>
      </c>
    </row>
    <row r="244" ht="16.5" customHeight="1">
      <c r="A244" s="57"/>
      <c r="B244" s="95"/>
      <c r="C244" s="95"/>
      <c r="D244" s="95"/>
      <c r="E244" s="95"/>
      <c r="F244" s="28"/>
      <c r="G244" s="61">
        <v>239.0</v>
      </c>
      <c r="H244" s="61">
        <v>3587.0</v>
      </c>
      <c r="I244" s="57">
        <v>2449.0</v>
      </c>
      <c r="J244" s="81">
        <f>OFFSET(TT!F244,0,6*(-1+$E$6))</f>
        <v>362</v>
      </c>
      <c r="K244" s="82">
        <f>OFFSET(TT!G244,0,6*(-1+$E$6))</f>
        <v>279</v>
      </c>
      <c r="L244" s="83">
        <f>OFFSET(TT!H244,0,6*(-1+$E$6))</f>
        <v>163</v>
      </c>
      <c r="M244" s="84">
        <f>OFFSET(TT!I244,0,6*(-1+$E$6))</f>
        <v>169</v>
      </c>
      <c r="N244" s="85">
        <f>OFFSET(TT!J244,0,6*(-1+$E$6))</f>
        <v>421</v>
      </c>
      <c r="O244" s="86">
        <f>OFFSET(TT!K244,0,6*(-1+$E$6))</f>
        <v>88</v>
      </c>
      <c r="P244" s="87">
        <f t="shared" si="31"/>
        <v>362</v>
      </c>
      <c r="Q244" s="87">
        <f t="shared" ref="Q244:S244" si="504">$J244*C$30+$K244*C$31+$L244*C$32+$M244*C$33+$N244*C$34+$O244*C$35</f>
        <v>169</v>
      </c>
      <c r="R244" s="87">
        <f t="shared" si="504"/>
        <v>163</v>
      </c>
      <c r="S244" s="87">
        <f t="shared" si="504"/>
        <v>88</v>
      </c>
      <c r="T244" s="69">
        <f t="shared" si="6"/>
        <v>0.68173258</v>
      </c>
      <c r="U244" s="70">
        <f t="shared" si="7"/>
        <v>0.6494023904</v>
      </c>
      <c r="V244" s="71">
        <f t="shared" si="8"/>
        <v>0.8044444444</v>
      </c>
      <c r="W244" s="72">
        <f t="shared" si="9"/>
        <v>0.4909638554</v>
      </c>
      <c r="X244" s="73">
        <f t="shared" ref="X244:Y244" si="505">IFERROR(P244/(P244+R244),0.5)</f>
        <v>0.6895238095</v>
      </c>
      <c r="Y244" s="74">
        <f t="shared" si="505"/>
        <v>0.6575875486</v>
      </c>
      <c r="Z244" s="75">
        <f t="shared" si="11"/>
        <v>0.6713554987</v>
      </c>
      <c r="AA244" s="76">
        <f t="shared" si="12"/>
        <v>0.5754475703</v>
      </c>
      <c r="AB244" s="77">
        <f t="shared" si="13"/>
        <v>0.679028133</v>
      </c>
      <c r="AC244" s="88">
        <f t="shared" si="14"/>
        <v>0.2617394855</v>
      </c>
      <c r="AD244" s="88">
        <f t="shared" si="15"/>
        <v>0.3197223356</v>
      </c>
      <c r="AE244" s="88">
        <f t="shared" si="16"/>
        <v>0.1837484688</v>
      </c>
      <c r="AF244" s="88">
        <f t="shared" si="17"/>
        <v>0.03593303389</v>
      </c>
      <c r="AG244" s="89">
        <f t="shared" si="18"/>
        <v>0.1478154349</v>
      </c>
      <c r="AH244" s="90">
        <f t="shared" si="19"/>
        <v>0</v>
      </c>
      <c r="AI244" s="90">
        <f t="shared" si="20"/>
        <v>0.3197223356</v>
      </c>
      <c r="AJ244" s="90">
        <f t="shared" si="21"/>
        <v>0.6713554987</v>
      </c>
      <c r="AK244" s="90">
        <f t="shared" si="22"/>
        <v>0.2617394855</v>
      </c>
      <c r="AL244" s="91">
        <f t="shared" si="23"/>
        <v>0</v>
      </c>
      <c r="AM244" s="91">
        <f t="shared" si="24"/>
        <v>0.1478154349</v>
      </c>
      <c r="AN244" s="91">
        <f t="shared" si="25"/>
        <v>0.8044444444</v>
      </c>
      <c r="AO244" s="91">
        <f t="shared" si="26"/>
        <v>0.1837484688</v>
      </c>
      <c r="AP244" s="92">
        <f t="shared" si="27"/>
        <v>0</v>
      </c>
      <c r="AQ244" s="92">
        <f t="shared" si="28"/>
        <v>0.03593303389</v>
      </c>
      <c r="AR244" s="92">
        <f t="shared" si="29"/>
        <v>0.4909638554</v>
      </c>
      <c r="AS244" s="92">
        <f t="shared" si="30"/>
        <v>0.1478154349</v>
      </c>
    </row>
    <row r="245" ht="16.5" customHeight="1">
      <c r="A245" s="57"/>
      <c r="B245" s="95"/>
      <c r="C245" s="95"/>
      <c r="D245" s="95"/>
      <c r="E245" s="95"/>
      <c r="F245" s="28"/>
      <c r="G245" s="61">
        <v>240.0</v>
      </c>
      <c r="H245" s="61">
        <v>3588.0</v>
      </c>
      <c r="I245" s="57">
        <v>3029.0</v>
      </c>
      <c r="J245" s="81">
        <f>OFFSET(TT!F245,0,6*(-1+$E$6))</f>
        <v>349</v>
      </c>
      <c r="K245" s="82">
        <f>OFFSET(TT!G245,0,6*(-1+$E$6))</f>
        <v>304</v>
      </c>
      <c r="L245" s="83">
        <f>OFFSET(TT!H245,0,6*(-1+$E$6))</f>
        <v>228</v>
      </c>
      <c r="M245" s="84">
        <f>OFFSET(TT!I245,0,6*(-1+$E$6))</f>
        <v>190</v>
      </c>
      <c r="N245" s="85">
        <f>OFFSET(TT!J245,0,6*(-1+$E$6))</f>
        <v>532</v>
      </c>
      <c r="O245" s="86">
        <f>OFFSET(TT!K245,0,6*(-1+$E$6))</f>
        <v>131</v>
      </c>
      <c r="P245" s="87">
        <f t="shared" si="31"/>
        <v>349</v>
      </c>
      <c r="Q245" s="87">
        <f t="shared" ref="Q245:S245" si="506">$J245*C$30+$K245*C$31+$L245*C$32+$M245*C$33+$N245*C$34+$O245*C$35</f>
        <v>190</v>
      </c>
      <c r="R245" s="87">
        <f t="shared" si="506"/>
        <v>228</v>
      </c>
      <c r="S245" s="87">
        <f t="shared" si="506"/>
        <v>131</v>
      </c>
      <c r="T245" s="69">
        <f t="shared" si="6"/>
        <v>0.6474953618</v>
      </c>
      <c r="U245" s="70">
        <f t="shared" si="7"/>
        <v>0.635097493</v>
      </c>
      <c r="V245" s="71">
        <f t="shared" si="8"/>
        <v>0.7270833333</v>
      </c>
      <c r="W245" s="72">
        <f t="shared" si="9"/>
        <v>0.5454545455</v>
      </c>
      <c r="X245" s="73">
        <f t="shared" ref="X245:Y245" si="507">IFERROR(P245/(P245+R245),0.5)</f>
        <v>0.6048526863</v>
      </c>
      <c r="Y245" s="74">
        <f t="shared" si="507"/>
        <v>0.5919003115</v>
      </c>
      <c r="Z245" s="75">
        <f t="shared" si="11"/>
        <v>0.6425389755</v>
      </c>
      <c r="AA245" s="76">
        <f t="shared" si="12"/>
        <v>0.5345211581</v>
      </c>
      <c r="AB245" s="77">
        <f t="shared" si="13"/>
        <v>0.6002227171</v>
      </c>
      <c r="AC245" s="88">
        <f t="shared" si="14"/>
        <v>0.2155827006</v>
      </c>
      <c r="AD245" s="88">
        <f t="shared" si="15"/>
        <v>0.2908550677</v>
      </c>
      <c r="AE245" s="88">
        <f t="shared" si="16"/>
        <v>0.1584681413</v>
      </c>
      <c r="AF245" s="88">
        <f t="shared" si="17"/>
        <v>0.0432485969</v>
      </c>
      <c r="AG245" s="89">
        <f t="shared" si="18"/>
        <v>0.1152195444</v>
      </c>
      <c r="AH245" s="90">
        <f t="shared" si="19"/>
        <v>0</v>
      </c>
      <c r="AI245" s="90">
        <f t="shared" si="20"/>
        <v>0.2908550677</v>
      </c>
      <c r="AJ245" s="90">
        <f t="shared" si="21"/>
        <v>0.6425389755</v>
      </c>
      <c r="AK245" s="90">
        <f t="shared" si="22"/>
        <v>0.2155827006</v>
      </c>
      <c r="AL245" s="91">
        <f t="shared" si="23"/>
        <v>0</v>
      </c>
      <c r="AM245" s="91">
        <f t="shared" si="24"/>
        <v>0.1152195444</v>
      </c>
      <c r="AN245" s="91">
        <f t="shared" si="25"/>
        <v>0.7270833333</v>
      </c>
      <c r="AO245" s="91">
        <f t="shared" si="26"/>
        <v>0.1584681413</v>
      </c>
      <c r="AP245" s="92">
        <f t="shared" si="27"/>
        <v>0</v>
      </c>
      <c r="AQ245" s="92">
        <f t="shared" si="28"/>
        <v>0.0432485969</v>
      </c>
      <c r="AR245" s="92">
        <f t="shared" si="29"/>
        <v>0.5454545455</v>
      </c>
      <c r="AS245" s="92">
        <f t="shared" si="30"/>
        <v>0.1152195444</v>
      </c>
    </row>
    <row r="246" ht="16.5" customHeight="1">
      <c r="A246" s="57"/>
      <c r="B246" s="95"/>
      <c r="C246" s="95"/>
      <c r="D246" s="95"/>
      <c r="E246" s="95"/>
      <c r="F246" s="28"/>
      <c r="G246" s="61">
        <v>241.0</v>
      </c>
      <c r="H246" s="61">
        <v>3602.0</v>
      </c>
      <c r="I246" s="57">
        <v>2308.0</v>
      </c>
      <c r="J246" s="81">
        <f>OFFSET(TT!F246,0,6*(-1+$E$6))</f>
        <v>267</v>
      </c>
      <c r="K246" s="82">
        <f>OFFSET(TT!G246,0,6*(-1+$E$6))</f>
        <v>303</v>
      </c>
      <c r="L246" s="83">
        <f>OFFSET(TT!H246,0,6*(-1+$E$6))</f>
        <v>160</v>
      </c>
      <c r="M246" s="84">
        <f>OFFSET(TT!I246,0,6*(-1+$E$6))</f>
        <v>202</v>
      </c>
      <c r="N246" s="85">
        <f>OFFSET(TT!J246,0,6*(-1+$E$6))</f>
        <v>396</v>
      </c>
      <c r="O246" s="86">
        <f>OFFSET(TT!K246,0,6*(-1+$E$6))</f>
        <v>92</v>
      </c>
      <c r="P246" s="87">
        <f t="shared" si="31"/>
        <v>267</v>
      </c>
      <c r="Q246" s="87">
        <f t="shared" ref="Q246:S246" si="508">$J246*C$30+$K246*C$31+$L246*C$32+$M246*C$33+$N246*C$34+$O246*C$35</f>
        <v>202</v>
      </c>
      <c r="R246" s="87">
        <f t="shared" si="508"/>
        <v>160</v>
      </c>
      <c r="S246" s="87">
        <f t="shared" si="508"/>
        <v>92</v>
      </c>
      <c r="T246" s="69">
        <f t="shared" si="6"/>
        <v>0.5692963753</v>
      </c>
      <c r="U246" s="70">
        <f t="shared" si="7"/>
        <v>0.6349206349</v>
      </c>
      <c r="V246" s="71">
        <f t="shared" si="8"/>
        <v>0.7437325905</v>
      </c>
      <c r="W246" s="72">
        <f t="shared" si="9"/>
        <v>0.4419889503</v>
      </c>
      <c r="X246" s="73">
        <f t="shared" ref="X246:Y246" si="509">IFERROR(P246/(P246+R246),0.5)</f>
        <v>0.62529274</v>
      </c>
      <c r="Y246" s="74">
        <f t="shared" si="509"/>
        <v>0.6870748299</v>
      </c>
      <c r="Z246" s="75">
        <f t="shared" si="11"/>
        <v>0.5922330097</v>
      </c>
      <c r="AA246" s="76">
        <f t="shared" si="12"/>
        <v>0.4979195562</v>
      </c>
      <c r="AB246" s="77">
        <f t="shared" si="13"/>
        <v>0.6504854369</v>
      </c>
      <c r="AC246" s="88">
        <f t="shared" si="14"/>
        <v>0.2469670711</v>
      </c>
      <c r="AD246" s="88">
        <f t="shared" si="15"/>
        <v>0.2872616984</v>
      </c>
      <c r="AE246" s="88">
        <f t="shared" si="16"/>
        <v>0.1555459272</v>
      </c>
      <c r="AF246" s="88">
        <f t="shared" si="17"/>
        <v>0.03986135182</v>
      </c>
      <c r="AG246" s="89">
        <f t="shared" si="18"/>
        <v>0.1156845754</v>
      </c>
      <c r="AH246" s="90">
        <f t="shared" si="19"/>
        <v>0</v>
      </c>
      <c r="AI246" s="90">
        <f t="shared" si="20"/>
        <v>0.2872616984</v>
      </c>
      <c r="AJ246" s="90">
        <f t="shared" si="21"/>
        <v>0.5922330097</v>
      </c>
      <c r="AK246" s="90">
        <f t="shared" si="22"/>
        <v>0.2469670711</v>
      </c>
      <c r="AL246" s="91">
        <f t="shared" si="23"/>
        <v>0</v>
      </c>
      <c r="AM246" s="91">
        <f t="shared" si="24"/>
        <v>0.1156845754</v>
      </c>
      <c r="AN246" s="91">
        <f t="shared" si="25"/>
        <v>0.7437325905</v>
      </c>
      <c r="AO246" s="91">
        <f t="shared" si="26"/>
        <v>0.1555459272</v>
      </c>
      <c r="AP246" s="92">
        <f t="shared" si="27"/>
        <v>0</v>
      </c>
      <c r="AQ246" s="92">
        <f t="shared" si="28"/>
        <v>0.03986135182</v>
      </c>
      <c r="AR246" s="92">
        <f t="shared" si="29"/>
        <v>0.4419889503</v>
      </c>
      <c r="AS246" s="92">
        <f t="shared" si="30"/>
        <v>0.1156845754</v>
      </c>
    </row>
    <row r="247" ht="16.5" customHeight="1">
      <c r="A247" s="57"/>
      <c r="B247" s="95"/>
      <c r="C247" s="95"/>
      <c r="D247" s="95"/>
      <c r="E247" s="95"/>
      <c r="F247" s="28"/>
      <c r="G247" s="61">
        <v>242.0</v>
      </c>
      <c r="H247" s="61">
        <v>3604.0</v>
      </c>
      <c r="I247" s="57">
        <v>2574.0</v>
      </c>
      <c r="J247" s="81">
        <f>OFFSET(TT!F247,0,6*(-1+$E$6))</f>
        <v>153</v>
      </c>
      <c r="K247" s="82">
        <f>OFFSET(TT!G247,0,6*(-1+$E$6))</f>
        <v>130</v>
      </c>
      <c r="L247" s="83">
        <f>OFFSET(TT!H247,0,6*(-1+$E$6))</f>
        <v>148</v>
      </c>
      <c r="M247" s="84">
        <f>OFFSET(TT!I247,0,6*(-1+$E$6))</f>
        <v>134</v>
      </c>
      <c r="N247" s="85">
        <f>OFFSET(TT!J247,0,6*(-1+$E$6))</f>
        <v>415</v>
      </c>
      <c r="O247" s="86">
        <f>OFFSET(TT!K247,0,6*(-1+$E$6))</f>
        <v>131</v>
      </c>
      <c r="P247" s="87">
        <f t="shared" si="31"/>
        <v>153</v>
      </c>
      <c r="Q247" s="87">
        <f t="shared" ref="Q247:S247" si="510">$J247*C$30+$K247*C$31+$L247*C$32+$M247*C$33+$N247*C$34+$O247*C$35</f>
        <v>134</v>
      </c>
      <c r="R247" s="87">
        <f t="shared" si="510"/>
        <v>148</v>
      </c>
      <c r="S247" s="87">
        <f t="shared" si="510"/>
        <v>131</v>
      </c>
      <c r="T247" s="69">
        <f t="shared" si="6"/>
        <v>0.5331010453</v>
      </c>
      <c r="U247" s="70">
        <f t="shared" si="7"/>
        <v>0.5304659498</v>
      </c>
      <c r="V247" s="71">
        <f t="shared" si="8"/>
        <v>0.5387323944</v>
      </c>
      <c r="W247" s="72">
        <f t="shared" si="9"/>
        <v>0.524822695</v>
      </c>
      <c r="X247" s="73">
        <f t="shared" ref="X247:Y247" si="511">IFERROR(P247/(P247+R247),0.5)</f>
        <v>0.5083056478</v>
      </c>
      <c r="Y247" s="74">
        <f t="shared" si="511"/>
        <v>0.5056603774</v>
      </c>
      <c r="Z247" s="75">
        <f t="shared" si="11"/>
        <v>0.5318021201</v>
      </c>
      <c r="AA247" s="76">
        <f t="shared" si="12"/>
        <v>0.5017667845</v>
      </c>
      <c r="AB247" s="77">
        <f t="shared" si="13"/>
        <v>0.5070671378</v>
      </c>
      <c r="AC247" s="88">
        <f t="shared" si="14"/>
        <v>0.1099456099</v>
      </c>
      <c r="AD247" s="88">
        <f t="shared" si="15"/>
        <v>0.2206682207</v>
      </c>
      <c r="AE247" s="88">
        <f t="shared" si="16"/>
        <v>0.1103341103</v>
      </c>
      <c r="AF247" s="88">
        <f t="shared" si="17"/>
        <v>0.05089355089</v>
      </c>
      <c r="AG247" s="89">
        <f t="shared" si="18"/>
        <v>0.05944055944</v>
      </c>
      <c r="AH247" s="90">
        <f t="shared" si="19"/>
        <v>0</v>
      </c>
      <c r="AI247" s="90">
        <f t="shared" si="20"/>
        <v>0.2206682207</v>
      </c>
      <c r="AJ247" s="90">
        <f t="shared" si="21"/>
        <v>0.5318021201</v>
      </c>
      <c r="AK247" s="90">
        <f t="shared" si="22"/>
        <v>0.1099456099</v>
      </c>
      <c r="AL247" s="91">
        <f t="shared" si="23"/>
        <v>0</v>
      </c>
      <c r="AM247" s="91">
        <f t="shared" si="24"/>
        <v>0.05944055944</v>
      </c>
      <c r="AN247" s="91">
        <f t="shared" si="25"/>
        <v>0.5387323944</v>
      </c>
      <c r="AO247" s="91">
        <f t="shared" si="26"/>
        <v>0.1103341103</v>
      </c>
      <c r="AP247" s="92">
        <f t="shared" si="27"/>
        <v>0</v>
      </c>
      <c r="AQ247" s="92">
        <f t="shared" si="28"/>
        <v>0.05089355089</v>
      </c>
      <c r="AR247" s="92">
        <f t="shared" si="29"/>
        <v>0.524822695</v>
      </c>
      <c r="AS247" s="92">
        <f t="shared" si="30"/>
        <v>0.05944055944</v>
      </c>
    </row>
    <row r="248" ht="16.5" customHeight="1">
      <c r="A248" s="57"/>
      <c r="B248" s="95"/>
      <c r="C248" s="95"/>
      <c r="D248" s="95"/>
      <c r="E248" s="95"/>
      <c r="F248" s="28"/>
      <c r="G248" s="61">
        <v>243.0</v>
      </c>
      <c r="H248" s="61">
        <v>3605.0</v>
      </c>
      <c r="I248" s="57">
        <v>730.0</v>
      </c>
      <c r="J248" s="81">
        <f>OFFSET(TT!F248,0,6*(-1+$E$6))</f>
        <v>40</v>
      </c>
      <c r="K248" s="82">
        <f>OFFSET(TT!G248,0,6*(-1+$E$6))</f>
        <v>73</v>
      </c>
      <c r="L248" s="83">
        <f>OFFSET(TT!H248,0,6*(-1+$E$6))</f>
        <v>182</v>
      </c>
      <c r="M248" s="84">
        <f>OFFSET(TT!I248,0,6*(-1+$E$6))</f>
        <v>9</v>
      </c>
      <c r="N248" s="85">
        <f>OFFSET(TT!J248,0,6*(-1+$E$6))</f>
        <v>58</v>
      </c>
      <c r="O248" s="86">
        <f>OFFSET(TT!K248,0,6*(-1+$E$6))</f>
        <v>25</v>
      </c>
      <c r="P248" s="87">
        <f t="shared" si="31"/>
        <v>40</v>
      </c>
      <c r="Q248" s="87">
        <f t="shared" ref="Q248:S248" si="512">$J248*C$30+$K248*C$31+$L248*C$32+$M248*C$33+$N248*C$34+$O248*C$35</f>
        <v>9</v>
      </c>
      <c r="R248" s="87">
        <f t="shared" si="512"/>
        <v>182</v>
      </c>
      <c r="S248" s="87">
        <f t="shared" si="512"/>
        <v>25</v>
      </c>
      <c r="T248" s="69">
        <f t="shared" si="6"/>
        <v>0.8163265306</v>
      </c>
      <c r="U248" s="70">
        <f t="shared" si="7"/>
        <v>0.8792270531</v>
      </c>
      <c r="V248" s="71">
        <f t="shared" si="8"/>
        <v>0.6153846154</v>
      </c>
      <c r="W248" s="72">
        <f t="shared" si="9"/>
        <v>0.9528795812</v>
      </c>
      <c r="X248" s="73">
        <f t="shared" ref="X248:Y248" si="513">IFERROR(P248/(P248+R248),0.5)</f>
        <v>0.1801801802</v>
      </c>
      <c r="Y248" s="74">
        <f t="shared" si="513"/>
        <v>0.2647058824</v>
      </c>
      <c r="Z248" s="75">
        <f t="shared" si="11"/>
        <v>0.8671875</v>
      </c>
      <c r="AA248" s="76">
        <f t="shared" si="12"/>
        <v>0.25390625</v>
      </c>
      <c r="AB248" s="77">
        <f t="shared" si="13"/>
        <v>0.19140625</v>
      </c>
      <c r="AC248" s="88">
        <f t="shared" si="14"/>
        <v>0.1547945205</v>
      </c>
      <c r="AD248" s="88">
        <f t="shared" si="15"/>
        <v>0.1342465753</v>
      </c>
      <c r="AE248" s="88">
        <f t="shared" si="16"/>
        <v>0.08904109589</v>
      </c>
      <c r="AF248" s="88">
        <f t="shared" si="17"/>
        <v>0.03424657534</v>
      </c>
      <c r="AG248" s="89">
        <f t="shared" si="18"/>
        <v>0.05479452055</v>
      </c>
      <c r="AH248" s="90">
        <f t="shared" si="19"/>
        <v>0</v>
      </c>
      <c r="AI248" s="90">
        <f t="shared" si="20"/>
        <v>0.1342465753</v>
      </c>
      <c r="AJ248" s="90">
        <f t="shared" si="21"/>
        <v>0.8671875</v>
      </c>
      <c r="AK248" s="90">
        <f t="shared" si="22"/>
        <v>0.1547945205</v>
      </c>
      <c r="AL248" s="91">
        <f t="shared" si="23"/>
        <v>0</v>
      </c>
      <c r="AM248" s="91">
        <f t="shared" si="24"/>
        <v>0.05479452055</v>
      </c>
      <c r="AN248" s="91">
        <f t="shared" si="25"/>
        <v>0.6153846154</v>
      </c>
      <c r="AO248" s="91">
        <f t="shared" si="26"/>
        <v>0.08904109589</v>
      </c>
      <c r="AP248" s="92">
        <f t="shared" si="27"/>
        <v>0</v>
      </c>
      <c r="AQ248" s="92">
        <f t="shared" si="28"/>
        <v>0.03424657534</v>
      </c>
      <c r="AR248" s="92">
        <f t="shared" si="29"/>
        <v>0.9528795812</v>
      </c>
      <c r="AS248" s="92">
        <f t="shared" si="30"/>
        <v>0.05479452055</v>
      </c>
    </row>
    <row r="249" ht="16.5" customHeight="1">
      <c r="A249" s="57"/>
      <c r="B249" s="95"/>
      <c r="C249" s="95"/>
      <c r="D249" s="95"/>
      <c r="E249" s="95"/>
      <c r="F249" s="28"/>
      <c r="G249" s="61">
        <v>244.0</v>
      </c>
      <c r="H249" s="61">
        <v>3606.0</v>
      </c>
      <c r="I249" s="57">
        <v>3183.0</v>
      </c>
      <c r="J249" s="81">
        <f>OFFSET(TT!F249,0,6*(-1+$E$6))</f>
        <v>385</v>
      </c>
      <c r="K249" s="82">
        <f>OFFSET(TT!G249,0,6*(-1+$E$6))</f>
        <v>306</v>
      </c>
      <c r="L249" s="83">
        <f>OFFSET(TT!H249,0,6*(-1+$E$6))</f>
        <v>191</v>
      </c>
      <c r="M249" s="84">
        <f>OFFSET(TT!I249,0,6*(-1+$E$6))</f>
        <v>251</v>
      </c>
      <c r="N249" s="85">
        <f>OFFSET(TT!J249,0,6*(-1+$E$6))</f>
        <v>564</v>
      </c>
      <c r="O249" s="86">
        <f>OFFSET(TT!K249,0,6*(-1+$E$6))</f>
        <v>126</v>
      </c>
      <c r="P249" s="87">
        <f t="shared" si="31"/>
        <v>385</v>
      </c>
      <c r="Q249" s="87">
        <f t="shared" ref="Q249:S249" si="514">$J249*C$30+$K249*C$31+$L249*C$32+$M249*C$33+$N249*C$34+$O249*C$35</f>
        <v>251</v>
      </c>
      <c r="R249" s="87">
        <f t="shared" si="514"/>
        <v>191</v>
      </c>
      <c r="S249" s="87">
        <f t="shared" si="514"/>
        <v>126</v>
      </c>
      <c r="T249" s="69">
        <f t="shared" si="6"/>
        <v>0.6053459119</v>
      </c>
      <c r="U249" s="70">
        <f t="shared" si="7"/>
        <v>0.6025236593</v>
      </c>
      <c r="V249" s="71">
        <f t="shared" si="8"/>
        <v>0.7534246575</v>
      </c>
      <c r="W249" s="72">
        <f t="shared" si="9"/>
        <v>0.4321266968</v>
      </c>
      <c r="X249" s="73">
        <f t="shared" ref="X249:Y249" si="515">IFERROR(P249/(P249+R249),0.5)</f>
        <v>0.6684027778</v>
      </c>
      <c r="Y249" s="74">
        <f t="shared" si="515"/>
        <v>0.6657824934</v>
      </c>
      <c r="Z249" s="75">
        <f t="shared" si="11"/>
        <v>0.6044071354</v>
      </c>
      <c r="AA249" s="76">
        <f t="shared" si="12"/>
        <v>0.536201469</v>
      </c>
      <c r="AB249" s="77">
        <f t="shared" si="13"/>
        <v>0.667366212</v>
      </c>
      <c r="AC249" s="88">
        <f t="shared" si="14"/>
        <v>0.2170907948</v>
      </c>
      <c r="AD249" s="88">
        <f t="shared" si="15"/>
        <v>0.2981464028</v>
      </c>
      <c r="AE249" s="88">
        <f t="shared" si="16"/>
        <v>0.1605403707</v>
      </c>
      <c r="AF249" s="88">
        <f t="shared" si="17"/>
        <v>0.03958529689</v>
      </c>
      <c r="AG249" s="89">
        <f t="shared" si="18"/>
        <v>0.1209550738</v>
      </c>
      <c r="AH249" s="90">
        <f t="shared" si="19"/>
        <v>0</v>
      </c>
      <c r="AI249" s="90">
        <f t="shared" si="20"/>
        <v>0.2981464028</v>
      </c>
      <c r="AJ249" s="90">
        <f t="shared" si="21"/>
        <v>0.6044071354</v>
      </c>
      <c r="AK249" s="90">
        <f t="shared" si="22"/>
        <v>0.2170907948</v>
      </c>
      <c r="AL249" s="91">
        <f t="shared" si="23"/>
        <v>0</v>
      </c>
      <c r="AM249" s="91">
        <f t="shared" si="24"/>
        <v>0.1209550738</v>
      </c>
      <c r="AN249" s="91">
        <f t="shared" si="25"/>
        <v>0.7534246575</v>
      </c>
      <c r="AO249" s="91">
        <f t="shared" si="26"/>
        <v>0.1605403707</v>
      </c>
      <c r="AP249" s="92">
        <f t="shared" si="27"/>
        <v>0</v>
      </c>
      <c r="AQ249" s="92">
        <f t="shared" si="28"/>
        <v>0.03958529689</v>
      </c>
      <c r="AR249" s="92">
        <f t="shared" si="29"/>
        <v>0.4321266968</v>
      </c>
      <c r="AS249" s="92">
        <f t="shared" si="30"/>
        <v>0.1209550738</v>
      </c>
    </row>
    <row r="250" ht="16.5" customHeight="1">
      <c r="A250" s="57"/>
      <c r="B250" s="95"/>
      <c r="C250" s="95"/>
      <c r="D250" s="95"/>
      <c r="E250" s="95"/>
      <c r="F250" s="28"/>
      <c r="G250" s="61">
        <v>245.0</v>
      </c>
      <c r="H250" s="61">
        <v>3607.0</v>
      </c>
      <c r="I250" s="57">
        <v>1795.0</v>
      </c>
      <c r="J250" s="81">
        <f>OFFSET(TT!F250,0,6*(-1+$E$6))</f>
        <v>82</v>
      </c>
      <c r="K250" s="82">
        <f>OFFSET(TT!G250,0,6*(-1+$E$6))</f>
        <v>88</v>
      </c>
      <c r="L250" s="83">
        <f>OFFSET(TT!H250,0,6*(-1+$E$6))</f>
        <v>98</v>
      </c>
      <c r="M250" s="84">
        <f>OFFSET(TT!I250,0,6*(-1+$E$6))</f>
        <v>92</v>
      </c>
      <c r="N250" s="85">
        <f>OFFSET(TT!J250,0,6*(-1+$E$6))</f>
        <v>299</v>
      </c>
      <c r="O250" s="86">
        <f>OFFSET(TT!K250,0,6*(-1+$E$6))</f>
        <v>99</v>
      </c>
      <c r="P250" s="87">
        <f t="shared" si="31"/>
        <v>82</v>
      </c>
      <c r="Q250" s="87">
        <f t="shared" ref="Q250:S250" si="516">$J250*C$30+$K250*C$31+$L250*C$32+$M250*C$33+$N250*C$34+$O250*C$35</f>
        <v>92</v>
      </c>
      <c r="R250" s="87">
        <f t="shared" si="516"/>
        <v>98</v>
      </c>
      <c r="S250" s="87">
        <f t="shared" si="516"/>
        <v>99</v>
      </c>
      <c r="T250" s="69">
        <f t="shared" si="6"/>
        <v>0.4712643678</v>
      </c>
      <c r="U250" s="70">
        <f t="shared" si="7"/>
        <v>0.4974619289</v>
      </c>
      <c r="V250" s="71">
        <f t="shared" si="8"/>
        <v>0.453038674</v>
      </c>
      <c r="W250" s="72">
        <f t="shared" si="9"/>
        <v>0.5157894737</v>
      </c>
      <c r="X250" s="73">
        <f t="shared" ref="X250:Y250" si="517">IFERROR(P250/(P250+R250),0.5)</f>
        <v>0.4555555556</v>
      </c>
      <c r="Y250" s="74">
        <f t="shared" si="517"/>
        <v>0.4816753927</v>
      </c>
      <c r="Z250" s="75">
        <f t="shared" si="11"/>
        <v>0.4851752022</v>
      </c>
      <c r="AA250" s="76">
        <f t="shared" si="12"/>
        <v>0.4878706199</v>
      </c>
      <c r="AB250" s="77">
        <f t="shared" si="13"/>
        <v>0.4690026954</v>
      </c>
      <c r="AC250" s="88">
        <f t="shared" si="14"/>
        <v>0.09470752089</v>
      </c>
      <c r="AD250" s="88">
        <f t="shared" si="15"/>
        <v>0.2122562674</v>
      </c>
      <c r="AE250" s="88">
        <f t="shared" si="16"/>
        <v>0.1008356546</v>
      </c>
      <c r="AF250" s="88">
        <f t="shared" si="17"/>
        <v>0.05515320334</v>
      </c>
      <c r="AG250" s="89">
        <f t="shared" si="18"/>
        <v>0.04568245125</v>
      </c>
      <c r="AH250" s="90">
        <f t="shared" si="19"/>
        <v>0</v>
      </c>
      <c r="AI250" s="90">
        <f t="shared" si="20"/>
        <v>0.2122562674</v>
      </c>
      <c r="AJ250" s="90">
        <f t="shared" si="21"/>
        <v>0.4851752022</v>
      </c>
      <c r="AK250" s="90">
        <f t="shared" si="22"/>
        <v>0.09470752089</v>
      </c>
      <c r="AL250" s="91">
        <f t="shared" si="23"/>
        <v>0</v>
      </c>
      <c r="AM250" s="91">
        <f t="shared" si="24"/>
        <v>0.04568245125</v>
      </c>
      <c r="AN250" s="91">
        <f t="shared" si="25"/>
        <v>0.453038674</v>
      </c>
      <c r="AO250" s="91">
        <f t="shared" si="26"/>
        <v>0.1008356546</v>
      </c>
      <c r="AP250" s="92">
        <f t="shared" si="27"/>
        <v>0</v>
      </c>
      <c r="AQ250" s="92">
        <f t="shared" si="28"/>
        <v>0.05515320334</v>
      </c>
      <c r="AR250" s="92">
        <f t="shared" si="29"/>
        <v>0.5157894737</v>
      </c>
      <c r="AS250" s="92">
        <f t="shared" si="30"/>
        <v>0.04568245125</v>
      </c>
    </row>
    <row r="251" ht="16.5" customHeight="1">
      <c r="A251" s="57"/>
      <c r="B251" s="95"/>
      <c r="C251" s="95"/>
      <c r="D251" s="95"/>
      <c r="E251" s="95"/>
      <c r="F251" s="28"/>
      <c r="G251" s="61">
        <v>246.0</v>
      </c>
      <c r="H251" s="61">
        <v>3609.0</v>
      </c>
      <c r="I251" s="57">
        <v>1536.0</v>
      </c>
      <c r="J251" s="81">
        <f>OFFSET(TT!F251,0,6*(-1+$E$6))</f>
        <v>270</v>
      </c>
      <c r="K251" s="82">
        <f>OFFSET(TT!G251,0,6*(-1+$E$6))</f>
        <v>196</v>
      </c>
      <c r="L251" s="83">
        <f>OFFSET(TT!H251,0,6*(-1+$E$6))</f>
        <v>174</v>
      </c>
      <c r="M251" s="84">
        <f>OFFSET(TT!I251,0,6*(-1+$E$6))</f>
        <v>103</v>
      </c>
      <c r="N251" s="85">
        <f>OFFSET(TT!J251,0,6*(-1+$E$6))</f>
        <v>172</v>
      </c>
      <c r="O251" s="86">
        <f>OFFSET(TT!K251,0,6*(-1+$E$6))</f>
        <v>51</v>
      </c>
      <c r="P251" s="87">
        <f t="shared" si="31"/>
        <v>270</v>
      </c>
      <c r="Q251" s="87">
        <f t="shared" ref="Q251:S251" si="518">$J251*C$30+$K251*C$31+$L251*C$32+$M251*C$33+$N251*C$34+$O251*C$35</f>
        <v>103</v>
      </c>
      <c r="R251" s="87">
        <f t="shared" si="518"/>
        <v>174</v>
      </c>
      <c r="S251" s="87">
        <f t="shared" si="518"/>
        <v>51</v>
      </c>
      <c r="T251" s="69">
        <f t="shared" si="6"/>
        <v>0.7238605898</v>
      </c>
      <c r="U251" s="70">
        <f t="shared" si="7"/>
        <v>0.7733333333</v>
      </c>
      <c r="V251" s="71">
        <f t="shared" si="8"/>
        <v>0.8411214953</v>
      </c>
      <c r="W251" s="72">
        <f t="shared" si="9"/>
        <v>0.6281588448</v>
      </c>
      <c r="X251" s="73">
        <f t="shared" ref="X251:Y251" si="519">IFERROR(P251/(P251+R251),0.5)</f>
        <v>0.6081081081</v>
      </c>
      <c r="Y251" s="74">
        <f t="shared" si="519"/>
        <v>0.6688311688</v>
      </c>
      <c r="Z251" s="75">
        <f t="shared" si="11"/>
        <v>0.7424749164</v>
      </c>
      <c r="AA251" s="76">
        <f t="shared" si="12"/>
        <v>0.5367892977</v>
      </c>
      <c r="AB251" s="77">
        <f t="shared" si="13"/>
        <v>0.6237458194</v>
      </c>
      <c r="AC251" s="88">
        <f t="shared" si="14"/>
        <v>0.3033854167</v>
      </c>
      <c r="AD251" s="88">
        <f t="shared" si="15"/>
        <v>0.2877604167</v>
      </c>
      <c r="AE251" s="88">
        <f t="shared" si="16"/>
        <v>0.208984375</v>
      </c>
      <c r="AF251" s="88">
        <f t="shared" si="17"/>
        <v>0.033203125</v>
      </c>
      <c r="AG251" s="89">
        <f t="shared" si="18"/>
        <v>0.17578125</v>
      </c>
      <c r="AH251" s="90">
        <f t="shared" si="19"/>
        <v>0</v>
      </c>
      <c r="AI251" s="90">
        <f t="shared" si="20"/>
        <v>0.2877604167</v>
      </c>
      <c r="AJ251" s="90">
        <f t="shared" si="21"/>
        <v>0.7424749164</v>
      </c>
      <c r="AK251" s="90">
        <f t="shared" si="22"/>
        <v>0.3033854167</v>
      </c>
      <c r="AL251" s="91">
        <f t="shared" si="23"/>
        <v>0</v>
      </c>
      <c r="AM251" s="91">
        <f t="shared" si="24"/>
        <v>0.17578125</v>
      </c>
      <c r="AN251" s="91">
        <f t="shared" si="25"/>
        <v>0.8411214953</v>
      </c>
      <c r="AO251" s="91">
        <f t="shared" si="26"/>
        <v>0.208984375</v>
      </c>
      <c r="AP251" s="92">
        <f t="shared" si="27"/>
        <v>0</v>
      </c>
      <c r="AQ251" s="92">
        <f t="shared" si="28"/>
        <v>0.033203125</v>
      </c>
      <c r="AR251" s="92">
        <f t="shared" si="29"/>
        <v>0.6281588448</v>
      </c>
      <c r="AS251" s="92">
        <f t="shared" si="30"/>
        <v>0.17578125</v>
      </c>
    </row>
    <row r="252" ht="16.5" customHeight="1">
      <c r="A252" s="57"/>
      <c r="B252" s="95"/>
      <c r="C252" s="95"/>
      <c r="D252" s="95"/>
      <c r="E252" s="95"/>
      <c r="F252" s="28"/>
      <c r="G252" s="61">
        <v>247.0</v>
      </c>
      <c r="H252" s="61">
        <v>3613.0</v>
      </c>
      <c r="I252" s="57">
        <v>1361.0</v>
      </c>
      <c r="J252" s="81">
        <f>OFFSET(TT!F252,0,6*(-1+$E$6))</f>
        <v>86</v>
      </c>
      <c r="K252" s="82">
        <f>OFFSET(TT!G252,0,6*(-1+$E$6))</f>
        <v>80</v>
      </c>
      <c r="L252" s="83">
        <f>OFFSET(TT!H252,0,6*(-1+$E$6))</f>
        <v>61</v>
      </c>
      <c r="M252" s="84">
        <f>OFFSET(TT!I252,0,6*(-1+$E$6))</f>
        <v>92</v>
      </c>
      <c r="N252" s="85">
        <f>OFFSET(TT!J252,0,6*(-1+$E$6))</f>
        <v>269</v>
      </c>
      <c r="O252" s="86">
        <f>OFFSET(TT!K252,0,6*(-1+$E$6))</f>
        <v>67</v>
      </c>
      <c r="P252" s="87">
        <f t="shared" si="31"/>
        <v>86</v>
      </c>
      <c r="Q252" s="87">
        <f t="shared" ref="Q252:S252" si="520">$J252*C$30+$K252*C$31+$L252*C$32+$M252*C$33+$N252*C$34+$O252*C$35</f>
        <v>92</v>
      </c>
      <c r="R252" s="87">
        <f t="shared" si="520"/>
        <v>61</v>
      </c>
      <c r="S252" s="87">
        <f t="shared" si="520"/>
        <v>67</v>
      </c>
      <c r="T252" s="69">
        <f t="shared" si="6"/>
        <v>0.4831460674</v>
      </c>
      <c r="U252" s="70">
        <f t="shared" si="7"/>
        <v>0.4765625</v>
      </c>
      <c r="V252" s="71">
        <f t="shared" si="8"/>
        <v>0.5620915033</v>
      </c>
      <c r="W252" s="72">
        <f t="shared" si="9"/>
        <v>0.3986928105</v>
      </c>
      <c r="X252" s="73">
        <f t="shared" ref="X252:Y252" si="521">IFERROR(P252/(P252+R252),0.5)</f>
        <v>0.5850340136</v>
      </c>
      <c r="Y252" s="74">
        <f t="shared" si="521"/>
        <v>0.5786163522</v>
      </c>
      <c r="Z252" s="75">
        <f t="shared" si="11"/>
        <v>0.4803921569</v>
      </c>
      <c r="AA252" s="76">
        <f t="shared" si="12"/>
        <v>0.5</v>
      </c>
      <c r="AB252" s="77">
        <f t="shared" si="13"/>
        <v>0.5816993464</v>
      </c>
      <c r="AC252" s="88">
        <f t="shared" si="14"/>
        <v>0.1219691403</v>
      </c>
      <c r="AD252" s="88">
        <f t="shared" si="15"/>
        <v>0.2608376194</v>
      </c>
      <c r="AE252" s="88">
        <f t="shared" si="16"/>
        <v>0.1124173402</v>
      </c>
      <c r="AF252" s="88">
        <f t="shared" si="17"/>
        <v>0.04922850845</v>
      </c>
      <c r="AG252" s="89">
        <f t="shared" si="18"/>
        <v>0.06318883174</v>
      </c>
      <c r="AH252" s="90">
        <f t="shared" si="19"/>
        <v>0</v>
      </c>
      <c r="AI252" s="90">
        <f t="shared" si="20"/>
        <v>0.2608376194</v>
      </c>
      <c r="AJ252" s="90">
        <f t="shared" si="21"/>
        <v>0.4803921569</v>
      </c>
      <c r="AK252" s="90">
        <f t="shared" si="22"/>
        <v>0.1219691403</v>
      </c>
      <c r="AL252" s="91">
        <f t="shared" si="23"/>
        <v>0</v>
      </c>
      <c r="AM252" s="91">
        <f t="shared" si="24"/>
        <v>0.06318883174</v>
      </c>
      <c r="AN252" s="91">
        <f t="shared" si="25"/>
        <v>0.5620915033</v>
      </c>
      <c r="AO252" s="91">
        <f t="shared" si="26"/>
        <v>0.1124173402</v>
      </c>
      <c r="AP252" s="92">
        <f t="shared" si="27"/>
        <v>0</v>
      </c>
      <c r="AQ252" s="92">
        <f t="shared" si="28"/>
        <v>0.04922850845</v>
      </c>
      <c r="AR252" s="92">
        <f t="shared" si="29"/>
        <v>0.3986928105</v>
      </c>
      <c r="AS252" s="92">
        <f t="shared" si="30"/>
        <v>0.06318883174</v>
      </c>
    </row>
    <row r="253" ht="16.5" customHeight="1">
      <c r="A253" s="57"/>
      <c r="B253" s="95"/>
      <c r="C253" s="95"/>
      <c r="D253" s="95"/>
      <c r="E253" s="95"/>
      <c r="F253" s="28"/>
      <c r="G253" s="61">
        <v>248.0</v>
      </c>
      <c r="H253" s="61">
        <v>3705.0</v>
      </c>
      <c r="I253" s="57">
        <v>1171.0</v>
      </c>
      <c r="J253" s="81">
        <f>OFFSET(TT!F253,0,6*(-1+$E$6))</f>
        <v>176</v>
      </c>
      <c r="K253" s="82">
        <f>OFFSET(TT!G253,0,6*(-1+$E$6))</f>
        <v>127</v>
      </c>
      <c r="L253" s="83">
        <f>OFFSET(TT!H253,0,6*(-1+$E$6))</f>
        <v>95</v>
      </c>
      <c r="M253" s="84">
        <f>OFFSET(TT!I253,0,6*(-1+$E$6))</f>
        <v>85</v>
      </c>
      <c r="N253" s="85">
        <f>OFFSET(TT!J253,0,6*(-1+$E$6))</f>
        <v>190</v>
      </c>
      <c r="O253" s="86">
        <f>OFFSET(TT!K253,0,6*(-1+$E$6))</f>
        <v>45</v>
      </c>
      <c r="P253" s="87">
        <f t="shared" si="31"/>
        <v>176</v>
      </c>
      <c r="Q253" s="87">
        <f t="shared" ref="Q253:S253" si="522">$J253*C$30+$K253*C$31+$L253*C$32+$M253*C$33+$N253*C$34+$O253*C$35</f>
        <v>85</v>
      </c>
      <c r="R253" s="87">
        <f t="shared" si="522"/>
        <v>95</v>
      </c>
      <c r="S253" s="87">
        <f t="shared" si="522"/>
        <v>45</v>
      </c>
      <c r="T253" s="69">
        <f t="shared" si="6"/>
        <v>0.6743295019</v>
      </c>
      <c r="U253" s="70">
        <f t="shared" si="7"/>
        <v>0.6785714286</v>
      </c>
      <c r="V253" s="71">
        <f t="shared" si="8"/>
        <v>0.7963800905</v>
      </c>
      <c r="W253" s="72">
        <f t="shared" si="9"/>
        <v>0.5277777778</v>
      </c>
      <c r="X253" s="73">
        <f t="shared" ref="X253:Y253" si="523">IFERROR(P253/(P253+R253),0.5)</f>
        <v>0.6494464945</v>
      </c>
      <c r="Y253" s="74">
        <f t="shared" si="523"/>
        <v>0.6538461538</v>
      </c>
      <c r="Z253" s="75">
        <f t="shared" si="11"/>
        <v>0.6758104738</v>
      </c>
      <c r="AA253" s="76">
        <f t="shared" si="12"/>
        <v>0.5511221945</v>
      </c>
      <c r="AB253" s="77">
        <f t="shared" si="13"/>
        <v>0.650872818</v>
      </c>
      <c r="AC253" s="88">
        <f t="shared" si="14"/>
        <v>0.2587532024</v>
      </c>
      <c r="AD253" s="88">
        <f t="shared" si="15"/>
        <v>0.3125533732</v>
      </c>
      <c r="AE253" s="88">
        <f t="shared" si="16"/>
        <v>0.1887275833</v>
      </c>
      <c r="AF253" s="88">
        <f t="shared" si="17"/>
        <v>0.03842869342</v>
      </c>
      <c r="AG253" s="89">
        <f t="shared" si="18"/>
        <v>0.1502988898</v>
      </c>
      <c r="AH253" s="90">
        <f t="shared" si="19"/>
        <v>0</v>
      </c>
      <c r="AI253" s="90">
        <f t="shared" si="20"/>
        <v>0.3125533732</v>
      </c>
      <c r="AJ253" s="90">
        <f t="shared" si="21"/>
        <v>0.6758104738</v>
      </c>
      <c r="AK253" s="90">
        <f t="shared" si="22"/>
        <v>0.2587532024</v>
      </c>
      <c r="AL253" s="91">
        <f t="shared" si="23"/>
        <v>0</v>
      </c>
      <c r="AM253" s="91">
        <f t="shared" si="24"/>
        <v>0.1502988898</v>
      </c>
      <c r="AN253" s="91">
        <f t="shared" si="25"/>
        <v>0.7963800905</v>
      </c>
      <c r="AO253" s="91">
        <f t="shared" si="26"/>
        <v>0.1887275833</v>
      </c>
      <c r="AP253" s="92">
        <f t="shared" si="27"/>
        <v>0</v>
      </c>
      <c r="AQ253" s="92">
        <f t="shared" si="28"/>
        <v>0.03842869342</v>
      </c>
      <c r="AR253" s="92">
        <f t="shared" si="29"/>
        <v>0.5277777778</v>
      </c>
      <c r="AS253" s="92">
        <f t="shared" si="30"/>
        <v>0.1502988898</v>
      </c>
    </row>
    <row r="254" ht="16.5" customHeight="1">
      <c r="A254" s="57"/>
      <c r="B254" s="95"/>
      <c r="C254" s="95"/>
      <c r="D254" s="95"/>
      <c r="E254" s="95"/>
      <c r="F254" s="28"/>
      <c r="G254" s="61">
        <v>249.0</v>
      </c>
      <c r="H254" s="61">
        <v>3706.0</v>
      </c>
      <c r="I254" s="57">
        <v>2173.0</v>
      </c>
      <c r="J254" s="81">
        <f>OFFSET(TT!F254,0,6*(-1+$E$6))</f>
        <v>214</v>
      </c>
      <c r="K254" s="82">
        <f>OFFSET(TT!G254,0,6*(-1+$E$6))</f>
        <v>233</v>
      </c>
      <c r="L254" s="83">
        <f>OFFSET(TT!H254,0,6*(-1+$E$6))</f>
        <v>150</v>
      </c>
      <c r="M254" s="84">
        <f>OFFSET(TT!I254,0,6*(-1+$E$6))</f>
        <v>157</v>
      </c>
      <c r="N254" s="85">
        <f>OFFSET(TT!J254,0,6*(-1+$E$6))</f>
        <v>482</v>
      </c>
      <c r="O254" s="86">
        <f>OFFSET(TT!K254,0,6*(-1+$E$6))</f>
        <v>84</v>
      </c>
      <c r="P254" s="87">
        <f t="shared" si="31"/>
        <v>214</v>
      </c>
      <c r="Q254" s="87">
        <f t="shared" ref="Q254:S254" si="524">$J254*C$30+$K254*C$31+$L254*C$32+$M254*C$33+$N254*C$34+$O254*C$35</f>
        <v>157</v>
      </c>
      <c r="R254" s="87">
        <f t="shared" si="524"/>
        <v>150</v>
      </c>
      <c r="S254" s="87">
        <f t="shared" si="524"/>
        <v>84</v>
      </c>
      <c r="T254" s="69">
        <f t="shared" si="6"/>
        <v>0.576819407</v>
      </c>
      <c r="U254" s="70">
        <f t="shared" si="7"/>
        <v>0.641025641</v>
      </c>
      <c r="V254" s="71">
        <f t="shared" si="8"/>
        <v>0.7181208054</v>
      </c>
      <c r="W254" s="72">
        <f t="shared" si="9"/>
        <v>0.4885993485</v>
      </c>
      <c r="X254" s="73">
        <f t="shared" ref="X254:Y254" si="525">IFERROR(P254/(P254+R254),0.5)</f>
        <v>0.5879120879</v>
      </c>
      <c r="Y254" s="74">
        <f t="shared" si="525"/>
        <v>0.6514522822</v>
      </c>
      <c r="Z254" s="75">
        <f t="shared" si="11"/>
        <v>0.6016528926</v>
      </c>
      <c r="AA254" s="76">
        <f t="shared" si="12"/>
        <v>0.4925619835</v>
      </c>
      <c r="AB254" s="77">
        <f t="shared" si="13"/>
        <v>0.6132231405</v>
      </c>
      <c r="AC254" s="88">
        <f t="shared" si="14"/>
        <v>0.2057063967</v>
      </c>
      <c r="AD254" s="88">
        <f t="shared" si="15"/>
        <v>0.3202945237</v>
      </c>
      <c r="AE254" s="88">
        <f t="shared" si="16"/>
        <v>0.1371375978</v>
      </c>
      <c r="AF254" s="88">
        <f t="shared" si="17"/>
        <v>0.03865623562</v>
      </c>
      <c r="AG254" s="89">
        <f t="shared" si="18"/>
        <v>0.09848136217</v>
      </c>
      <c r="AH254" s="90">
        <f t="shared" si="19"/>
        <v>0</v>
      </c>
      <c r="AI254" s="90">
        <f t="shared" si="20"/>
        <v>0.3202945237</v>
      </c>
      <c r="AJ254" s="90">
        <f t="shared" si="21"/>
        <v>0.6016528926</v>
      </c>
      <c r="AK254" s="90">
        <f t="shared" si="22"/>
        <v>0.2057063967</v>
      </c>
      <c r="AL254" s="91">
        <f t="shared" si="23"/>
        <v>0</v>
      </c>
      <c r="AM254" s="91">
        <f t="shared" si="24"/>
        <v>0.09848136217</v>
      </c>
      <c r="AN254" s="91">
        <f t="shared" si="25"/>
        <v>0.7181208054</v>
      </c>
      <c r="AO254" s="91">
        <f t="shared" si="26"/>
        <v>0.1371375978</v>
      </c>
      <c r="AP254" s="92">
        <f t="shared" si="27"/>
        <v>0</v>
      </c>
      <c r="AQ254" s="92">
        <f t="shared" si="28"/>
        <v>0.03865623562</v>
      </c>
      <c r="AR254" s="92">
        <f t="shared" si="29"/>
        <v>0.4885993485</v>
      </c>
      <c r="AS254" s="92">
        <f t="shared" si="30"/>
        <v>0.09848136217</v>
      </c>
    </row>
    <row r="255" ht="16.5" customHeight="1">
      <c r="A255" s="57"/>
      <c r="B255" s="95"/>
      <c r="C255" s="95"/>
      <c r="D255" s="95"/>
      <c r="E255" s="95"/>
      <c r="F255" s="28"/>
      <c r="G255" s="61">
        <v>250.0</v>
      </c>
      <c r="H255" s="61">
        <v>3710.0</v>
      </c>
      <c r="I255" s="57">
        <v>589.0</v>
      </c>
      <c r="J255" s="81">
        <f>OFFSET(TT!F255,0,6*(-1+$E$6))</f>
        <v>96</v>
      </c>
      <c r="K255" s="82">
        <f>OFFSET(TT!G255,0,6*(-1+$E$6))</f>
        <v>52</v>
      </c>
      <c r="L255" s="83">
        <f>OFFSET(TT!H255,0,6*(-1+$E$6))</f>
        <v>67</v>
      </c>
      <c r="M255" s="84">
        <f>OFFSET(TT!I255,0,6*(-1+$E$6))</f>
        <v>38</v>
      </c>
      <c r="N255" s="85">
        <f>OFFSET(TT!J255,0,6*(-1+$E$6))</f>
        <v>81</v>
      </c>
      <c r="O255" s="86">
        <f>OFFSET(TT!K255,0,6*(-1+$E$6))</f>
        <v>24</v>
      </c>
      <c r="P255" s="87">
        <f t="shared" si="31"/>
        <v>96</v>
      </c>
      <c r="Q255" s="87">
        <f t="shared" ref="Q255:S255" si="526">$J255*C$30+$K255*C$31+$L255*C$32+$M255*C$33+$N255*C$34+$O255*C$35</f>
        <v>38</v>
      </c>
      <c r="R255" s="87">
        <f t="shared" si="526"/>
        <v>67</v>
      </c>
      <c r="S255" s="87">
        <f t="shared" si="526"/>
        <v>24</v>
      </c>
      <c r="T255" s="69">
        <f t="shared" si="6"/>
        <v>0.7164179104</v>
      </c>
      <c r="U255" s="70">
        <f t="shared" si="7"/>
        <v>0.7362637363</v>
      </c>
      <c r="V255" s="71">
        <f t="shared" si="8"/>
        <v>0.8</v>
      </c>
      <c r="W255" s="72">
        <f t="shared" si="9"/>
        <v>0.6380952381</v>
      </c>
      <c r="X255" s="73">
        <f t="shared" ref="X255:Y255" si="527">IFERROR(P255/(P255+R255),0.5)</f>
        <v>0.5889570552</v>
      </c>
      <c r="Y255" s="74">
        <f t="shared" si="527"/>
        <v>0.6129032258</v>
      </c>
      <c r="Z255" s="75">
        <f t="shared" si="11"/>
        <v>0.7244444444</v>
      </c>
      <c r="AA255" s="76">
        <f t="shared" si="12"/>
        <v>0.5333333333</v>
      </c>
      <c r="AB255" s="77">
        <f t="shared" si="13"/>
        <v>0.5955555556</v>
      </c>
      <c r="AC255" s="88">
        <f t="shared" si="14"/>
        <v>0.2512733447</v>
      </c>
      <c r="AD255" s="88">
        <f t="shared" si="15"/>
        <v>0.3005093379</v>
      </c>
      <c r="AE255" s="88">
        <f t="shared" si="16"/>
        <v>0.2037351443</v>
      </c>
      <c r="AF255" s="88">
        <f t="shared" si="17"/>
        <v>0.04074702886</v>
      </c>
      <c r="AG255" s="89">
        <f t="shared" si="18"/>
        <v>0.1629881154</v>
      </c>
      <c r="AH255" s="90">
        <f t="shared" si="19"/>
        <v>0</v>
      </c>
      <c r="AI255" s="90">
        <f t="shared" si="20"/>
        <v>0.3005093379</v>
      </c>
      <c r="AJ255" s="90">
        <f t="shared" si="21"/>
        <v>0.7244444444</v>
      </c>
      <c r="AK255" s="90">
        <f t="shared" si="22"/>
        <v>0.2512733447</v>
      </c>
      <c r="AL255" s="91">
        <f t="shared" si="23"/>
        <v>0</v>
      </c>
      <c r="AM255" s="91">
        <f t="shared" si="24"/>
        <v>0.1629881154</v>
      </c>
      <c r="AN255" s="91">
        <f t="shared" si="25"/>
        <v>0.8</v>
      </c>
      <c r="AO255" s="91">
        <f t="shared" si="26"/>
        <v>0.2037351443</v>
      </c>
      <c r="AP255" s="92">
        <f t="shared" si="27"/>
        <v>0</v>
      </c>
      <c r="AQ255" s="92">
        <f t="shared" si="28"/>
        <v>0.04074702886</v>
      </c>
      <c r="AR255" s="92">
        <f t="shared" si="29"/>
        <v>0.6380952381</v>
      </c>
      <c r="AS255" s="92">
        <f t="shared" si="30"/>
        <v>0.1629881154</v>
      </c>
    </row>
    <row r="256" ht="16.5" customHeight="1">
      <c r="A256" s="57"/>
      <c r="B256" s="95"/>
      <c r="C256" s="95"/>
      <c r="D256" s="95"/>
      <c r="E256" s="95"/>
      <c r="F256" s="28"/>
      <c r="G256" s="61">
        <v>251.0</v>
      </c>
      <c r="H256" s="61">
        <v>3715.0</v>
      </c>
      <c r="I256" s="57">
        <v>1877.0</v>
      </c>
      <c r="J256" s="81">
        <f>OFFSET(TT!F256,0,6*(-1+$E$6))</f>
        <v>413</v>
      </c>
      <c r="K256" s="82">
        <f>OFFSET(TT!G256,0,6*(-1+$E$6))</f>
        <v>226</v>
      </c>
      <c r="L256" s="83">
        <f>OFFSET(TT!H256,0,6*(-1+$E$6))</f>
        <v>243</v>
      </c>
      <c r="M256" s="84">
        <f>OFFSET(TT!I256,0,6*(-1+$E$6))</f>
        <v>122</v>
      </c>
      <c r="N256" s="85">
        <f>OFFSET(TT!J256,0,6*(-1+$E$6))</f>
        <v>229</v>
      </c>
      <c r="O256" s="86">
        <f>OFFSET(TT!K256,0,6*(-1+$E$6))</f>
        <v>64</v>
      </c>
      <c r="P256" s="87">
        <f t="shared" si="31"/>
        <v>413</v>
      </c>
      <c r="Q256" s="87">
        <f t="shared" ref="Q256:S256" si="528">$J256*C$30+$K256*C$31+$L256*C$32+$M256*C$33+$N256*C$34+$O256*C$35</f>
        <v>122</v>
      </c>
      <c r="R256" s="87">
        <f t="shared" si="528"/>
        <v>243</v>
      </c>
      <c r="S256" s="87">
        <f t="shared" si="528"/>
        <v>64</v>
      </c>
      <c r="T256" s="69">
        <f t="shared" si="6"/>
        <v>0.7719626168</v>
      </c>
      <c r="U256" s="70">
        <f t="shared" si="7"/>
        <v>0.7915309446</v>
      </c>
      <c r="V256" s="71">
        <f t="shared" si="8"/>
        <v>0.8658280922</v>
      </c>
      <c r="W256" s="72">
        <f t="shared" si="9"/>
        <v>0.6657534247</v>
      </c>
      <c r="X256" s="73">
        <f t="shared" ref="X256:Y256" si="529">IFERROR(P256/(P256+R256),0.5)</f>
        <v>0.6295731707</v>
      </c>
      <c r="Y256" s="74">
        <f t="shared" si="529"/>
        <v>0.6559139785</v>
      </c>
      <c r="Z256" s="75">
        <f t="shared" si="11"/>
        <v>0.7790973872</v>
      </c>
      <c r="AA256" s="76">
        <f t="shared" si="12"/>
        <v>0.5665083135</v>
      </c>
      <c r="AB256" s="77">
        <f t="shared" si="13"/>
        <v>0.635391924</v>
      </c>
      <c r="AC256" s="88">
        <f t="shared" si="14"/>
        <v>0.3404368673</v>
      </c>
      <c r="AD256" s="88">
        <f t="shared" si="15"/>
        <v>0.3420351625</v>
      </c>
      <c r="AE256" s="88">
        <f t="shared" si="16"/>
        <v>0.2541289291</v>
      </c>
      <c r="AF256" s="88">
        <f t="shared" si="17"/>
        <v>0.03409696324</v>
      </c>
      <c r="AG256" s="89">
        <f t="shared" si="18"/>
        <v>0.2200319659</v>
      </c>
      <c r="AH256" s="90">
        <f t="shared" si="19"/>
        <v>0</v>
      </c>
      <c r="AI256" s="90">
        <f t="shared" si="20"/>
        <v>0.3420351625</v>
      </c>
      <c r="AJ256" s="90">
        <f t="shared" si="21"/>
        <v>0.7790973872</v>
      </c>
      <c r="AK256" s="90">
        <f t="shared" si="22"/>
        <v>0.3404368673</v>
      </c>
      <c r="AL256" s="91">
        <f t="shared" si="23"/>
        <v>0</v>
      </c>
      <c r="AM256" s="91">
        <f t="shared" si="24"/>
        <v>0.2200319659</v>
      </c>
      <c r="AN256" s="91">
        <f t="shared" si="25"/>
        <v>0.8658280922</v>
      </c>
      <c r="AO256" s="91">
        <f t="shared" si="26"/>
        <v>0.2541289291</v>
      </c>
      <c r="AP256" s="92">
        <f t="shared" si="27"/>
        <v>0</v>
      </c>
      <c r="AQ256" s="92">
        <f t="shared" si="28"/>
        <v>0.03409696324</v>
      </c>
      <c r="AR256" s="92">
        <f t="shared" si="29"/>
        <v>0.6657534247</v>
      </c>
      <c r="AS256" s="92">
        <f t="shared" si="30"/>
        <v>0.2200319659</v>
      </c>
    </row>
    <row r="257" ht="16.5" customHeight="1">
      <c r="A257" s="57"/>
      <c r="B257" s="95"/>
      <c r="C257" s="95"/>
      <c r="D257" s="95"/>
      <c r="E257" s="95"/>
      <c r="F257" s="28"/>
      <c r="G257" s="61">
        <v>252.0</v>
      </c>
      <c r="H257" s="61">
        <v>3717.0</v>
      </c>
      <c r="I257" s="57">
        <v>1089.0</v>
      </c>
      <c r="J257" s="81">
        <f>OFFSET(TT!F257,0,6*(-1+$E$6))</f>
        <v>216</v>
      </c>
      <c r="K257" s="82">
        <f>OFFSET(TT!G257,0,6*(-1+$E$6))</f>
        <v>115</v>
      </c>
      <c r="L257" s="83">
        <f>OFFSET(TT!H257,0,6*(-1+$E$6))</f>
        <v>112</v>
      </c>
      <c r="M257" s="84">
        <f>OFFSET(TT!I257,0,6*(-1+$E$6))</f>
        <v>103</v>
      </c>
      <c r="N257" s="85">
        <f>OFFSET(TT!J257,0,6*(-1+$E$6))</f>
        <v>173</v>
      </c>
      <c r="O257" s="86">
        <f>OFFSET(TT!K257,0,6*(-1+$E$6))</f>
        <v>33</v>
      </c>
      <c r="P257" s="87">
        <f t="shared" si="31"/>
        <v>216</v>
      </c>
      <c r="Q257" s="87">
        <f t="shared" ref="Q257:S257" si="530">$J257*C$30+$K257*C$31+$L257*C$32+$M257*C$33+$N257*C$34+$O257*C$35</f>
        <v>103</v>
      </c>
      <c r="R257" s="87">
        <f t="shared" si="530"/>
        <v>112</v>
      </c>
      <c r="S257" s="87">
        <f t="shared" si="530"/>
        <v>33</v>
      </c>
      <c r="T257" s="69">
        <f t="shared" si="6"/>
        <v>0.6771159875</v>
      </c>
      <c r="U257" s="70">
        <f t="shared" si="7"/>
        <v>0.7724137931</v>
      </c>
      <c r="V257" s="71">
        <f t="shared" si="8"/>
        <v>0.8674698795</v>
      </c>
      <c r="W257" s="72">
        <f t="shared" si="9"/>
        <v>0.5209302326</v>
      </c>
      <c r="X257" s="73">
        <f t="shared" ref="X257:Y257" si="531">IFERROR(P257/(P257+R257),0.5)</f>
        <v>0.6585365854</v>
      </c>
      <c r="Y257" s="74">
        <f t="shared" si="531"/>
        <v>0.7573529412</v>
      </c>
      <c r="Z257" s="75">
        <f t="shared" si="11"/>
        <v>0.7068965517</v>
      </c>
      <c r="AA257" s="76">
        <f t="shared" si="12"/>
        <v>0.536637931</v>
      </c>
      <c r="AB257" s="77">
        <f t="shared" si="13"/>
        <v>0.6875</v>
      </c>
      <c r="AC257" s="88">
        <f t="shared" si="14"/>
        <v>0.3039485767</v>
      </c>
      <c r="AD257" s="88">
        <f t="shared" si="15"/>
        <v>0.3572084481</v>
      </c>
      <c r="AE257" s="88">
        <f t="shared" si="16"/>
        <v>0.2286501377</v>
      </c>
      <c r="AF257" s="88">
        <f t="shared" si="17"/>
        <v>0.0303030303</v>
      </c>
      <c r="AG257" s="89">
        <f t="shared" si="18"/>
        <v>0.1983471074</v>
      </c>
      <c r="AH257" s="90">
        <f t="shared" si="19"/>
        <v>0</v>
      </c>
      <c r="AI257" s="90">
        <f t="shared" si="20"/>
        <v>0.3572084481</v>
      </c>
      <c r="AJ257" s="90">
        <f t="shared" si="21"/>
        <v>0.7068965517</v>
      </c>
      <c r="AK257" s="90">
        <f t="shared" si="22"/>
        <v>0.3039485767</v>
      </c>
      <c r="AL257" s="91">
        <f t="shared" si="23"/>
        <v>0</v>
      </c>
      <c r="AM257" s="91">
        <f t="shared" si="24"/>
        <v>0.1983471074</v>
      </c>
      <c r="AN257" s="91">
        <f t="shared" si="25"/>
        <v>0.8674698795</v>
      </c>
      <c r="AO257" s="91">
        <f t="shared" si="26"/>
        <v>0.2286501377</v>
      </c>
      <c r="AP257" s="92">
        <f t="shared" si="27"/>
        <v>0</v>
      </c>
      <c r="AQ257" s="92">
        <f t="shared" si="28"/>
        <v>0.0303030303</v>
      </c>
      <c r="AR257" s="92">
        <f t="shared" si="29"/>
        <v>0.5209302326</v>
      </c>
      <c r="AS257" s="92">
        <f t="shared" si="30"/>
        <v>0.1983471074</v>
      </c>
    </row>
    <row r="258" ht="16.5" customHeight="1">
      <c r="A258" s="57"/>
      <c r="B258" s="95"/>
      <c r="C258" s="95"/>
      <c r="D258" s="95"/>
      <c r="E258" s="95"/>
      <c r="F258" s="28"/>
      <c r="G258" s="61">
        <v>253.0</v>
      </c>
      <c r="H258" s="61">
        <v>3719.0</v>
      </c>
      <c r="I258" s="57">
        <v>3353.0</v>
      </c>
      <c r="J258" s="81">
        <f>OFFSET(TT!F258,0,6*(-1+$E$6))</f>
        <v>268</v>
      </c>
      <c r="K258" s="82">
        <f>OFFSET(TT!G258,0,6*(-1+$E$6))</f>
        <v>269</v>
      </c>
      <c r="L258" s="83">
        <f>OFFSET(TT!H258,0,6*(-1+$E$6))</f>
        <v>284</v>
      </c>
      <c r="M258" s="84">
        <f>OFFSET(TT!I258,0,6*(-1+$E$6))</f>
        <v>251</v>
      </c>
      <c r="N258" s="85">
        <f>OFFSET(TT!J258,0,6*(-1+$E$6))</f>
        <v>608</v>
      </c>
      <c r="O258" s="86">
        <f>OFFSET(TT!K258,0,6*(-1+$E$6))</f>
        <v>173</v>
      </c>
      <c r="P258" s="87">
        <f t="shared" si="31"/>
        <v>268</v>
      </c>
      <c r="Q258" s="87">
        <f t="shared" ref="Q258:S258" si="532">$J258*C$30+$K258*C$31+$L258*C$32+$M258*C$33+$N258*C$34+$O258*C$35</f>
        <v>251</v>
      </c>
      <c r="R258" s="87">
        <f t="shared" si="532"/>
        <v>284</v>
      </c>
      <c r="S258" s="87">
        <f t="shared" si="532"/>
        <v>173</v>
      </c>
      <c r="T258" s="69">
        <f t="shared" si="6"/>
        <v>0.5163776493</v>
      </c>
      <c r="U258" s="70">
        <f t="shared" si="7"/>
        <v>0.6214442013</v>
      </c>
      <c r="V258" s="71">
        <f t="shared" si="8"/>
        <v>0.6077097506</v>
      </c>
      <c r="W258" s="72">
        <f t="shared" si="9"/>
        <v>0.5308411215</v>
      </c>
      <c r="X258" s="73">
        <f t="shared" ref="X258:Y258" si="533">IFERROR(P258/(P258+R258),0.5)</f>
        <v>0.4855072464</v>
      </c>
      <c r="Y258" s="74">
        <f t="shared" si="533"/>
        <v>0.5919811321</v>
      </c>
      <c r="Z258" s="75">
        <f t="shared" si="11"/>
        <v>0.5655737705</v>
      </c>
      <c r="AA258" s="76">
        <f t="shared" si="12"/>
        <v>0.4518442623</v>
      </c>
      <c r="AB258" s="77">
        <f t="shared" si="13"/>
        <v>0.5317622951</v>
      </c>
      <c r="AC258" s="88">
        <f t="shared" si="14"/>
        <v>0.160155085</v>
      </c>
      <c r="AD258" s="88">
        <f t="shared" si="15"/>
        <v>0.2612585744</v>
      </c>
      <c r="AE258" s="88">
        <f t="shared" si="16"/>
        <v>0.1315240084</v>
      </c>
      <c r="AF258" s="88">
        <f t="shared" si="17"/>
        <v>0.05159558604</v>
      </c>
      <c r="AG258" s="89">
        <f t="shared" si="18"/>
        <v>0.07992842231</v>
      </c>
      <c r="AH258" s="90">
        <f t="shared" si="19"/>
        <v>0</v>
      </c>
      <c r="AI258" s="90">
        <f t="shared" si="20"/>
        <v>0.2612585744</v>
      </c>
      <c r="AJ258" s="90">
        <f t="shared" si="21"/>
        <v>0.5655737705</v>
      </c>
      <c r="AK258" s="90">
        <f t="shared" si="22"/>
        <v>0.160155085</v>
      </c>
      <c r="AL258" s="91">
        <f t="shared" si="23"/>
        <v>0</v>
      </c>
      <c r="AM258" s="91">
        <f t="shared" si="24"/>
        <v>0.07992842231</v>
      </c>
      <c r="AN258" s="91">
        <f t="shared" si="25"/>
        <v>0.6077097506</v>
      </c>
      <c r="AO258" s="91">
        <f t="shared" si="26"/>
        <v>0.1315240084</v>
      </c>
      <c r="AP258" s="92">
        <f t="shared" si="27"/>
        <v>0</v>
      </c>
      <c r="AQ258" s="92">
        <f t="shared" si="28"/>
        <v>0.05159558604</v>
      </c>
      <c r="AR258" s="92">
        <f t="shared" si="29"/>
        <v>0.5308411215</v>
      </c>
      <c r="AS258" s="92">
        <f t="shared" si="30"/>
        <v>0.07992842231</v>
      </c>
    </row>
    <row r="259" ht="16.5" customHeight="1">
      <c r="A259" s="57"/>
      <c r="B259" s="95"/>
      <c r="C259" s="95"/>
      <c r="D259" s="95"/>
      <c r="E259" s="95"/>
      <c r="F259" s="28"/>
      <c r="G259" s="61">
        <v>254.0</v>
      </c>
      <c r="H259" s="61">
        <v>3724.0</v>
      </c>
      <c r="I259" s="57">
        <v>3214.0</v>
      </c>
      <c r="J259" s="81">
        <f>OFFSET(TT!F259,0,6*(-1+$E$6))</f>
        <v>246</v>
      </c>
      <c r="K259" s="82">
        <f>OFFSET(TT!G259,0,6*(-1+$E$6))</f>
        <v>214</v>
      </c>
      <c r="L259" s="83">
        <f>OFFSET(TT!H259,0,6*(-1+$E$6))</f>
        <v>150</v>
      </c>
      <c r="M259" s="84">
        <f>OFFSET(TT!I259,0,6*(-1+$E$6))</f>
        <v>260</v>
      </c>
      <c r="N259" s="85">
        <f>OFFSET(TT!J259,0,6*(-1+$E$6))</f>
        <v>512</v>
      </c>
      <c r="O259" s="86">
        <f>OFFSET(TT!K259,0,6*(-1+$E$6))</f>
        <v>113</v>
      </c>
      <c r="P259" s="87">
        <f t="shared" si="31"/>
        <v>246</v>
      </c>
      <c r="Q259" s="87">
        <f t="shared" ref="Q259:S259" si="534">$J259*C$30+$K259*C$31+$L259*C$32+$M259*C$33+$N259*C$34+$O259*C$35</f>
        <v>260</v>
      </c>
      <c r="R259" s="87">
        <f t="shared" si="534"/>
        <v>150</v>
      </c>
      <c r="S259" s="87">
        <f t="shared" si="534"/>
        <v>113</v>
      </c>
      <c r="T259" s="69">
        <f t="shared" si="6"/>
        <v>0.4861660079</v>
      </c>
      <c r="U259" s="70">
        <f t="shared" si="7"/>
        <v>0.5703422053</v>
      </c>
      <c r="V259" s="71">
        <f t="shared" si="8"/>
        <v>0.6852367688</v>
      </c>
      <c r="W259" s="72">
        <f t="shared" si="9"/>
        <v>0.3658536585</v>
      </c>
      <c r="X259" s="73">
        <f t="shared" ref="X259:Y259" si="535">IFERROR(P259/(P259+R259),0.5)</f>
        <v>0.6212121212</v>
      </c>
      <c r="Y259" s="74">
        <f t="shared" si="535"/>
        <v>0.6970509383</v>
      </c>
      <c r="Z259" s="75">
        <f t="shared" si="11"/>
        <v>0.5149544863</v>
      </c>
      <c r="AA259" s="76">
        <f t="shared" si="12"/>
        <v>0.466840052</v>
      </c>
      <c r="AB259" s="77">
        <f t="shared" si="13"/>
        <v>0.6579973992</v>
      </c>
      <c r="AC259" s="88">
        <f t="shared" si="14"/>
        <v>0.1431238332</v>
      </c>
      <c r="AD259" s="88">
        <f t="shared" si="15"/>
        <v>0.2358431861</v>
      </c>
      <c r="AE259" s="88">
        <f t="shared" si="16"/>
        <v>0.1116988177</v>
      </c>
      <c r="AF259" s="88">
        <f t="shared" si="17"/>
        <v>0.03515868077</v>
      </c>
      <c r="AG259" s="89">
        <f t="shared" si="18"/>
        <v>0.0765401369</v>
      </c>
      <c r="AH259" s="90">
        <f t="shared" si="19"/>
        <v>0</v>
      </c>
      <c r="AI259" s="90">
        <f t="shared" si="20"/>
        <v>0.2358431861</v>
      </c>
      <c r="AJ259" s="90">
        <f t="shared" si="21"/>
        <v>0.5149544863</v>
      </c>
      <c r="AK259" s="90">
        <f t="shared" si="22"/>
        <v>0.1431238332</v>
      </c>
      <c r="AL259" s="91">
        <f t="shared" si="23"/>
        <v>0</v>
      </c>
      <c r="AM259" s="91">
        <f t="shared" si="24"/>
        <v>0.0765401369</v>
      </c>
      <c r="AN259" s="91">
        <f t="shared" si="25"/>
        <v>0.6852367688</v>
      </c>
      <c r="AO259" s="91">
        <f t="shared" si="26"/>
        <v>0.1116988177</v>
      </c>
      <c r="AP259" s="92">
        <f t="shared" si="27"/>
        <v>0</v>
      </c>
      <c r="AQ259" s="92">
        <f t="shared" si="28"/>
        <v>0.03515868077</v>
      </c>
      <c r="AR259" s="92">
        <f t="shared" si="29"/>
        <v>0.3658536585</v>
      </c>
      <c r="AS259" s="92">
        <f t="shared" si="30"/>
        <v>0.0765401369</v>
      </c>
    </row>
    <row r="260" ht="16.5" customHeight="1">
      <c r="A260" s="57"/>
      <c r="B260" s="95"/>
      <c r="C260" s="95"/>
      <c r="D260" s="95"/>
      <c r="E260" s="95"/>
      <c r="F260" s="28"/>
      <c r="G260" s="61">
        <v>255.0</v>
      </c>
      <c r="H260" s="61">
        <v>3727.0</v>
      </c>
      <c r="I260" s="57">
        <v>2221.0</v>
      </c>
      <c r="J260" s="81">
        <f>OFFSET(TT!F260,0,6*(-1+$E$6))</f>
        <v>358</v>
      </c>
      <c r="K260" s="82">
        <f>OFFSET(TT!G260,0,6*(-1+$E$6))</f>
        <v>446</v>
      </c>
      <c r="L260" s="83">
        <f>OFFSET(TT!H260,0,6*(-1+$E$6))</f>
        <v>210</v>
      </c>
      <c r="M260" s="84">
        <f>OFFSET(TT!I260,0,6*(-1+$E$6))</f>
        <v>200</v>
      </c>
      <c r="N260" s="85">
        <f>OFFSET(TT!J260,0,6*(-1+$E$6))</f>
        <v>586</v>
      </c>
      <c r="O260" s="86">
        <f>OFFSET(TT!K260,0,6*(-1+$E$6))</f>
        <v>53</v>
      </c>
      <c r="P260" s="87">
        <f t="shared" si="31"/>
        <v>358</v>
      </c>
      <c r="Q260" s="87">
        <f t="shared" ref="Q260:S260" si="536">$J260*C$30+$K260*C$31+$L260*C$32+$M260*C$33+$N260*C$34+$O260*C$35</f>
        <v>200</v>
      </c>
      <c r="R260" s="87">
        <f t="shared" si="536"/>
        <v>210</v>
      </c>
      <c r="S260" s="87">
        <f t="shared" si="536"/>
        <v>53</v>
      </c>
      <c r="T260" s="69">
        <f t="shared" si="6"/>
        <v>0.6415770609</v>
      </c>
      <c r="U260" s="70">
        <f t="shared" si="7"/>
        <v>0.7984790875</v>
      </c>
      <c r="V260" s="71">
        <f t="shared" si="8"/>
        <v>0.8710462287</v>
      </c>
      <c r="W260" s="72">
        <f t="shared" si="9"/>
        <v>0.512195122</v>
      </c>
      <c r="X260" s="73">
        <f t="shared" ref="X260:Y260" si="537">IFERROR(P260/(P260+R260),0.5)</f>
        <v>0.6302816901</v>
      </c>
      <c r="Y260" s="74">
        <f t="shared" si="537"/>
        <v>0.790513834</v>
      </c>
      <c r="Z260" s="75">
        <f t="shared" si="11"/>
        <v>0.6918392205</v>
      </c>
      <c r="AA260" s="76">
        <f t="shared" si="12"/>
        <v>0.5006090134</v>
      </c>
      <c r="AB260" s="77">
        <f t="shared" si="13"/>
        <v>0.6796589525</v>
      </c>
      <c r="AC260" s="88">
        <f t="shared" si="14"/>
        <v>0.3619990995</v>
      </c>
      <c r="AD260" s="88">
        <f t="shared" si="15"/>
        <v>0.4250337686</v>
      </c>
      <c r="AE260" s="88">
        <f t="shared" si="16"/>
        <v>0.1850517785</v>
      </c>
      <c r="AF260" s="88">
        <f t="shared" si="17"/>
        <v>0.02386312472</v>
      </c>
      <c r="AG260" s="89">
        <f t="shared" si="18"/>
        <v>0.1611886538</v>
      </c>
      <c r="AH260" s="90">
        <f t="shared" si="19"/>
        <v>0</v>
      </c>
      <c r="AI260" s="90">
        <f t="shared" si="20"/>
        <v>0.4250337686</v>
      </c>
      <c r="AJ260" s="90">
        <f t="shared" si="21"/>
        <v>0.6918392205</v>
      </c>
      <c r="AK260" s="90">
        <f t="shared" si="22"/>
        <v>0.3619990995</v>
      </c>
      <c r="AL260" s="91">
        <f t="shared" si="23"/>
        <v>0</v>
      </c>
      <c r="AM260" s="91">
        <f t="shared" si="24"/>
        <v>0.1611886538</v>
      </c>
      <c r="AN260" s="91">
        <f t="shared" si="25"/>
        <v>0.8710462287</v>
      </c>
      <c r="AO260" s="91">
        <f t="shared" si="26"/>
        <v>0.1850517785</v>
      </c>
      <c r="AP260" s="92">
        <f t="shared" si="27"/>
        <v>0</v>
      </c>
      <c r="AQ260" s="92">
        <f t="shared" si="28"/>
        <v>0.02386312472</v>
      </c>
      <c r="AR260" s="92">
        <f t="shared" si="29"/>
        <v>0.512195122</v>
      </c>
      <c r="AS260" s="92">
        <f t="shared" si="30"/>
        <v>0.1611886538</v>
      </c>
    </row>
    <row r="261" ht="16.5" customHeight="1">
      <c r="A261" s="57"/>
      <c r="B261" s="95"/>
      <c r="C261" s="95"/>
      <c r="D261" s="95"/>
      <c r="E261" s="95"/>
      <c r="F261" s="28"/>
      <c r="G261" s="61">
        <v>256.0</v>
      </c>
      <c r="H261" s="61">
        <v>3729.0</v>
      </c>
      <c r="I261" s="57">
        <v>1182.0</v>
      </c>
      <c r="J261" s="81">
        <f>OFFSET(TT!F261,0,6*(-1+$E$6))</f>
        <v>139</v>
      </c>
      <c r="K261" s="82">
        <f>OFFSET(TT!G261,0,6*(-1+$E$6))</f>
        <v>117</v>
      </c>
      <c r="L261" s="83">
        <f>OFFSET(TT!H261,0,6*(-1+$E$6))</f>
        <v>73</v>
      </c>
      <c r="M261" s="84">
        <f>OFFSET(TT!I261,0,6*(-1+$E$6))</f>
        <v>76</v>
      </c>
      <c r="N261" s="85">
        <f>OFFSET(TT!J261,0,6*(-1+$E$6))</f>
        <v>192</v>
      </c>
      <c r="O261" s="86">
        <f>OFFSET(TT!K261,0,6*(-1+$E$6))</f>
        <v>49</v>
      </c>
      <c r="P261" s="87">
        <f t="shared" si="31"/>
        <v>139</v>
      </c>
      <c r="Q261" s="87">
        <f t="shared" ref="Q261:S261" si="538">$J261*C$30+$K261*C$31+$L261*C$32+$M261*C$33+$N261*C$34+$O261*C$35</f>
        <v>76</v>
      </c>
      <c r="R261" s="87">
        <f t="shared" si="538"/>
        <v>73</v>
      </c>
      <c r="S261" s="87">
        <f t="shared" si="538"/>
        <v>49</v>
      </c>
      <c r="T261" s="69">
        <f t="shared" si="6"/>
        <v>0.6465116279</v>
      </c>
      <c r="U261" s="70">
        <f t="shared" si="7"/>
        <v>0.5983606557</v>
      </c>
      <c r="V261" s="71">
        <f t="shared" si="8"/>
        <v>0.7393617021</v>
      </c>
      <c r="W261" s="72">
        <f t="shared" si="9"/>
        <v>0.4899328859</v>
      </c>
      <c r="X261" s="73">
        <f t="shared" ref="X261:Y261" si="539">IFERROR(P261/(P261+R261),0.5)</f>
        <v>0.6556603774</v>
      </c>
      <c r="Y261" s="74">
        <f t="shared" si="539"/>
        <v>0.608</v>
      </c>
      <c r="Z261" s="75">
        <f t="shared" si="11"/>
        <v>0.6290801187</v>
      </c>
      <c r="AA261" s="76">
        <f t="shared" si="12"/>
        <v>0.5578635015</v>
      </c>
      <c r="AB261" s="77">
        <f t="shared" si="13"/>
        <v>0.6379821958</v>
      </c>
      <c r="AC261" s="88">
        <f t="shared" si="14"/>
        <v>0.2165820643</v>
      </c>
      <c r="AD261" s="88">
        <f t="shared" si="15"/>
        <v>0.2800338409</v>
      </c>
      <c r="AE261" s="88">
        <f t="shared" si="16"/>
        <v>0.1590524535</v>
      </c>
      <c r="AF261" s="88">
        <f t="shared" si="17"/>
        <v>0.04145516074</v>
      </c>
      <c r="AG261" s="89">
        <f t="shared" si="18"/>
        <v>0.1175972927</v>
      </c>
      <c r="AH261" s="90">
        <f t="shared" si="19"/>
        <v>0</v>
      </c>
      <c r="AI261" s="90">
        <f t="shared" si="20"/>
        <v>0.2800338409</v>
      </c>
      <c r="AJ261" s="90">
        <f t="shared" si="21"/>
        <v>0.6290801187</v>
      </c>
      <c r="AK261" s="90">
        <f t="shared" si="22"/>
        <v>0.2165820643</v>
      </c>
      <c r="AL261" s="91">
        <f t="shared" si="23"/>
        <v>0</v>
      </c>
      <c r="AM261" s="91">
        <f t="shared" si="24"/>
        <v>0.1175972927</v>
      </c>
      <c r="AN261" s="91">
        <f t="shared" si="25"/>
        <v>0.7393617021</v>
      </c>
      <c r="AO261" s="91">
        <f t="shared" si="26"/>
        <v>0.1590524535</v>
      </c>
      <c r="AP261" s="92">
        <f t="shared" si="27"/>
        <v>0</v>
      </c>
      <c r="AQ261" s="92">
        <f t="shared" si="28"/>
        <v>0.04145516074</v>
      </c>
      <c r="AR261" s="92">
        <f t="shared" si="29"/>
        <v>0.4899328859</v>
      </c>
      <c r="AS261" s="92">
        <f t="shared" si="30"/>
        <v>0.1175972927</v>
      </c>
    </row>
    <row r="262" ht="16.5" customHeight="1">
      <c r="A262" s="57"/>
      <c r="B262" s="95"/>
      <c r="C262" s="95"/>
      <c r="D262" s="95"/>
      <c r="E262" s="95"/>
      <c r="F262" s="28"/>
      <c r="G262" s="61">
        <v>257.0</v>
      </c>
      <c r="H262" s="61">
        <v>3730.0</v>
      </c>
      <c r="I262" s="57">
        <v>1931.0</v>
      </c>
      <c r="J262" s="81">
        <f>OFFSET(TT!F262,0,6*(-1+$E$6))</f>
        <v>164</v>
      </c>
      <c r="K262" s="82">
        <f>OFFSET(TT!G262,0,6*(-1+$E$6))</f>
        <v>155</v>
      </c>
      <c r="L262" s="83">
        <f>OFFSET(TT!H262,0,6*(-1+$E$6))</f>
        <v>116</v>
      </c>
      <c r="M262" s="84">
        <f>OFFSET(TT!I262,0,6*(-1+$E$6))</f>
        <v>112</v>
      </c>
      <c r="N262" s="85">
        <f>OFFSET(TT!J262,0,6*(-1+$E$6))</f>
        <v>332</v>
      </c>
      <c r="O262" s="86">
        <f>OFFSET(TT!K262,0,6*(-1+$E$6))</f>
        <v>90</v>
      </c>
      <c r="P262" s="87">
        <f t="shared" si="31"/>
        <v>164</v>
      </c>
      <c r="Q262" s="87">
        <f t="shared" ref="Q262:S262" si="540">$J262*C$30+$K262*C$31+$L262*C$32+$M262*C$33+$N262*C$34+$O262*C$35</f>
        <v>112</v>
      </c>
      <c r="R262" s="87">
        <f t="shared" si="540"/>
        <v>116</v>
      </c>
      <c r="S262" s="87">
        <f t="shared" si="540"/>
        <v>90</v>
      </c>
      <c r="T262" s="69">
        <f t="shared" si="6"/>
        <v>0.5942028986</v>
      </c>
      <c r="U262" s="70">
        <f t="shared" si="7"/>
        <v>0.5631067961</v>
      </c>
      <c r="V262" s="71">
        <f t="shared" si="8"/>
        <v>0.6456692913</v>
      </c>
      <c r="W262" s="72">
        <f t="shared" si="9"/>
        <v>0.5087719298</v>
      </c>
      <c r="X262" s="73">
        <f t="shared" ref="X262:Y262" si="541">IFERROR(P262/(P262+R262),0.5)</f>
        <v>0.5857142857</v>
      </c>
      <c r="Y262" s="74">
        <f t="shared" si="541"/>
        <v>0.5544554455</v>
      </c>
      <c r="Z262" s="75">
        <f t="shared" si="11"/>
        <v>0.5809128631</v>
      </c>
      <c r="AA262" s="76">
        <f t="shared" si="12"/>
        <v>0.5269709544</v>
      </c>
      <c r="AB262" s="77">
        <f t="shared" si="13"/>
        <v>0.5726141079</v>
      </c>
      <c r="AC262" s="88">
        <f t="shared" si="14"/>
        <v>0.1651993786</v>
      </c>
      <c r="AD262" s="88">
        <f t="shared" si="15"/>
        <v>0.2568617297</v>
      </c>
      <c r="AE262" s="88">
        <f t="shared" si="16"/>
        <v>0.1315380632</v>
      </c>
      <c r="AF262" s="88">
        <f t="shared" si="17"/>
        <v>0.04660797514</v>
      </c>
      <c r="AG262" s="89">
        <f t="shared" si="18"/>
        <v>0.08493008804</v>
      </c>
      <c r="AH262" s="90">
        <f t="shared" si="19"/>
        <v>0</v>
      </c>
      <c r="AI262" s="90">
        <f t="shared" si="20"/>
        <v>0.2568617297</v>
      </c>
      <c r="AJ262" s="90">
        <f t="shared" si="21"/>
        <v>0.5809128631</v>
      </c>
      <c r="AK262" s="90">
        <f t="shared" si="22"/>
        <v>0.1651993786</v>
      </c>
      <c r="AL262" s="91">
        <f t="shared" si="23"/>
        <v>0</v>
      </c>
      <c r="AM262" s="91">
        <f t="shared" si="24"/>
        <v>0.08493008804</v>
      </c>
      <c r="AN262" s="91">
        <f t="shared" si="25"/>
        <v>0.6456692913</v>
      </c>
      <c r="AO262" s="91">
        <f t="shared" si="26"/>
        <v>0.1315380632</v>
      </c>
      <c r="AP262" s="92">
        <f t="shared" si="27"/>
        <v>0</v>
      </c>
      <c r="AQ262" s="92">
        <f t="shared" si="28"/>
        <v>0.04660797514</v>
      </c>
      <c r="AR262" s="92">
        <f t="shared" si="29"/>
        <v>0.5087719298</v>
      </c>
      <c r="AS262" s="92">
        <f t="shared" si="30"/>
        <v>0.08493008804</v>
      </c>
    </row>
    <row r="263" ht="16.5" customHeight="1">
      <c r="A263" s="57"/>
      <c r="B263" s="95"/>
      <c r="C263" s="95"/>
      <c r="D263" s="95"/>
      <c r="E263" s="95"/>
      <c r="F263" s="28"/>
      <c r="G263" s="61">
        <v>258.0</v>
      </c>
      <c r="H263" s="61">
        <v>3732.0</v>
      </c>
      <c r="I263" s="57">
        <v>2767.0</v>
      </c>
      <c r="J263" s="81">
        <f>OFFSET(TT!F263,0,6*(-1+$E$6))</f>
        <v>266</v>
      </c>
      <c r="K263" s="82">
        <f>OFFSET(TT!G263,0,6*(-1+$E$6))</f>
        <v>213</v>
      </c>
      <c r="L263" s="83">
        <f>OFFSET(TT!H263,0,6*(-1+$E$6))</f>
        <v>204</v>
      </c>
      <c r="M263" s="84">
        <f>OFFSET(TT!I263,0,6*(-1+$E$6))</f>
        <v>204</v>
      </c>
      <c r="N263" s="85">
        <f>OFFSET(TT!J263,0,6*(-1+$E$6))</f>
        <v>508</v>
      </c>
      <c r="O263" s="86">
        <f>OFFSET(TT!K263,0,6*(-1+$E$6))</f>
        <v>138</v>
      </c>
      <c r="P263" s="87">
        <f t="shared" si="31"/>
        <v>266</v>
      </c>
      <c r="Q263" s="87">
        <f t="shared" ref="Q263:S263" si="542">$J263*C$30+$K263*C$31+$L263*C$32+$M263*C$33+$N263*C$34+$O263*C$35</f>
        <v>204</v>
      </c>
      <c r="R263" s="87">
        <f t="shared" si="542"/>
        <v>204</v>
      </c>
      <c r="S263" s="87">
        <f t="shared" si="542"/>
        <v>138</v>
      </c>
      <c r="T263" s="69">
        <f t="shared" si="6"/>
        <v>0.5659574468</v>
      </c>
      <c r="U263" s="70">
        <f t="shared" si="7"/>
        <v>0.5964912281</v>
      </c>
      <c r="V263" s="71">
        <f t="shared" si="8"/>
        <v>0.6584158416</v>
      </c>
      <c r="W263" s="72">
        <f t="shared" si="9"/>
        <v>0.5</v>
      </c>
      <c r="X263" s="73">
        <f t="shared" ref="X263:Y263" si="543">IFERROR(P263/(P263+R263),0.5)</f>
        <v>0.5659574468</v>
      </c>
      <c r="Y263" s="74">
        <f t="shared" si="543"/>
        <v>0.5964912281</v>
      </c>
      <c r="Z263" s="75">
        <f t="shared" si="11"/>
        <v>0.578817734</v>
      </c>
      <c r="AA263" s="76">
        <f t="shared" si="12"/>
        <v>0.4975369458</v>
      </c>
      <c r="AB263" s="77">
        <f t="shared" si="13"/>
        <v>0.578817734</v>
      </c>
      <c r="AC263" s="88">
        <f t="shared" si="14"/>
        <v>0.1731116733</v>
      </c>
      <c r="AD263" s="88">
        <f t="shared" si="15"/>
        <v>0.2797253343</v>
      </c>
      <c r="AE263" s="88">
        <f t="shared" si="16"/>
        <v>0.1460065052</v>
      </c>
      <c r="AF263" s="88">
        <f t="shared" si="17"/>
        <v>0.04987350922</v>
      </c>
      <c r="AG263" s="89">
        <f t="shared" si="18"/>
        <v>0.09613299602</v>
      </c>
      <c r="AH263" s="90">
        <f t="shared" si="19"/>
        <v>0</v>
      </c>
      <c r="AI263" s="90">
        <f t="shared" si="20"/>
        <v>0.2797253343</v>
      </c>
      <c r="AJ263" s="90">
        <f t="shared" si="21"/>
        <v>0.578817734</v>
      </c>
      <c r="AK263" s="90">
        <f t="shared" si="22"/>
        <v>0.1731116733</v>
      </c>
      <c r="AL263" s="91">
        <f t="shared" si="23"/>
        <v>0</v>
      </c>
      <c r="AM263" s="91">
        <f t="shared" si="24"/>
        <v>0.09613299602</v>
      </c>
      <c r="AN263" s="91">
        <f t="shared" si="25"/>
        <v>0.6584158416</v>
      </c>
      <c r="AO263" s="91">
        <f t="shared" si="26"/>
        <v>0.1460065052</v>
      </c>
      <c r="AP263" s="92">
        <f t="shared" si="27"/>
        <v>0</v>
      </c>
      <c r="AQ263" s="92">
        <f t="shared" si="28"/>
        <v>0.04987350922</v>
      </c>
      <c r="AR263" s="92">
        <f t="shared" si="29"/>
        <v>0.5</v>
      </c>
      <c r="AS263" s="92">
        <f t="shared" si="30"/>
        <v>0.09613299602</v>
      </c>
    </row>
    <row r="264" ht="16.5" customHeight="1">
      <c r="A264" s="57"/>
      <c r="B264" s="95"/>
      <c r="C264" s="95"/>
      <c r="D264" s="95"/>
      <c r="E264" s="95"/>
      <c r="F264" s="28"/>
      <c r="G264" s="61">
        <v>259.0</v>
      </c>
      <c r="H264" s="61">
        <v>3740.0</v>
      </c>
      <c r="I264" s="57">
        <v>3488.0</v>
      </c>
      <c r="J264" s="81">
        <f>OFFSET(TT!F264,0,6*(-1+$E$6))</f>
        <v>435</v>
      </c>
      <c r="K264" s="82">
        <f>OFFSET(TT!G264,0,6*(-1+$E$6))</f>
        <v>506</v>
      </c>
      <c r="L264" s="83">
        <f>OFFSET(TT!H264,0,6*(-1+$E$6))</f>
        <v>353</v>
      </c>
      <c r="M264" s="84">
        <f>OFFSET(TT!I264,0,6*(-1+$E$6))</f>
        <v>251</v>
      </c>
      <c r="N264" s="85">
        <f>OFFSET(TT!J264,0,6*(-1+$E$6))</f>
        <v>720</v>
      </c>
      <c r="O264" s="86">
        <f>OFFSET(TT!K264,0,6*(-1+$E$6))</f>
        <v>129</v>
      </c>
      <c r="P264" s="87">
        <f t="shared" si="31"/>
        <v>435</v>
      </c>
      <c r="Q264" s="87">
        <f t="shared" ref="Q264:S264" si="544">$J264*C$30+$K264*C$31+$L264*C$32+$M264*C$33+$N264*C$34+$O264*C$35</f>
        <v>251</v>
      </c>
      <c r="R264" s="87">
        <f t="shared" si="544"/>
        <v>353</v>
      </c>
      <c r="S264" s="87">
        <f t="shared" si="544"/>
        <v>129</v>
      </c>
      <c r="T264" s="69">
        <f t="shared" si="6"/>
        <v>0.6341107872</v>
      </c>
      <c r="U264" s="70">
        <f t="shared" si="7"/>
        <v>0.7323651452</v>
      </c>
      <c r="V264" s="71">
        <f t="shared" si="8"/>
        <v>0.7712765957</v>
      </c>
      <c r="W264" s="72">
        <f t="shared" si="9"/>
        <v>0.5844370861</v>
      </c>
      <c r="X264" s="73">
        <f t="shared" ref="X264:Y264" si="545">IFERROR(P264/(P264+R264),0.5)</f>
        <v>0.5520304569</v>
      </c>
      <c r="Y264" s="74">
        <f t="shared" si="545"/>
        <v>0.6605263158</v>
      </c>
      <c r="Z264" s="75">
        <f t="shared" si="11"/>
        <v>0.6746575342</v>
      </c>
      <c r="AA264" s="76">
        <f t="shared" si="12"/>
        <v>0.4828767123</v>
      </c>
      <c r="AB264" s="77">
        <f t="shared" si="13"/>
        <v>0.5873287671</v>
      </c>
      <c r="AC264" s="88">
        <f t="shared" si="14"/>
        <v>0.2697821101</v>
      </c>
      <c r="AD264" s="88">
        <f t="shared" si="15"/>
        <v>0.3311353211</v>
      </c>
      <c r="AE264" s="88">
        <f t="shared" si="16"/>
        <v>0.1616972477</v>
      </c>
      <c r="AF264" s="88">
        <f t="shared" si="17"/>
        <v>0.03698394495</v>
      </c>
      <c r="AG264" s="89">
        <f t="shared" si="18"/>
        <v>0.1247133028</v>
      </c>
      <c r="AH264" s="90">
        <f t="shared" si="19"/>
        <v>0</v>
      </c>
      <c r="AI264" s="90">
        <f t="shared" si="20"/>
        <v>0.3311353211</v>
      </c>
      <c r="AJ264" s="90">
        <f t="shared" si="21"/>
        <v>0.6746575342</v>
      </c>
      <c r="AK264" s="90">
        <f t="shared" si="22"/>
        <v>0.2697821101</v>
      </c>
      <c r="AL264" s="91">
        <f t="shared" si="23"/>
        <v>0</v>
      </c>
      <c r="AM264" s="91">
        <f t="shared" si="24"/>
        <v>0.1247133028</v>
      </c>
      <c r="AN264" s="91">
        <f t="shared" si="25"/>
        <v>0.7712765957</v>
      </c>
      <c r="AO264" s="91">
        <f t="shared" si="26"/>
        <v>0.1616972477</v>
      </c>
      <c r="AP264" s="92">
        <f t="shared" si="27"/>
        <v>0</v>
      </c>
      <c r="AQ264" s="92">
        <f t="shared" si="28"/>
        <v>0.03698394495</v>
      </c>
      <c r="AR264" s="92">
        <f t="shared" si="29"/>
        <v>0.5844370861</v>
      </c>
      <c r="AS264" s="92">
        <f t="shared" si="30"/>
        <v>0.1247133028</v>
      </c>
    </row>
    <row r="265" ht="16.5" customHeight="1">
      <c r="A265" s="57"/>
      <c r="B265" s="95"/>
      <c r="C265" s="95"/>
      <c r="D265" s="95"/>
      <c r="E265" s="95"/>
      <c r="F265" s="28"/>
      <c r="G265" s="61">
        <v>260.0</v>
      </c>
      <c r="H265" s="61">
        <v>3747.0</v>
      </c>
      <c r="I265" s="57">
        <v>2266.0</v>
      </c>
      <c r="J265" s="81">
        <f>OFFSET(TT!F265,0,6*(-1+$E$6))</f>
        <v>189</v>
      </c>
      <c r="K265" s="82">
        <f>OFFSET(TT!G265,0,6*(-1+$E$6))</f>
        <v>167</v>
      </c>
      <c r="L265" s="83">
        <f>OFFSET(TT!H265,0,6*(-1+$E$6))</f>
        <v>168</v>
      </c>
      <c r="M265" s="84">
        <f>OFFSET(TT!I265,0,6*(-1+$E$6))</f>
        <v>188</v>
      </c>
      <c r="N265" s="85">
        <f>OFFSET(TT!J265,0,6*(-1+$E$6))</f>
        <v>399</v>
      </c>
      <c r="O265" s="86">
        <f>OFFSET(TT!K265,0,6*(-1+$E$6))</f>
        <v>90</v>
      </c>
      <c r="P265" s="87">
        <f t="shared" si="31"/>
        <v>189</v>
      </c>
      <c r="Q265" s="87">
        <f t="shared" ref="Q265:S265" si="546">$J265*C$30+$K265*C$31+$L265*C$32+$M265*C$33+$N265*C$34+$O265*C$35</f>
        <v>188</v>
      </c>
      <c r="R265" s="87">
        <f t="shared" si="546"/>
        <v>168</v>
      </c>
      <c r="S265" s="87">
        <f t="shared" si="546"/>
        <v>90</v>
      </c>
      <c r="T265" s="69">
        <f t="shared" si="6"/>
        <v>0.5013262599</v>
      </c>
      <c r="U265" s="70">
        <f t="shared" si="7"/>
        <v>0.6511627907</v>
      </c>
      <c r="V265" s="71">
        <f t="shared" si="8"/>
        <v>0.6774193548</v>
      </c>
      <c r="W265" s="72">
        <f t="shared" si="9"/>
        <v>0.4719101124</v>
      </c>
      <c r="X265" s="73">
        <f t="shared" ref="X265:Y265" si="547">IFERROR(P265/(P265+R265),0.5)</f>
        <v>0.5294117647</v>
      </c>
      <c r="Y265" s="74">
        <f t="shared" si="547"/>
        <v>0.6762589928</v>
      </c>
      <c r="Z265" s="75">
        <f t="shared" si="11"/>
        <v>0.5622047244</v>
      </c>
      <c r="AA265" s="76">
        <f t="shared" si="12"/>
        <v>0.4393700787</v>
      </c>
      <c r="AB265" s="77">
        <f t="shared" si="13"/>
        <v>0.5937007874</v>
      </c>
      <c r="AC265" s="88">
        <f t="shared" si="14"/>
        <v>0.1571050309</v>
      </c>
      <c r="AD265" s="88">
        <f t="shared" si="15"/>
        <v>0.2594880847</v>
      </c>
      <c r="AE265" s="88">
        <f t="shared" si="16"/>
        <v>0.1231244484</v>
      </c>
      <c r="AF265" s="88">
        <f t="shared" si="17"/>
        <v>0.03971756399</v>
      </c>
      <c r="AG265" s="89">
        <f t="shared" si="18"/>
        <v>0.08340688438</v>
      </c>
      <c r="AH265" s="90">
        <f t="shared" si="19"/>
        <v>0</v>
      </c>
      <c r="AI265" s="90">
        <f t="shared" si="20"/>
        <v>0.2594880847</v>
      </c>
      <c r="AJ265" s="90">
        <f t="shared" si="21"/>
        <v>0.5622047244</v>
      </c>
      <c r="AK265" s="90">
        <f t="shared" si="22"/>
        <v>0.1571050309</v>
      </c>
      <c r="AL265" s="91">
        <f t="shared" si="23"/>
        <v>0</v>
      </c>
      <c r="AM265" s="91">
        <f t="shared" si="24"/>
        <v>0.08340688438</v>
      </c>
      <c r="AN265" s="91">
        <f t="shared" si="25"/>
        <v>0.6774193548</v>
      </c>
      <c r="AO265" s="91">
        <f t="shared" si="26"/>
        <v>0.1231244484</v>
      </c>
      <c r="AP265" s="92">
        <f t="shared" si="27"/>
        <v>0</v>
      </c>
      <c r="AQ265" s="92">
        <f t="shared" si="28"/>
        <v>0.03971756399</v>
      </c>
      <c r="AR265" s="92">
        <f t="shared" si="29"/>
        <v>0.4719101124</v>
      </c>
      <c r="AS265" s="92">
        <f t="shared" si="30"/>
        <v>0.08340688438</v>
      </c>
    </row>
    <row r="266" ht="16.5" customHeight="1">
      <c r="A266" s="57"/>
      <c r="B266" s="95"/>
      <c r="C266" s="95"/>
      <c r="D266" s="95"/>
      <c r="E266" s="95"/>
      <c r="F266" s="28"/>
      <c r="G266" s="61">
        <v>261.0</v>
      </c>
      <c r="H266" s="61">
        <v>3748.0</v>
      </c>
      <c r="I266" s="57">
        <v>2355.0</v>
      </c>
      <c r="J266" s="81">
        <f>OFFSET(TT!F266,0,6*(-1+$E$6))</f>
        <v>293</v>
      </c>
      <c r="K266" s="82">
        <f>OFFSET(TT!G266,0,6*(-1+$E$6))</f>
        <v>307</v>
      </c>
      <c r="L266" s="83">
        <f>OFFSET(TT!H266,0,6*(-1+$E$6))</f>
        <v>189</v>
      </c>
      <c r="M266" s="84">
        <f>OFFSET(TT!I266,0,6*(-1+$E$6))</f>
        <v>224</v>
      </c>
      <c r="N266" s="85">
        <f>OFFSET(TT!J266,0,6*(-1+$E$6))</f>
        <v>437</v>
      </c>
      <c r="O266" s="86">
        <f>OFFSET(TT!K266,0,6*(-1+$E$6))</f>
        <v>64</v>
      </c>
      <c r="P266" s="87">
        <f t="shared" si="31"/>
        <v>293</v>
      </c>
      <c r="Q266" s="87">
        <f t="shared" ref="Q266:S266" si="548">$J266*C$30+$K266*C$31+$L266*C$32+$M266*C$33+$N266*C$34+$O266*C$35</f>
        <v>224</v>
      </c>
      <c r="R266" s="87">
        <f t="shared" si="548"/>
        <v>189</v>
      </c>
      <c r="S266" s="87">
        <f t="shared" si="548"/>
        <v>64</v>
      </c>
      <c r="T266" s="69">
        <f t="shared" si="6"/>
        <v>0.5667311412</v>
      </c>
      <c r="U266" s="70">
        <f t="shared" si="7"/>
        <v>0.7470355731</v>
      </c>
      <c r="V266" s="71">
        <f t="shared" si="8"/>
        <v>0.8207282913</v>
      </c>
      <c r="W266" s="72">
        <f t="shared" si="9"/>
        <v>0.4576271186</v>
      </c>
      <c r="X266" s="73">
        <f t="shared" ref="X266:Y266" si="549">IFERROR(P266/(P266+R266),0.5)</f>
        <v>0.6078838174</v>
      </c>
      <c r="Y266" s="74">
        <f t="shared" si="549"/>
        <v>0.7777777778</v>
      </c>
      <c r="Z266" s="75">
        <f t="shared" si="11"/>
        <v>0.625974026</v>
      </c>
      <c r="AA266" s="76">
        <f t="shared" si="12"/>
        <v>0.4636363636</v>
      </c>
      <c r="AB266" s="77">
        <f t="shared" si="13"/>
        <v>0.6714285714</v>
      </c>
      <c r="AC266" s="88">
        <f t="shared" si="14"/>
        <v>0.2547770701</v>
      </c>
      <c r="AD266" s="88">
        <f t="shared" si="15"/>
        <v>0.3099787686</v>
      </c>
      <c r="AE266" s="88">
        <f t="shared" si="16"/>
        <v>0.1515923567</v>
      </c>
      <c r="AF266" s="88">
        <f t="shared" si="17"/>
        <v>0.02717622081</v>
      </c>
      <c r="AG266" s="89">
        <f t="shared" si="18"/>
        <v>0.1244161359</v>
      </c>
      <c r="AH266" s="90">
        <f t="shared" si="19"/>
        <v>0</v>
      </c>
      <c r="AI266" s="90">
        <f t="shared" si="20"/>
        <v>0.3099787686</v>
      </c>
      <c r="AJ266" s="90">
        <f t="shared" si="21"/>
        <v>0.625974026</v>
      </c>
      <c r="AK266" s="90">
        <f t="shared" si="22"/>
        <v>0.2547770701</v>
      </c>
      <c r="AL266" s="91">
        <f t="shared" si="23"/>
        <v>0</v>
      </c>
      <c r="AM266" s="91">
        <f t="shared" si="24"/>
        <v>0.1244161359</v>
      </c>
      <c r="AN266" s="91">
        <f t="shared" si="25"/>
        <v>0.8207282913</v>
      </c>
      <c r="AO266" s="91">
        <f t="shared" si="26"/>
        <v>0.1515923567</v>
      </c>
      <c r="AP266" s="92">
        <f t="shared" si="27"/>
        <v>0</v>
      </c>
      <c r="AQ266" s="92">
        <f t="shared" si="28"/>
        <v>0.02717622081</v>
      </c>
      <c r="AR266" s="92">
        <f t="shared" si="29"/>
        <v>0.4576271186</v>
      </c>
      <c r="AS266" s="92">
        <f t="shared" si="30"/>
        <v>0.1244161359</v>
      </c>
    </row>
    <row r="267" ht="16.5" customHeight="1">
      <c r="A267" s="57"/>
      <c r="B267" s="95"/>
      <c r="C267" s="95"/>
      <c r="D267" s="95"/>
      <c r="E267" s="95"/>
      <c r="F267" s="28"/>
      <c r="G267" s="61">
        <v>262.0</v>
      </c>
      <c r="H267" s="61">
        <v>3754.0</v>
      </c>
      <c r="I267" s="57">
        <v>2427.0</v>
      </c>
      <c r="J267" s="81">
        <f>OFFSET(TT!F267,0,6*(-1+$E$6))</f>
        <v>94</v>
      </c>
      <c r="K267" s="82">
        <f>OFFSET(TT!G267,0,6*(-1+$E$6))</f>
        <v>93</v>
      </c>
      <c r="L267" s="83">
        <f>OFFSET(TT!H267,0,6*(-1+$E$6))</f>
        <v>98</v>
      </c>
      <c r="M267" s="84">
        <f>OFFSET(TT!I267,0,6*(-1+$E$6))</f>
        <v>122</v>
      </c>
      <c r="N267" s="85">
        <f>OFFSET(TT!J267,0,6*(-1+$E$6))</f>
        <v>401</v>
      </c>
      <c r="O267" s="86">
        <f>OFFSET(TT!K267,0,6*(-1+$E$6))</f>
        <v>113</v>
      </c>
      <c r="P267" s="87">
        <f t="shared" si="31"/>
        <v>94</v>
      </c>
      <c r="Q267" s="87">
        <f t="shared" ref="Q267:S267" si="550">$J267*C$30+$K267*C$31+$L267*C$32+$M267*C$33+$N267*C$34+$O267*C$35</f>
        <v>122</v>
      </c>
      <c r="R267" s="87">
        <f t="shared" si="550"/>
        <v>98</v>
      </c>
      <c r="S267" s="87">
        <f t="shared" si="550"/>
        <v>113</v>
      </c>
      <c r="T267" s="69">
        <f t="shared" si="6"/>
        <v>0.4351851852</v>
      </c>
      <c r="U267" s="70">
        <f t="shared" si="7"/>
        <v>0.4644549763</v>
      </c>
      <c r="V267" s="71">
        <f t="shared" si="8"/>
        <v>0.4541062802</v>
      </c>
      <c r="W267" s="72">
        <f t="shared" si="9"/>
        <v>0.4454545455</v>
      </c>
      <c r="X267" s="73">
        <f t="shared" ref="X267:Y267" si="551">IFERROR(P267/(P267+R267),0.5)</f>
        <v>0.4895833333</v>
      </c>
      <c r="Y267" s="74">
        <f t="shared" si="551"/>
        <v>0.5191489362</v>
      </c>
      <c r="Z267" s="75">
        <f t="shared" si="11"/>
        <v>0.4496487119</v>
      </c>
      <c r="AA267" s="76">
        <f t="shared" si="12"/>
        <v>0.4847775176</v>
      </c>
      <c r="AB267" s="77">
        <f t="shared" si="13"/>
        <v>0.5058548009</v>
      </c>
      <c r="AC267" s="88">
        <f t="shared" si="14"/>
        <v>0.07704985579</v>
      </c>
      <c r="AD267" s="88">
        <f t="shared" si="15"/>
        <v>0.2039555006</v>
      </c>
      <c r="AE267" s="88">
        <f t="shared" si="16"/>
        <v>0.08529048208</v>
      </c>
      <c r="AF267" s="88">
        <f t="shared" si="17"/>
        <v>0.04655953852</v>
      </c>
      <c r="AG267" s="89">
        <f t="shared" si="18"/>
        <v>0.03873094355</v>
      </c>
      <c r="AH267" s="90">
        <f t="shared" si="19"/>
        <v>0</v>
      </c>
      <c r="AI267" s="90">
        <f t="shared" si="20"/>
        <v>0.2039555006</v>
      </c>
      <c r="AJ267" s="90">
        <f t="shared" si="21"/>
        <v>0.4496487119</v>
      </c>
      <c r="AK267" s="90">
        <f t="shared" si="22"/>
        <v>0.07704985579</v>
      </c>
      <c r="AL267" s="91">
        <f t="shared" si="23"/>
        <v>0</v>
      </c>
      <c r="AM267" s="91">
        <f t="shared" si="24"/>
        <v>0.03873094355</v>
      </c>
      <c r="AN267" s="91">
        <f t="shared" si="25"/>
        <v>0.4541062802</v>
      </c>
      <c r="AO267" s="91">
        <f t="shared" si="26"/>
        <v>0.08529048208</v>
      </c>
      <c r="AP267" s="92">
        <f t="shared" si="27"/>
        <v>0</v>
      </c>
      <c r="AQ267" s="92">
        <f t="shared" si="28"/>
        <v>0.04655953852</v>
      </c>
      <c r="AR267" s="92">
        <f t="shared" si="29"/>
        <v>0.4454545455</v>
      </c>
      <c r="AS267" s="92">
        <f t="shared" si="30"/>
        <v>0.03873094355</v>
      </c>
    </row>
    <row r="268" ht="16.5" customHeight="1">
      <c r="A268" s="57"/>
      <c r="B268" s="95"/>
      <c r="C268" s="95"/>
      <c r="D268" s="95"/>
      <c r="E268" s="95"/>
      <c r="F268" s="28"/>
      <c r="G268" s="61">
        <v>263.0</v>
      </c>
      <c r="H268" s="61">
        <v>3755.0</v>
      </c>
      <c r="I268" s="57">
        <v>2119.0</v>
      </c>
      <c r="J268" s="81">
        <f>OFFSET(TT!F268,0,6*(-1+$E$6))</f>
        <v>141</v>
      </c>
      <c r="K268" s="82">
        <f>OFFSET(TT!G268,0,6*(-1+$E$6))</f>
        <v>152</v>
      </c>
      <c r="L268" s="83">
        <f>OFFSET(TT!H268,0,6*(-1+$E$6))</f>
        <v>110</v>
      </c>
      <c r="M268" s="84">
        <f>OFFSET(TT!I268,0,6*(-1+$E$6))</f>
        <v>173</v>
      </c>
      <c r="N268" s="85">
        <f>OFFSET(TT!J268,0,6*(-1+$E$6))</f>
        <v>436</v>
      </c>
      <c r="O268" s="86">
        <f>OFFSET(TT!K268,0,6*(-1+$E$6))</f>
        <v>89</v>
      </c>
      <c r="P268" s="87">
        <f t="shared" si="31"/>
        <v>141</v>
      </c>
      <c r="Q268" s="87">
        <f t="shared" ref="Q268:S268" si="552">$J268*C$30+$K268*C$31+$L268*C$32+$M268*C$33+$N268*C$34+$O268*C$35</f>
        <v>173</v>
      </c>
      <c r="R268" s="87">
        <f t="shared" si="552"/>
        <v>110</v>
      </c>
      <c r="S268" s="87">
        <f t="shared" si="552"/>
        <v>89</v>
      </c>
      <c r="T268" s="69">
        <f t="shared" si="6"/>
        <v>0.449044586</v>
      </c>
      <c r="U268" s="70">
        <f t="shared" si="7"/>
        <v>0.5527638191</v>
      </c>
      <c r="V268" s="71">
        <f t="shared" si="8"/>
        <v>0.6130434783</v>
      </c>
      <c r="W268" s="72">
        <f t="shared" si="9"/>
        <v>0.3886925795</v>
      </c>
      <c r="X268" s="73">
        <f t="shared" ref="X268:Y268" si="553">IFERROR(P268/(P268+R268),0.5)</f>
        <v>0.561752988</v>
      </c>
      <c r="Y268" s="74">
        <f t="shared" si="553"/>
        <v>0.6603053435</v>
      </c>
      <c r="Z268" s="75">
        <f t="shared" si="11"/>
        <v>0.4892787524</v>
      </c>
      <c r="AA268" s="76">
        <f t="shared" si="12"/>
        <v>0.4483430799</v>
      </c>
      <c r="AB268" s="77">
        <f t="shared" si="13"/>
        <v>0.61208577</v>
      </c>
      <c r="AC268" s="88">
        <f t="shared" si="14"/>
        <v>0.1382727702</v>
      </c>
      <c r="AD268" s="88">
        <f t="shared" si="15"/>
        <v>0.2722982539</v>
      </c>
      <c r="AE268" s="88">
        <f t="shared" si="16"/>
        <v>0.108541765</v>
      </c>
      <c r="AF268" s="88">
        <f t="shared" si="17"/>
        <v>0.04200094384</v>
      </c>
      <c r="AG268" s="89">
        <f t="shared" si="18"/>
        <v>0.06654082114</v>
      </c>
      <c r="AH268" s="90">
        <f t="shared" si="19"/>
        <v>0</v>
      </c>
      <c r="AI268" s="90">
        <f t="shared" si="20"/>
        <v>0.2722982539</v>
      </c>
      <c r="AJ268" s="90">
        <f t="shared" si="21"/>
        <v>0.4892787524</v>
      </c>
      <c r="AK268" s="90">
        <f t="shared" si="22"/>
        <v>0.1382727702</v>
      </c>
      <c r="AL268" s="91">
        <f t="shared" si="23"/>
        <v>0</v>
      </c>
      <c r="AM268" s="91">
        <f t="shared" si="24"/>
        <v>0.06654082114</v>
      </c>
      <c r="AN268" s="91">
        <f t="shared" si="25"/>
        <v>0.6130434783</v>
      </c>
      <c r="AO268" s="91">
        <f t="shared" si="26"/>
        <v>0.108541765</v>
      </c>
      <c r="AP268" s="92">
        <f t="shared" si="27"/>
        <v>0</v>
      </c>
      <c r="AQ268" s="92">
        <f t="shared" si="28"/>
        <v>0.04200094384</v>
      </c>
      <c r="AR268" s="92">
        <f t="shared" si="29"/>
        <v>0.3886925795</v>
      </c>
      <c r="AS268" s="92">
        <f t="shared" si="30"/>
        <v>0.06654082114</v>
      </c>
    </row>
    <row r="269" ht="16.5" customHeight="1">
      <c r="A269" s="57"/>
      <c r="B269" s="95"/>
      <c r="C269" s="95"/>
      <c r="D269" s="95"/>
      <c r="E269" s="95"/>
      <c r="F269" s="28"/>
      <c r="G269" s="61">
        <v>264.0</v>
      </c>
      <c r="H269" s="61">
        <v>3757.0</v>
      </c>
      <c r="I269" s="57">
        <v>1070.0</v>
      </c>
      <c r="J269" s="81">
        <f>OFFSET(TT!F269,0,6*(-1+$E$6))</f>
        <v>239</v>
      </c>
      <c r="K269" s="82">
        <f>OFFSET(TT!G269,0,6*(-1+$E$6))</f>
        <v>143</v>
      </c>
      <c r="L269" s="83">
        <f>OFFSET(TT!H269,0,6*(-1+$E$6))</f>
        <v>100</v>
      </c>
      <c r="M269" s="84">
        <f>OFFSET(TT!I269,0,6*(-1+$E$6))</f>
        <v>80</v>
      </c>
      <c r="N269" s="85">
        <f>OFFSET(TT!J269,0,6*(-1+$E$6))</f>
        <v>151</v>
      </c>
      <c r="O269" s="86">
        <f>OFFSET(TT!K269,0,6*(-1+$E$6))</f>
        <v>28</v>
      </c>
      <c r="P269" s="87">
        <f t="shared" si="31"/>
        <v>239</v>
      </c>
      <c r="Q269" s="87">
        <f t="shared" ref="Q269:S269" si="554">$J269*C$30+$K269*C$31+$L269*C$32+$M269*C$33+$N269*C$34+$O269*C$35</f>
        <v>80</v>
      </c>
      <c r="R269" s="87">
        <f t="shared" si="554"/>
        <v>100</v>
      </c>
      <c r="S269" s="87">
        <f t="shared" si="554"/>
        <v>28</v>
      </c>
      <c r="T269" s="69">
        <f t="shared" si="6"/>
        <v>0.7492163009</v>
      </c>
      <c r="U269" s="70">
        <f t="shared" si="7"/>
        <v>0.78125</v>
      </c>
      <c r="V269" s="71">
        <f t="shared" si="8"/>
        <v>0.8951310861</v>
      </c>
      <c r="W269" s="72">
        <f t="shared" si="9"/>
        <v>0.5555555556</v>
      </c>
      <c r="X269" s="73">
        <f t="shared" ref="X269:Y269" si="555">IFERROR(P269/(P269+R269),0.5)</f>
        <v>0.7050147493</v>
      </c>
      <c r="Y269" s="74">
        <f t="shared" si="555"/>
        <v>0.7407407407</v>
      </c>
      <c r="Z269" s="75">
        <f t="shared" si="11"/>
        <v>0.7583892617</v>
      </c>
      <c r="AA269" s="76">
        <f t="shared" si="12"/>
        <v>0.5973154362</v>
      </c>
      <c r="AB269" s="77">
        <f t="shared" si="13"/>
        <v>0.7136465324</v>
      </c>
      <c r="AC269" s="88">
        <f t="shared" si="14"/>
        <v>0.3570093458</v>
      </c>
      <c r="AD269" s="88">
        <f t="shared" si="15"/>
        <v>0.3644859813</v>
      </c>
      <c r="AE269" s="88">
        <f t="shared" si="16"/>
        <v>0.2495327103</v>
      </c>
      <c r="AF269" s="88">
        <f t="shared" si="17"/>
        <v>0.0261682243</v>
      </c>
      <c r="AG269" s="89">
        <f t="shared" si="18"/>
        <v>0.223364486</v>
      </c>
      <c r="AH269" s="90">
        <f t="shared" si="19"/>
        <v>0</v>
      </c>
      <c r="AI269" s="90">
        <f t="shared" si="20"/>
        <v>0.3644859813</v>
      </c>
      <c r="AJ269" s="90">
        <f t="shared" si="21"/>
        <v>0.7583892617</v>
      </c>
      <c r="AK269" s="90">
        <f t="shared" si="22"/>
        <v>0.3570093458</v>
      </c>
      <c r="AL269" s="91">
        <f t="shared" si="23"/>
        <v>0</v>
      </c>
      <c r="AM269" s="91">
        <f t="shared" si="24"/>
        <v>0.223364486</v>
      </c>
      <c r="AN269" s="91">
        <f t="shared" si="25"/>
        <v>0.8951310861</v>
      </c>
      <c r="AO269" s="91">
        <f t="shared" si="26"/>
        <v>0.2495327103</v>
      </c>
      <c r="AP269" s="92">
        <f t="shared" si="27"/>
        <v>0</v>
      </c>
      <c r="AQ269" s="92">
        <f t="shared" si="28"/>
        <v>0.0261682243</v>
      </c>
      <c r="AR269" s="92">
        <f t="shared" si="29"/>
        <v>0.5555555556</v>
      </c>
      <c r="AS269" s="92">
        <f t="shared" si="30"/>
        <v>0.223364486</v>
      </c>
    </row>
    <row r="270" ht="16.5" customHeight="1">
      <c r="A270" s="57"/>
      <c r="B270" s="95"/>
      <c r="C270" s="95"/>
      <c r="D270" s="95"/>
      <c r="E270" s="95"/>
      <c r="F270" s="28"/>
      <c r="G270" s="61">
        <v>265.0</v>
      </c>
      <c r="H270" s="61">
        <v>3758.0</v>
      </c>
      <c r="I270" s="57">
        <v>341.0</v>
      </c>
      <c r="J270" s="81">
        <f>OFFSET(TT!F270,0,6*(-1+$E$6))</f>
        <v>72</v>
      </c>
      <c r="K270" s="82">
        <f>OFFSET(TT!G270,0,6*(-1+$E$6))</f>
        <v>50</v>
      </c>
      <c r="L270" s="83">
        <f>OFFSET(TT!H270,0,6*(-1+$E$6))</f>
        <v>44</v>
      </c>
      <c r="M270" s="84">
        <f>OFFSET(TT!I270,0,6*(-1+$E$6))</f>
        <v>23</v>
      </c>
      <c r="N270" s="85">
        <f>OFFSET(TT!J270,0,6*(-1+$E$6))</f>
        <v>34</v>
      </c>
      <c r="O270" s="86">
        <f>OFFSET(TT!K270,0,6*(-1+$E$6))</f>
        <v>14</v>
      </c>
      <c r="P270" s="87">
        <f t="shared" si="31"/>
        <v>72</v>
      </c>
      <c r="Q270" s="87">
        <f t="shared" ref="Q270:S270" si="556">$J270*C$30+$K270*C$31+$L270*C$32+$M270*C$33+$N270*C$34+$O270*C$35</f>
        <v>23</v>
      </c>
      <c r="R270" s="87">
        <f t="shared" si="556"/>
        <v>44</v>
      </c>
      <c r="S270" s="87">
        <f t="shared" si="556"/>
        <v>14</v>
      </c>
      <c r="T270" s="69">
        <f t="shared" si="6"/>
        <v>0.7578947368</v>
      </c>
      <c r="U270" s="70">
        <f t="shared" si="7"/>
        <v>0.7586206897</v>
      </c>
      <c r="V270" s="71">
        <f t="shared" si="8"/>
        <v>0.8372093023</v>
      </c>
      <c r="W270" s="72">
        <f t="shared" si="9"/>
        <v>0.6567164179</v>
      </c>
      <c r="X270" s="73">
        <f t="shared" ref="X270:Y270" si="557">IFERROR(P270/(P270+R270),0.5)</f>
        <v>0.6206896552</v>
      </c>
      <c r="Y270" s="74">
        <f t="shared" si="557"/>
        <v>0.6216216216</v>
      </c>
      <c r="Z270" s="75">
        <f t="shared" si="11"/>
        <v>0.7581699346</v>
      </c>
      <c r="AA270" s="76">
        <f t="shared" si="12"/>
        <v>0.5620915033</v>
      </c>
      <c r="AB270" s="77">
        <f t="shared" si="13"/>
        <v>0.6209150327</v>
      </c>
      <c r="AC270" s="88">
        <f t="shared" si="14"/>
        <v>0.357771261</v>
      </c>
      <c r="AD270" s="88">
        <f t="shared" si="15"/>
        <v>0.3108504399</v>
      </c>
      <c r="AE270" s="88">
        <f t="shared" si="16"/>
        <v>0.2521994135</v>
      </c>
      <c r="AF270" s="88">
        <f t="shared" si="17"/>
        <v>0.04105571848</v>
      </c>
      <c r="AG270" s="89">
        <f t="shared" si="18"/>
        <v>0.211143695</v>
      </c>
      <c r="AH270" s="90">
        <f t="shared" si="19"/>
        <v>0</v>
      </c>
      <c r="AI270" s="90">
        <f t="shared" si="20"/>
        <v>0.3108504399</v>
      </c>
      <c r="AJ270" s="90">
        <f t="shared" si="21"/>
        <v>0.7581699346</v>
      </c>
      <c r="AK270" s="90">
        <f t="shared" si="22"/>
        <v>0.357771261</v>
      </c>
      <c r="AL270" s="91">
        <f t="shared" si="23"/>
        <v>0</v>
      </c>
      <c r="AM270" s="91">
        <f t="shared" si="24"/>
        <v>0.211143695</v>
      </c>
      <c r="AN270" s="91">
        <f t="shared" si="25"/>
        <v>0.8372093023</v>
      </c>
      <c r="AO270" s="91">
        <f t="shared" si="26"/>
        <v>0.2521994135</v>
      </c>
      <c r="AP270" s="92">
        <f t="shared" si="27"/>
        <v>0</v>
      </c>
      <c r="AQ270" s="92">
        <f t="shared" si="28"/>
        <v>0.04105571848</v>
      </c>
      <c r="AR270" s="92">
        <f t="shared" si="29"/>
        <v>0.6567164179</v>
      </c>
      <c r="AS270" s="92">
        <f t="shared" si="30"/>
        <v>0.211143695</v>
      </c>
    </row>
    <row r="271" ht="16.5" customHeight="1">
      <c r="A271" s="57"/>
      <c r="B271" s="95"/>
      <c r="C271" s="95"/>
      <c r="D271" s="95"/>
      <c r="E271" s="95"/>
      <c r="F271" s="28"/>
      <c r="G271" s="61">
        <v>266.0</v>
      </c>
      <c r="H271" s="61">
        <v>3762.0</v>
      </c>
      <c r="I271" s="57">
        <v>2781.0</v>
      </c>
      <c r="J271" s="81">
        <f>OFFSET(TT!F271,0,6*(-1+$E$6))</f>
        <v>192</v>
      </c>
      <c r="K271" s="82">
        <f>OFFSET(TT!G271,0,6*(-1+$E$6))</f>
        <v>133</v>
      </c>
      <c r="L271" s="83">
        <f>OFFSET(TT!H271,0,6*(-1+$E$6))</f>
        <v>129</v>
      </c>
      <c r="M271" s="84">
        <f>OFFSET(TT!I271,0,6*(-1+$E$6))</f>
        <v>190</v>
      </c>
      <c r="N271" s="85">
        <f>OFFSET(TT!J271,0,6*(-1+$E$6))</f>
        <v>498</v>
      </c>
      <c r="O271" s="86">
        <f>OFFSET(TT!K271,0,6*(-1+$E$6))</f>
        <v>123</v>
      </c>
      <c r="P271" s="87">
        <f t="shared" si="31"/>
        <v>192</v>
      </c>
      <c r="Q271" s="87">
        <f t="shared" ref="Q271:S271" si="558">$J271*C$30+$K271*C$31+$L271*C$32+$M271*C$33+$N271*C$34+$O271*C$35</f>
        <v>190</v>
      </c>
      <c r="R271" s="87">
        <f t="shared" si="558"/>
        <v>129</v>
      </c>
      <c r="S271" s="87">
        <f t="shared" si="558"/>
        <v>123</v>
      </c>
      <c r="T271" s="69">
        <f t="shared" si="6"/>
        <v>0.502617801</v>
      </c>
      <c r="U271" s="70">
        <f t="shared" si="7"/>
        <v>0.5119047619</v>
      </c>
      <c r="V271" s="71">
        <f t="shared" si="8"/>
        <v>0.6095238095</v>
      </c>
      <c r="W271" s="72">
        <f t="shared" si="9"/>
        <v>0.4043887147</v>
      </c>
      <c r="X271" s="73">
        <f t="shared" ref="X271:Y271" si="559">IFERROR(P271/(P271+R271),0.5)</f>
        <v>0.5981308411</v>
      </c>
      <c r="Y271" s="74">
        <f t="shared" si="559"/>
        <v>0.607028754</v>
      </c>
      <c r="Z271" s="75">
        <f t="shared" si="11"/>
        <v>0.5063091483</v>
      </c>
      <c r="AA271" s="76">
        <f t="shared" si="12"/>
        <v>0.4968454259</v>
      </c>
      <c r="AB271" s="77">
        <f t="shared" si="13"/>
        <v>0.6025236593</v>
      </c>
      <c r="AC271" s="88">
        <f t="shared" si="14"/>
        <v>0.1168644373</v>
      </c>
      <c r="AD271" s="88">
        <f t="shared" si="15"/>
        <v>0.2481121899</v>
      </c>
      <c r="AE271" s="88">
        <f t="shared" si="16"/>
        <v>0.1132686084</v>
      </c>
      <c r="AF271" s="88">
        <f t="shared" si="17"/>
        <v>0.04422869471</v>
      </c>
      <c r="AG271" s="89">
        <f t="shared" si="18"/>
        <v>0.0690399137</v>
      </c>
      <c r="AH271" s="90">
        <f t="shared" si="19"/>
        <v>0</v>
      </c>
      <c r="AI271" s="90">
        <f t="shared" si="20"/>
        <v>0.2481121899</v>
      </c>
      <c r="AJ271" s="90">
        <f t="shared" si="21"/>
        <v>0.5063091483</v>
      </c>
      <c r="AK271" s="90">
        <f t="shared" si="22"/>
        <v>0.1168644373</v>
      </c>
      <c r="AL271" s="91">
        <f t="shared" si="23"/>
        <v>0</v>
      </c>
      <c r="AM271" s="91">
        <f t="shared" si="24"/>
        <v>0.0690399137</v>
      </c>
      <c r="AN271" s="91">
        <f t="shared" si="25"/>
        <v>0.6095238095</v>
      </c>
      <c r="AO271" s="91">
        <f t="shared" si="26"/>
        <v>0.1132686084</v>
      </c>
      <c r="AP271" s="92">
        <f t="shared" si="27"/>
        <v>0</v>
      </c>
      <c r="AQ271" s="92">
        <f t="shared" si="28"/>
        <v>0.04422869471</v>
      </c>
      <c r="AR271" s="92">
        <f t="shared" si="29"/>
        <v>0.4043887147</v>
      </c>
      <c r="AS271" s="92">
        <f t="shared" si="30"/>
        <v>0.0690399137</v>
      </c>
    </row>
    <row r="272" ht="16.5" customHeight="1">
      <c r="A272" s="57"/>
      <c r="B272" s="95"/>
      <c r="C272" s="95"/>
      <c r="D272" s="95"/>
      <c r="E272" s="95"/>
      <c r="F272" s="28"/>
      <c r="G272" s="61">
        <v>267.0</v>
      </c>
      <c r="H272" s="61">
        <v>3763.0</v>
      </c>
      <c r="I272" s="57">
        <v>391.0</v>
      </c>
      <c r="J272" s="81">
        <f>OFFSET(TT!F272,0,6*(-1+$E$6))</f>
        <v>48</v>
      </c>
      <c r="K272" s="82">
        <f>OFFSET(TT!G272,0,6*(-1+$E$6))</f>
        <v>41</v>
      </c>
      <c r="L272" s="83">
        <f>OFFSET(TT!H272,0,6*(-1+$E$6))</f>
        <v>26</v>
      </c>
      <c r="M272" s="84">
        <f>OFFSET(TT!I272,0,6*(-1+$E$6))</f>
        <v>25</v>
      </c>
      <c r="N272" s="85">
        <f>OFFSET(TT!J272,0,6*(-1+$E$6))</f>
        <v>84</v>
      </c>
      <c r="O272" s="86">
        <f>OFFSET(TT!K272,0,6*(-1+$E$6))</f>
        <v>10</v>
      </c>
      <c r="P272" s="87">
        <f t="shared" si="31"/>
        <v>48</v>
      </c>
      <c r="Q272" s="87">
        <f t="shared" ref="Q272:S272" si="560">$J272*C$30+$K272*C$31+$L272*C$32+$M272*C$33+$N272*C$34+$O272*C$35</f>
        <v>25</v>
      </c>
      <c r="R272" s="87">
        <f t="shared" si="560"/>
        <v>26</v>
      </c>
      <c r="S272" s="87">
        <f t="shared" si="560"/>
        <v>10</v>
      </c>
      <c r="T272" s="69">
        <f t="shared" si="6"/>
        <v>0.6575342466</v>
      </c>
      <c r="U272" s="70">
        <f t="shared" si="7"/>
        <v>0.7222222222</v>
      </c>
      <c r="V272" s="71">
        <f t="shared" si="8"/>
        <v>0.8275862069</v>
      </c>
      <c r="W272" s="72">
        <f t="shared" si="9"/>
        <v>0.5098039216</v>
      </c>
      <c r="X272" s="73">
        <f t="shared" ref="X272:Y272" si="561">IFERROR(P272/(P272+R272),0.5)</f>
        <v>0.6486486486</v>
      </c>
      <c r="Y272" s="74">
        <f t="shared" si="561"/>
        <v>0.7142857143</v>
      </c>
      <c r="Z272" s="75">
        <f t="shared" si="11"/>
        <v>0.6788990826</v>
      </c>
      <c r="AA272" s="76">
        <f t="shared" si="12"/>
        <v>0.5321100917</v>
      </c>
      <c r="AB272" s="77">
        <f t="shared" si="13"/>
        <v>0.6697247706</v>
      </c>
      <c r="AC272" s="88">
        <f t="shared" si="14"/>
        <v>0.2276214834</v>
      </c>
      <c r="AD272" s="88">
        <f t="shared" si="15"/>
        <v>0.3375959079</v>
      </c>
      <c r="AE272" s="88">
        <f t="shared" si="16"/>
        <v>0.1483375959</v>
      </c>
      <c r="AF272" s="88">
        <f t="shared" si="17"/>
        <v>0.02557544757</v>
      </c>
      <c r="AG272" s="89">
        <f t="shared" si="18"/>
        <v>0.1227621483</v>
      </c>
      <c r="AH272" s="90">
        <f t="shared" si="19"/>
        <v>0</v>
      </c>
      <c r="AI272" s="90">
        <f t="shared" si="20"/>
        <v>0.3375959079</v>
      </c>
      <c r="AJ272" s="90">
        <f t="shared" si="21"/>
        <v>0.6788990826</v>
      </c>
      <c r="AK272" s="90">
        <f t="shared" si="22"/>
        <v>0.2276214834</v>
      </c>
      <c r="AL272" s="91">
        <f t="shared" si="23"/>
        <v>0</v>
      </c>
      <c r="AM272" s="91">
        <f t="shared" si="24"/>
        <v>0.1227621483</v>
      </c>
      <c r="AN272" s="91">
        <f t="shared" si="25"/>
        <v>0.8275862069</v>
      </c>
      <c r="AO272" s="91">
        <f t="shared" si="26"/>
        <v>0.1483375959</v>
      </c>
      <c r="AP272" s="92">
        <f t="shared" si="27"/>
        <v>0</v>
      </c>
      <c r="AQ272" s="92">
        <f t="shared" si="28"/>
        <v>0.02557544757</v>
      </c>
      <c r="AR272" s="92">
        <f t="shared" si="29"/>
        <v>0.5098039216</v>
      </c>
      <c r="AS272" s="92">
        <f t="shared" si="30"/>
        <v>0.1227621483</v>
      </c>
    </row>
    <row r="273" ht="16.5" customHeight="1">
      <c r="A273" s="57"/>
      <c r="B273" s="95"/>
      <c r="C273" s="95"/>
      <c r="D273" s="95"/>
      <c r="E273" s="95"/>
      <c r="F273" s="28"/>
      <c r="G273" s="61">
        <v>268.0</v>
      </c>
      <c r="H273" s="61">
        <v>3764.0</v>
      </c>
      <c r="I273" s="57">
        <v>3309.0</v>
      </c>
      <c r="J273" s="81">
        <f>OFFSET(TT!F273,0,6*(-1+$E$6))</f>
        <v>216</v>
      </c>
      <c r="K273" s="82">
        <f>OFFSET(TT!G273,0,6*(-1+$E$6))</f>
        <v>169</v>
      </c>
      <c r="L273" s="83">
        <f>OFFSET(TT!H273,0,6*(-1+$E$6))</f>
        <v>172</v>
      </c>
      <c r="M273" s="84">
        <f>OFFSET(TT!I273,0,6*(-1+$E$6))</f>
        <v>235</v>
      </c>
      <c r="N273" s="85">
        <f>OFFSET(TT!J273,0,6*(-1+$E$6))</f>
        <v>594</v>
      </c>
      <c r="O273" s="86">
        <f>OFFSET(TT!K273,0,6*(-1+$E$6))</f>
        <v>141</v>
      </c>
      <c r="P273" s="87">
        <f t="shared" si="31"/>
        <v>216</v>
      </c>
      <c r="Q273" s="87">
        <f t="shared" ref="Q273:S273" si="562">$J273*C$30+$K273*C$31+$L273*C$32+$M273*C$33+$N273*C$34+$O273*C$35</f>
        <v>235</v>
      </c>
      <c r="R273" s="87">
        <f t="shared" si="562"/>
        <v>172</v>
      </c>
      <c r="S273" s="87">
        <f t="shared" si="562"/>
        <v>141</v>
      </c>
      <c r="T273" s="69">
        <f t="shared" si="6"/>
        <v>0.4789356984</v>
      </c>
      <c r="U273" s="70">
        <f t="shared" si="7"/>
        <v>0.5495207668</v>
      </c>
      <c r="V273" s="71">
        <f t="shared" si="8"/>
        <v>0.6050420168</v>
      </c>
      <c r="W273" s="72">
        <f t="shared" si="9"/>
        <v>0.4226044226</v>
      </c>
      <c r="X273" s="73">
        <f t="shared" ref="X273:Y273" si="563">IFERROR(P273/(P273+R273),0.5)</f>
        <v>0.5567010309</v>
      </c>
      <c r="Y273" s="74">
        <f t="shared" si="563"/>
        <v>0.625</v>
      </c>
      <c r="Z273" s="75">
        <f t="shared" si="11"/>
        <v>0.5078534031</v>
      </c>
      <c r="AA273" s="76">
        <f t="shared" si="12"/>
        <v>0.4672774869</v>
      </c>
      <c r="AB273" s="77">
        <f t="shared" si="13"/>
        <v>0.5903141361</v>
      </c>
      <c r="AC273" s="88">
        <f t="shared" si="14"/>
        <v>0.1163493503</v>
      </c>
      <c r="AD273" s="88">
        <f t="shared" si="15"/>
        <v>0.2447869447</v>
      </c>
      <c r="AE273" s="88">
        <f t="shared" si="16"/>
        <v>0.1078875793</v>
      </c>
      <c r="AF273" s="88">
        <f t="shared" si="17"/>
        <v>0.04261106074</v>
      </c>
      <c r="AG273" s="89">
        <f t="shared" si="18"/>
        <v>0.06527651859</v>
      </c>
      <c r="AH273" s="90">
        <f t="shared" si="19"/>
        <v>0</v>
      </c>
      <c r="AI273" s="90">
        <f t="shared" si="20"/>
        <v>0.2447869447</v>
      </c>
      <c r="AJ273" s="90">
        <f t="shared" si="21"/>
        <v>0.5078534031</v>
      </c>
      <c r="AK273" s="90">
        <f t="shared" si="22"/>
        <v>0.1163493503</v>
      </c>
      <c r="AL273" s="91">
        <f t="shared" si="23"/>
        <v>0</v>
      </c>
      <c r="AM273" s="91">
        <f t="shared" si="24"/>
        <v>0.06527651859</v>
      </c>
      <c r="AN273" s="91">
        <f t="shared" si="25"/>
        <v>0.6050420168</v>
      </c>
      <c r="AO273" s="91">
        <f t="shared" si="26"/>
        <v>0.1078875793</v>
      </c>
      <c r="AP273" s="92">
        <f t="shared" si="27"/>
        <v>0</v>
      </c>
      <c r="AQ273" s="92">
        <f t="shared" si="28"/>
        <v>0.04261106074</v>
      </c>
      <c r="AR273" s="92">
        <f t="shared" si="29"/>
        <v>0.4226044226</v>
      </c>
      <c r="AS273" s="92">
        <f t="shared" si="30"/>
        <v>0.06527651859</v>
      </c>
    </row>
    <row r="274" ht="16.5" customHeight="1">
      <c r="A274" s="57"/>
      <c r="B274" s="95"/>
      <c r="C274" s="95"/>
      <c r="D274" s="95"/>
      <c r="E274" s="95"/>
      <c r="F274" s="28"/>
      <c r="G274" s="61">
        <v>269.0</v>
      </c>
      <c r="H274" s="61">
        <v>3765.0</v>
      </c>
      <c r="I274" s="57">
        <v>1917.0</v>
      </c>
      <c r="J274" s="81">
        <f>OFFSET(TT!F274,0,6*(-1+$E$6))</f>
        <v>126</v>
      </c>
      <c r="K274" s="82">
        <f>OFFSET(TT!G274,0,6*(-1+$E$6))</f>
        <v>78</v>
      </c>
      <c r="L274" s="83">
        <f>OFFSET(TT!H274,0,6*(-1+$E$6))</f>
        <v>88</v>
      </c>
      <c r="M274" s="84">
        <f>OFFSET(TT!I274,0,6*(-1+$E$6))</f>
        <v>106</v>
      </c>
      <c r="N274" s="85">
        <f>OFFSET(TT!J274,0,6*(-1+$E$6))</f>
        <v>303</v>
      </c>
      <c r="O274" s="86">
        <f>OFFSET(TT!K274,0,6*(-1+$E$6))</f>
        <v>97</v>
      </c>
      <c r="P274" s="87">
        <f t="shared" si="31"/>
        <v>126</v>
      </c>
      <c r="Q274" s="87">
        <f t="shared" ref="Q274:S274" si="564">$J274*C$30+$K274*C$31+$L274*C$32+$M274*C$33+$N274*C$34+$O274*C$35</f>
        <v>106</v>
      </c>
      <c r="R274" s="87">
        <f t="shared" si="564"/>
        <v>88</v>
      </c>
      <c r="S274" s="87">
        <f t="shared" si="564"/>
        <v>97</v>
      </c>
      <c r="T274" s="69">
        <f t="shared" si="6"/>
        <v>0.5431034483</v>
      </c>
      <c r="U274" s="70">
        <f t="shared" si="7"/>
        <v>0.4756756757</v>
      </c>
      <c r="V274" s="71">
        <f t="shared" si="8"/>
        <v>0.5650224215</v>
      </c>
      <c r="W274" s="72">
        <f t="shared" si="9"/>
        <v>0.4536082474</v>
      </c>
      <c r="X274" s="73">
        <f t="shared" ref="X274:Y274" si="565">IFERROR(P274/(P274+R274),0.5)</f>
        <v>0.5887850467</v>
      </c>
      <c r="Y274" s="74">
        <f t="shared" si="565"/>
        <v>0.5221674877</v>
      </c>
      <c r="Z274" s="75">
        <f t="shared" si="11"/>
        <v>0.5131894484</v>
      </c>
      <c r="AA274" s="76">
        <f t="shared" si="12"/>
        <v>0.5347721823</v>
      </c>
      <c r="AB274" s="77">
        <f t="shared" si="13"/>
        <v>0.5563549161</v>
      </c>
      <c r="AC274" s="88">
        <f t="shared" si="14"/>
        <v>0.1064162754</v>
      </c>
      <c r="AD274" s="88">
        <f t="shared" si="15"/>
        <v>0.2237871674</v>
      </c>
      <c r="AE274" s="88">
        <f t="shared" si="16"/>
        <v>0.1163275952</v>
      </c>
      <c r="AF274" s="88">
        <f t="shared" si="17"/>
        <v>0.05059989567</v>
      </c>
      <c r="AG274" s="89">
        <f t="shared" si="18"/>
        <v>0.06572769953</v>
      </c>
      <c r="AH274" s="90">
        <f t="shared" si="19"/>
        <v>0</v>
      </c>
      <c r="AI274" s="90">
        <f t="shared" si="20"/>
        <v>0.2237871674</v>
      </c>
      <c r="AJ274" s="90">
        <f t="shared" si="21"/>
        <v>0.5131894484</v>
      </c>
      <c r="AK274" s="90">
        <f t="shared" si="22"/>
        <v>0.1064162754</v>
      </c>
      <c r="AL274" s="91">
        <f t="shared" si="23"/>
        <v>0</v>
      </c>
      <c r="AM274" s="91">
        <f t="shared" si="24"/>
        <v>0.06572769953</v>
      </c>
      <c r="AN274" s="91">
        <f t="shared" si="25"/>
        <v>0.5650224215</v>
      </c>
      <c r="AO274" s="91">
        <f t="shared" si="26"/>
        <v>0.1163275952</v>
      </c>
      <c r="AP274" s="92">
        <f t="shared" si="27"/>
        <v>0</v>
      </c>
      <c r="AQ274" s="92">
        <f t="shared" si="28"/>
        <v>0.05059989567</v>
      </c>
      <c r="AR274" s="92">
        <f t="shared" si="29"/>
        <v>0.4536082474</v>
      </c>
      <c r="AS274" s="92">
        <f t="shared" si="30"/>
        <v>0.06572769953</v>
      </c>
    </row>
    <row r="275" ht="16.5" customHeight="1">
      <c r="A275" s="57"/>
      <c r="B275" s="95"/>
      <c r="C275" s="95"/>
      <c r="D275" s="95"/>
      <c r="E275" s="95"/>
      <c r="F275" s="28"/>
      <c r="G275" s="61">
        <v>270.0</v>
      </c>
      <c r="H275" s="61">
        <v>3766.0</v>
      </c>
      <c r="I275" s="57">
        <v>2236.0</v>
      </c>
      <c r="J275" s="81">
        <f>OFFSET(TT!F275,0,6*(-1+$E$6))</f>
        <v>338</v>
      </c>
      <c r="K275" s="82">
        <f>OFFSET(TT!G275,0,6*(-1+$E$6))</f>
        <v>224</v>
      </c>
      <c r="L275" s="83">
        <f>OFFSET(TT!H275,0,6*(-1+$E$6))</f>
        <v>226</v>
      </c>
      <c r="M275" s="84">
        <f>OFFSET(TT!I275,0,6*(-1+$E$6))</f>
        <v>194</v>
      </c>
      <c r="N275" s="85">
        <f>OFFSET(TT!J275,0,6*(-1+$E$6))</f>
        <v>377</v>
      </c>
      <c r="O275" s="86">
        <f>OFFSET(TT!K275,0,6*(-1+$E$6))</f>
        <v>93</v>
      </c>
      <c r="P275" s="87">
        <f t="shared" si="31"/>
        <v>338</v>
      </c>
      <c r="Q275" s="87">
        <f t="shared" ref="Q275:S275" si="566">$J275*C$30+$K275*C$31+$L275*C$32+$M275*C$33+$N275*C$34+$O275*C$35</f>
        <v>194</v>
      </c>
      <c r="R275" s="87">
        <f t="shared" si="566"/>
        <v>226</v>
      </c>
      <c r="S275" s="87">
        <f t="shared" si="566"/>
        <v>93</v>
      </c>
      <c r="T275" s="69">
        <f t="shared" si="6"/>
        <v>0.6353383459</v>
      </c>
      <c r="U275" s="70">
        <f t="shared" si="7"/>
        <v>0.7084639498</v>
      </c>
      <c r="V275" s="71">
        <f t="shared" si="8"/>
        <v>0.7842227378</v>
      </c>
      <c r="W275" s="72">
        <f t="shared" si="9"/>
        <v>0.5380952381</v>
      </c>
      <c r="X275" s="73">
        <f t="shared" ref="X275:Y275" si="567">IFERROR(P275/(P275+R275),0.5)</f>
        <v>0.5992907801</v>
      </c>
      <c r="Y275" s="74">
        <f t="shared" si="567"/>
        <v>0.6759581882</v>
      </c>
      <c r="Z275" s="75">
        <f t="shared" si="11"/>
        <v>0.6627497062</v>
      </c>
      <c r="AA275" s="76">
        <f t="shared" si="12"/>
        <v>0.5064629847</v>
      </c>
      <c r="AB275" s="77">
        <f t="shared" si="13"/>
        <v>0.625146886</v>
      </c>
      <c r="AC275" s="88">
        <f t="shared" si="14"/>
        <v>0.2513416816</v>
      </c>
      <c r="AD275" s="88">
        <f t="shared" si="15"/>
        <v>0.3197674419</v>
      </c>
      <c r="AE275" s="88">
        <f t="shared" si="16"/>
        <v>0.1927549195</v>
      </c>
      <c r="AF275" s="88">
        <f t="shared" si="17"/>
        <v>0.0415921288</v>
      </c>
      <c r="AG275" s="89">
        <f t="shared" si="18"/>
        <v>0.1511627907</v>
      </c>
      <c r="AH275" s="90">
        <f t="shared" si="19"/>
        <v>0</v>
      </c>
      <c r="AI275" s="90">
        <f t="shared" si="20"/>
        <v>0.3197674419</v>
      </c>
      <c r="AJ275" s="90">
        <f t="shared" si="21"/>
        <v>0.6627497062</v>
      </c>
      <c r="AK275" s="90">
        <f t="shared" si="22"/>
        <v>0.2513416816</v>
      </c>
      <c r="AL275" s="91">
        <f t="shared" si="23"/>
        <v>0</v>
      </c>
      <c r="AM275" s="91">
        <f t="shared" si="24"/>
        <v>0.1511627907</v>
      </c>
      <c r="AN275" s="91">
        <f t="shared" si="25"/>
        <v>0.7842227378</v>
      </c>
      <c r="AO275" s="91">
        <f t="shared" si="26"/>
        <v>0.1927549195</v>
      </c>
      <c r="AP275" s="92">
        <f t="shared" si="27"/>
        <v>0</v>
      </c>
      <c r="AQ275" s="92">
        <f t="shared" si="28"/>
        <v>0.0415921288</v>
      </c>
      <c r="AR275" s="92">
        <f t="shared" si="29"/>
        <v>0.5380952381</v>
      </c>
      <c r="AS275" s="92">
        <f t="shared" si="30"/>
        <v>0.1511627907</v>
      </c>
    </row>
    <row r="276" ht="16.5" customHeight="1">
      <c r="A276" s="57"/>
      <c r="B276" s="95"/>
      <c r="C276" s="95"/>
      <c r="D276" s="95"/>
      <c r="E276" s="95"/>
      <c r="F276" s="28"/>
      <c r="G276" s="61">
        <v>271.0</v>
      </c>
      <c r="H276" s="61">
        <v>3769.0</v>
      </c>
      <c r="I276" s="57">
        <v>1117.0</v>
      </c>
      <c r="J276" s="81">
        <f>OFFSET(TT!F276,0,6*(-1+$E$6))</f>
        <v>118</v>
      </c>
      <c r="K276" s="82">
        <f>OFFSET(TT!G276,0,6*(-1+$E$6))</f>
        <v>77</v>
      </c>
      <c r="L276" s="83">
        <f>OFFSET(TT!H276,0,6*(-1+$E$6))</f>
        <v>90</v>
      </c>
      <c r="M276" s="84">
        <f>OFFSET(TT!I276,0,6*(-1+$E$6))</f>
        <v>72</v>
      </c>
      <c r="N276" s="85">
        <f>OFFSET(TT!J276,0,6*(-1+$E$6))</f>
        <v>211</v>
      </c>
      <c r="O276" s="86">
        <f>OFFSET(TT!K276,0,6*(-1+$E$6))</f>
        <v>53</v>
      </c>
      <c r="P276" s="87">
        <f t="shared" si="31"/>
        <v>118</v>
      </c>
      <c r="Q276" s="87">
        <f t="shared" ref="Q276:S276" si="568">$J276*C$30+$K276*C$31+$L276*C$32+$M276*C$33+$N276*C$34+$O276*C$35</f>
        <v>72</v>
      </c>
      <c r="R276" s="87">
        <f t="shared" si="568"/>
        <v>90</v>
      </c>
      <c r="S276" s="87">
        <f t="shared" si="568"/>
        <v>53</v>
      </c>
      <c r="T276" s="69">
        <f t="shared" si="6"/>
        <v>0.6210526316</v>
      </c>
      <c r="U276" s="70">
        <f t="shared" si="7"/>
        <v>0.6293706294</v>
      </c>
      <c r="V276" s="71">
        <f t="shared" si="8"/>
        <v>0.6900584795</v>
      </c>
      <c r="W276" s="72">
        <f t="shared" si="9"/>
        <v>0.5555555556</v>
      </c>
      <c r="X276" s="73">
        <f t="shared" ref="X276:Y276" si="569">IFERROR(P276/(P276+R276),0.5)</f>
        <v>0.5673076923</v>
      </c>
      <c r="Y276" s="74">
        <f t="shared" si="569"/>
        <v>0.576</v>
      </c>
      <c r="Z276" s="75">
        <f t="shared" si="11"/>
        <v>0.6246246246</v>
      </c>
      <c r="AA276" s="76">
        <f t="shared" si="12"/>
        <v>0.5135135135</v>
      </c>
      <c r="AB276" s="77">
        <f t="shared" si="13"/>
        <v>0.5705705706</v>
      </c>
      <c r="AC276" s="88">
        <f t="shared" si="14"/>
        <v>0.1745747538</v>
      </c>
      <c r="AD276" s="88">
        <f t="shared" si="15"/>
        <v>0.2945389436</v>
      </c>
      <c r="AE276" s="88">
        <f t="shared" si="16"/>
        <v>0.1530886303</v>
      </c>
      <c r="AF276" s="88">
        <f t="shared" si="17"/>
        <v>0.04744852283</v>
      </c>
      <c r="AG276" s="89">
        <f t="shared" si="18"/>
        <v>0.1056401074</v>
      </c>
      <c r="AH276" s="90">
        <f t="shared" si="19"/>
        <v>0</v>
      </c>
      <c r="AI276" s="90">
        <f t="shared" si="20"/>
        <v>0.2945389436</v>
      </c>
      <c r="AJ276" s="90">
        <f t="shared" si="21"/>
        <v>0.6246246246</v>
      </c>
      <c r="AK276" s="90">
        <f t="shared" si="22"/>
        <v>0.1745747538</v>
      </c>
      <c r="AL276" s="91">
        <f t="shared" si="23"/>
        <v>0</v>
      </c>
      <c r="AM276" s="91">
        <f t="shared" si="24"/>
        <v>0.1056401074</v>
      </c>
      <c r="AN276" s="91">
        <f t="shared" si="25"/>
        <v>0.6900584795</v>
      </c>
      <c r="AO276" s="91">
        <f t="shared" si="26"/>
        <v>0.1530886303</v>
      </c>
      <c r="AP276" s="92">
        <f t="shared" si="27"/>
        <v>0</v>
      </c>
      <c r="AQ276" s="92">
        <f t="shared" si="28"/>
        <v>0.04744852283</v>
      </c>
      <c r="AR276" s="92">
        <f t="shared" si="29"/>
        <v>0.5555555556</v>
      </c>
      <c r="AS276" s="92">
        <f t="shared" si="30"/>
        <v>0.1056401074</v>
      </c>
    </row>
    <row r="277" ht="16.5" customHeight="1">
      <c r="A277" s="57"/>
      <c r="B277" s="95"/>
      <c r="C277" s="95"/>
      <c r="D277" s="95"/>
      <c r="E277" s="95"/>
      <c r="F277" s="28"/>
      <c r="G277" s="61">
        <v>272.0</v>
      </c>
      <c r="H277" s="61">
        <v>3771.0</v>
      </c>
      <c r="I277" s="57">
        <v>962.0</v>
      </c>
      <c r="J277" s="81">
        <f>OFFSET(TT!F277,0,6*(-1+$E$6))</f>
        <v>88</v>
      </c>
      <c r="K277" s="82">
        <f>OFFSET(TT!G277,0,6*(-1+$E$6))</f>
        <v>54</v>
      </c>
      <c r="L277" s="83">
        <f>OFFSET(TT!H277,0,6*(-1+$E$6))</f>
        <v>65</v>
      </c>
      <c r="M277" s="84">
        <f>OFFSET(TT!I277,0,6*(-1+$E$6))</f>
        <v>60</v>
      </c>
      <c r="N277" s="85">
        <f>OFFSET(TT!J277,0,6*(-1+$E$6))</f>
        <v>189</v>
      </c>
      <c r="O277" s="86">
        <f>OFFSET(TT!K277,0,6*(-1+$E$6))</f>
        <v>60</v>
      </c>
      <c r="P277" s="87">
        <f t="shared" si="31"/>
        <v>88</v>
      </c>
      <c r="Q277" s="87">
        <f t="shared" ref="Q277:S277" si="570">$J277*C$30+$K277*C$31+$L277*C$32+$M277*C$33+$N277*C$34+$O277*C$35</f>
        <v>60</v>
      </c>
      <c r="R277" s="87">
        <f t="shared" si="570"/>
        <v>65</v>
      </c>
      <c r="S277" s="87">
        <f t="shared" si="570"/>
        <v>60</v>
      </c>
      <c r="T277" s="69">
        <f t="shared" si="6"/>
        <v>0.5945945946</v>
      </c>
      <c r="U277" s="70">
        <f t="shared" si="7"/>
        <v>0.52</v>
      </c>
      <c r="V277" s="71">
        <f t="shared" si="8"/>
        <v>0.5945945946</v>
      </c>
      <c r="W277" s="72">
        <f t="shared" si="9"/>
        <v>0.52</v>
      </c>
      <c r="X277" s="73">
        <f t="shared" ref="X277:Y277" si="571">IFERROR(P277/(P277+R277),0.5)</f>
        <v>0.5751633987</v>
      </c>
      <c r="Y277" s="74">
        <f t="shared" si="571"/>
        <v>0.5</v>
      </c>
      <c r="Z277" s="75">
        <f t="shared" si="11"/>
        <v>0.5604395604</v>
      </c>
      <c r="AA277" s="76">
        <f t="shared" si="12"/>
        <v>0.5421245421</v>
      </c>
      <c r="AB277" s="77">
        <f t="shared" si="13"/>
        <v>0.5421245421</v>
      </c>
      <c r="AC277" s="88">
        <f t="shared" si="14"/>
        <v>0.1476091476</v>
      </c>
      <c r="AD277" s="88">
        <f t="shared" si="15"/>
        <v>0.2879417879</v>
      </c>
      <c r="AE277" s="88">
        <f t="shared" si="16"/>
        <v>0.1538461538</v>
      </c>
      <c r="AF277" s="88">
        <f t="shared" si="17"/>
        <v>0.06237006237</v>
      </c>
      <c r="AG277" s="89">
        <f t="shared" si="18"/>
        <v>0.09147609148</v>
      </c>
      <c r="AH277" s="90">
        <f t="shared" si="19"/>
        <v>0</v>
      </c>
      <c r="AI277" s="90">
        <f t="shared" si="20"/>
        <v>0.2879417879</v>
      </c>
      <c r="AJ277" s="90">
        <f t="shared" si="21"/>
        <v>0.5604395604</v>
      </c>
      <c r="AK277" s="90">
        <f t="shared" si="22"/>
        <v>0.1476091476</v>
      </c>
      <c r="AL277" s="91">
        <f t="shared" si="23"/>
        <v>0</v>
      </c>
      <c r="AM277" s="91">
        <f t="shared" si="24"/>
        <v>0.09147609148</v>
      </c>
      <c r="AN277" s="91">
        <f t="shared" si="25"/>
        <v>0.5945945946</v>
      </c>
      <c r="AO277" s="91">
        <f t="shared" si="26"/>
        <v>0.1538461538</v>
      </c>
      <c r="AP277" s="92">
        <f t="shared" si="27"/>
        <v>0</v>
      </c>
      <c r="AQ277" s="92">
        <f t="shared" si="28"/>
        <v>0.06237006237</v>
      </c>
      <c r="AR277" s="92">
        <f t="shared" si="29"/>
        <v>0.52</v>
      </c>
      <c r="AS277" s="92">
        <f t="shared" si="30"/>
        <v>0.09147609148</v>
      </c>
    </row>
    <row r="278" ht="16.5" customHeight="1">
      <c r="A278" s="57"/>
      <c r="B278" s="95"/>
      <c r="C278" s="95"/>
      <c r="D278" s="95"/>
      <c r="E278" s="95"/>
      <c r="F278" s="28"/>
      <c r="G278" s="61">
        <v>273.0</v>
      </c>
      <c r="H278" s="61">
        <v>3773.0</v>
      </c>
      <c r="I278" s="57">
        <v>1307.0</v>
      </c>
      <c r="J278" s="81">
        <f>OFFSET(TT!F278,0,6*(-1+$E$6))</f>
        <v>88</v>
      </c>
      <c r="K278" s="82">
        <f>OFFSET(TT!G278,0,6*(-1+$E$6))</f>
        <v>74</v>
      </c>
      <c r="L278" s="83">
        <f>OFFSET(TT!H278,0,6*(-1+$E$6))</f>
        <v>54</v>
      </c>
      <c r="M278" s="84">
        <f>OFFSET(TT!I278,0,6*(-1+$E$6))</f>
        <v>97</v>
      </c>
      <c r="N278" s="85">
        <f>OFFSET(TT!J278,0,6*(-1+$E$6))</f>
        <v>232</v>
      </c>
      <c r="O278" s="86">
        <f>OFFSET(TT!K278,0,6*(-1+$E$6))</f>
        <v>52</v>
      </c>
      <c r="P278" s="87">
        <f t="shared" si="31"/>
        <v>88</v>
      </c>
      <c r="Q278" s="87">
        <f t="shared" ref="Q278:S278" si="572">$J278*C$30+$K278*C$31+$L278*C$32+$M278*C$33+$N278*C$34+$O278*C$35</f>
        <v>97</v>
      </c>
      <c r="R278" s="87">
        <f t="shared" si="572"/>
        <v>54</v>
      </c>
      <c r="S278" s="87">
        <f t="shared" si="572"/>
        <v>52</v>
      </c>
      <c r="T278" s="69">
        <f t="shared" si="6"/>
        <v>0.4756756757</v>
      </c>
      <c r="U278" s="70">
        <f t="shared" si="7"/>
        <v>0.5094339623</v>
      </c>
      <c r="V278" s="71">
        <f t="shared" si="8"/>
        <v>0.6285714286</v>
      </c>
      <c r="W278" s="72">
        <f t="shared" si="9"/>
        <v>0.357615894</v>
      </c>
      <c r="X278" s="73">
        <f t="shared" ref="X278:Y278" si="573">IFERROR(P278/(P278+R278),0.5)</f>
        <v>0.6197183099</v>
      </c>
      <c r="Y278" s="74">
        <f t="shared" si="573"/>
        <v>0.6510067114</v>
      </c>
      <c r="Z278" s="75">
        <f t="shared" si="11"/>
        <v>0.4879725086</v>
      </c>
      <c r="AA278" s="76">
        <f t="shared" si="12"/>
        <v>0.4810996564</v>
      </c>
      <c r="AB278" s="77">
        <f t="shared" si="13"/>
        <v>0.6357388316</v>
      </c>
      <c r="AC278" s="88">
        <f t="shared" si="14"/>
        <v>0.1239479725</v>
      </c>
      <c r="AD278" s="88">
        <f t="shared" si="15"/>
        <v>0.2448355011</v>
      </c>
      <c r="AE278" s="88">
        <f t="shared" si="16"/>
        <v>0.1071155318</v>
      </c>
      <c r="AF278" s="88">
        <f t="shared" si="17"/>
        <v>0.03978576894</v>
      </c>
      <c r="AG278" s="89">
        <f t="shared" si="18"/>
        <v>0.06732976282</v>
      </c>
      <c r="AH278" s="90">
        <f t="shared" si="19"/>
        <v>0</v>
      </c>
      <c r="AI278" s="90">
        <f t="shared" si="20"/>
        <v>0.2448355011</v>
      </c>
      <c r="AJ278" s="90">
        <f t="shared" si="21"/>
        <v>0.4879725086</v>
      </c>
      <c r="AK278" s="90">
        <f t="shared" si="22"/>
        <v>0.1239479725</v>
      </c>
      <c r="AL278" s="91">
        <f t="shared" si="23"/>
        <v>0</v>
      </c>
      <c r="AM278" s="91">
        <f t="shared" si="24"/>
        <v>0.06732976282</v>
      </c>
      <c r="AN278" s="91">
        <f t="shared" si="25"/>
        <v>0.6285714286</v>
      </c>
      <c r="AO278" s="91">
        <f t="shared" si="26"/>
        <v>0.1071155318</v>
      </c>
      <c r="AP278" s="92">
        <f t="shared" si="27"/>
        <v>0</v>
      </c>
      <c r="AQ278" s="92">
        <f t="shared" si="28"/>
        <v>0.03978576894</v>
      </c>
      <c r="AR278" s="92">
        <f t="shared" si="29"/>
        <v>0.357615894</v>
      </c>
      <c r="AS278" s="92">
        <f t="shared" si="30"/>
        <v>0.06732976282</v>
      </c>
    </row>
    <row r="279" ht="16.5" customHeight="1">
      <c r="A279" s="57"/>
      <c r="B279" s="95"/>
      <c r="C279" s="95"/>
      <c r="D279" s="95"/>
      <c r="E279" s="95"/>
      <c r="F279" s="28"/>
      <c r="G279" s="61">
        <v>274.0</v>
      </c>
      <c r="H279" s="61">
        <v>3780.0</v>
      </c>
      <c r="I279" s="57">
        <v>1600.0</v>
      </c>
      <c r="J279" s="81">
        <f>OFFSET(TT!F279,0,6*(-1+$E$6))</f>
        <v>216</v>
      </c>
      <c r="K279" s="82">
        <f>OFFSET(TT!G279,0,6*(-1+$E$6))</f>
        <v>142</v>
      </c>
      <c r="L279" s="83">
        <f>OFFSET(TT!H279,0,6*(-1+$E$6))</f>
        <v>131</v>
      </c>
      <c r="M279" s="84">
        <f>OFFSET(TT!I279,0,6*(-1+$E$6))</f>
        <v>126</v>
      </c>
      <c r="N279" s="85">
        <f>OFFSET(TT!J279,0,6*(-1+$E$6))</f>
        <v>283</v>
      </c>
      <c r="O279" s="86">
        <f>OFFSET(TT!K279,0,6*(-1+$E$6))</f>
        <v>68</v>
      </c>
      <c r="P279" s="87">
        <f t="shared" si="31"/>
        <v>216</v>
      </c>
      <c r="Q279" s="87">
        <f t="shared" ref="Q279:S279" si="574">$J279*C$30+$K279*C$31+$L279*C$32+$M279*C$33+$N279*C$34+$O279*C$35</f>
        <v>126</v>
      </c>
      <c r="R279" s="87">
        <f t="shared" si="574"/>
        <v>131</v>
      </c>
      <c r="S279" s="87">
        <f t="shared" si="574"/>
        <v>68</v>
      </c>
      <c r="T279" s="69">
        <f t="shared" si="6"/>
        <v>0.6315789474</v>
      </c>
      <c r="U279" s="70">
        <f t="shared" si="7"/>
        <v>0.6582914573</v>
      </c>
      <c r="V279" s="71">
        <f t="shared" si="8"/>
        <v>0.7605633803</v>
      </c>
      <c r="W279" s="72">
        <f t="shared" si="9"/>
        <v>0.5097276265</v>
      </c>
      <c r="X279" s="73">
        <f t="shared" ref="X279:Y279" si="575">IFERROR(P279/(P279+R279),0.5)</f>
        <v>0.6224783862</v>
      </c>
      <c r="Y279" s="74">
        <f t="shared" si="575"/>
        <v>0.6494845361</v>
      </c>
      <c r="Z279" s="75">
        <f t="shared" si="11"/>
        <v>0.6414048059</v>
      </c>
      <c r="AA279" s="76">
        <f t="shared" si="12"/>
        <v>0.5249537893</v>
      </c>
      <c r="AB279" s="77">
        <f t="shared" si="13"/>
        <v>0.6321626617</v>
      </c>
      <c r="AC279" s="88">
        <f t="shared" si="14"/>
        <v>0.22375</v>
      </c>
      <c r="AD279" s="88">
        <f t="shared" si="15"/>
        <v>0.311875</v>
      </c>
      <c r="AE279" s="88">
        <f t="shared" si="16"/>
        <v>0.1775</v>
      </c>
      <c r="AF279" s="88">
        <f t="shared" si="17"/>
        <v>0.0425</v>
      </c>
      <c r="AG279" s="89">
        <f t="shared" si="18"/>
        <v>0.135</v>
      </c>
      <c r="AH279" s="90">
        <f t="shared" si="19"/>
        <v>0</v>
      </c>
      <c r="AI279" s="90">
        <f t="shared" si="20"/>
        <v>0.311875</v>
      </c>
      <c r="AJ279" s="90">
        <f t="shared" si="21"/>
        <v>0.6414048059</v>
      </c>
      <c r="AK279" s="90">
        <f t="shared" si="22"/>
        <v>0.22375</v>
      </c>
      <c r="AL279" s="91">
        <f t="shared" si="23"/>
        <v>0</v>
      </c>
      <c r="AM279" s="91">
        <f t="shared" si="24"/>
        <v>0.135</v>
      </c>
      <c r="AN279" s="91">
        <f t="shared" si="25"/>
        <v>0.7605633803</v>
      </c>
      <c r="AO279" s="91">
        <f t="shared" si="26"/>
        <v>0.1775</v>
      </c>
      <c r="AP279" s="92">
        <f t="shared" si="27"/>
        <v>0</v>
      </c>
      <c r="AQ279" s="92">
        <f t="shared" si="28"/>
        <v>0.0425</v>
      </c>
      <c r="AR279" s="92">
        <f t="shared" si="29"/>
        <v>0.5097276265</v>
      </c>
      <c r="AS279" s="92">
        <f t="shared" si="30"/>
        <v>0.135</v>
      </c>
    </row>
    <row r="280" ht="16.5" customHeight="1">
      <c r="A280" s="57"/>
      <c r="B280" s="95"/>
      <c r="C280" s="95"/>
      <c r="D280" s="95"/>
      <c r="E280" s="95"/>
      <c r="F280" s="28"/>
      <c r="G280" s="61">
        <v>275.0</v>
      </c>
      <c r="H280" s="61">
        <v>3781.0</v>
      </c>
      <c r="I280" s="57">
        <v>2473.0</v>
      </c>
      <c r="J280" s="81">
        <f>OFFSET(TT!F280,0,6*(-1+$E$6))</f>
        <v>236</v>
      </c>
      <c r="K280" s="82">
        <f>OFFSET(TT!G280,0,6*(-1+$E$6))</f>
        <v>243</v>
      </c>
      <c r="L280" s="83">
        <f>OFFSET(TT!H280,0,6*(-1+$E$6))</f>
        <v>167</v>
      </c>
      <c r="M280" s="84">
        <f>OFFSET(TT!I280,0,6*(-1+$E$6))</f>
        <v>141</v>
      </c>
      <c r="N280" s="85">
        <f>OFFSET(TT!J280,0,6*(-1+$E$6))</f>
        <v>434</v>
      </c>
      <c r="O280" s="86">
        <f>OFFSET(TT!K280,0,6*(-1+$E$6))</f>
        <v>120</v>
      </c>
      <c r="P280" s="87">
        <f t="shared" si="31"/>
        <v>236</v>
      </c>
      <c r="Q280" s="87">
        <f t="shared" ref="Q280:S280" si="576">$J280*C$30+$K280*C$31+$L280*C$32+$M280*C$33+$N280*C$34+$O280*C$35</f>
        <v>141</v>
      </c>
      <c r="R280" s="87">
        <f t="shared" si="576"/>
        <v>167</v>
      </c>
      <c r="S280" s="87">
        <f t="shared" si="576"/>
        <v>120</v>
      </c>
      <c r="T280" s="69">
        <f t="shared" si="6"/>
        <v>0.625994695</v>
      </c>
      <c r="U280" s="70">
        <f t="shared" si="7"/>
        <v>0.5818815331</v>
      </c>
      <c r="V280" s="71">
        <f t="shared" si="8"/>
        <v>0.6629213483</v>
      </c>
      <c r="W280" s="72">
        <f t="shared" si="9"/>
        <v>0.5422077922</v>
      </c>
      <c r="X280" s="73">
        <f t="shared" ref="X280:Y280" si="577">IFERROR(P280/(P280+R280),0.5)</f>
        <v>0.5856079404</v>
      </c>
      <c r="Y280" s="74">
        <f t="shared" si="577"/>
        <v>0.5402298851</v>
      </c>
      <c r="Z280" s="75">
        <f t="shared" si="11"/>
        <v>0.6069277108</v>
      </c>
      <c r="AA280" s="76">
        <f t="shared" si="12"/>
        <v>0.5361445783</v>
      </c>
      <c r="AB280" s="77">
        <f t="shared" si="13"/>
        <v>0.5677710843</v>
      </c>
      <c r="AC280" s="88">
        <f t="shared" si="14"/>
        <v>0.1936918722</v>
      </c>
      <c r="AD280" s="88">
        <f t="shared" si="15"/>
        <v>0.2709260008</v>
      </c>
      <c r="AE280" s="88">
        <f t="shared" si="16"/>
        <v>0.1439547109</v>
      </c>
      <c r="AF280" s="88">
        <f t="shared" si="17"/>
        <v>0.04852405985</v>
      </c>
      <c r="AG280" s="89">
        <f t="shared" si="18"/>
        <v>0.09543065103</v>
      </c>
      <c r="AH280" s="90">
        <f t="shared" si="19"/>
        <v>0</v>
      </c>
      <c r="AI280" s="90">
        <f t="shared" si="20"/>
        <v>0.2709260008</v>
      </c>
      <c r="AJ280" s="90">
        <f t="shared" si="21"/>
        <v>0.6069277108</v>
      </c>
      <c r="AK280" s="90">
        <f t="shared" si="22"/>
        <v>0.1936918722</v>
      </c>
      <c r="AL280" s="91">
        <f t="shared" si="23"/>
        <v>0</v>
      </c>
      <c r="AM280" s="91">
        <f t="shared" si="24"/>
        <v>0.09543065103</v>
      </c>
      <c r="AN280" s="91">
        <f t="shared" si="25"/>
        <v>0.6629213483</v>
      </c>
      <c r="AO280" s="91">
        <f t="shared" si="26"/>
        <v>0.1439547109</v>
      </c>
      <c r="AP280" s="92">
        <f t="shared" si="27"/>
        <v>0</v>
      </c>
      <c r="AQ280" s="92">
        <f t="shared" si="28"/>
        <v>0.04852405985</v>
      </c>
      <c r="AR280" s="92">
        <f t="shared" si="29"/>
        <v>0.5422077922</v>
      </c>
      <c r="AS280" s="92">
        <f t="shared" si="30"/>
        <v>0.09543065103</v>
      </c>
    </row>
    <row r="281" ht="16.5" customHeight="1">
      <c r="A281" s="57"/>
      <c r="B281" s="95"/>
      <c r="C281" s="95"/>
      <c r="D281" s="95"/>
      <c r="E281" s="95"/>
      <c r="F281" s="28"/>
      <c r="G281" s="61">
        <v>276.0</v>
      </c>
      <c r="H281" s="61">
        <v>3787.0</v>
      </c>
      <c r="I281" s="57">
        <v>1502.0</v>
      </c>
      <c r="J281" s="81">
        <f>OFFSET(TT!F281,0,6*(-1+$E$6))</f>
        <v>147</v>
      </c>
      <c r="K281" s="82">
        <f>OFFSET(TT!G281,0,6*(-1+$E$6))</f>
        <v>120</v>
      </c>
      <c r="L281" s="83">
        <f>OFFSET(TT!H281,0,6*(-1+$E$6))</f>
        <v>109</v>
      </c>
      <c r="M281" s="84">
        <f>OFFSET(TT!I281,0,6*(-1+$E$6))</f>
        <v>99</v>
      </c>
      <c r="N281" s="85">
        <f>OFFSET(TT!J281,0,6*(-1+$E$6))</f>
        <v>308</v>
      </c>
      <c r="O281" s="86">
        <f>OFFSET(TT!K281,0,6*(-1+$E$6))</f>
        <v>45</v>
      </c>
      <c r="P281" s="87">
        <f t="shared" si="31"/>
        <v>147</v>
      </c>
      <c r="Q281" s="87">
        <f t="shared" ref="Q281:S281" si="578">$J281*C$30+$K281*C$31+$L281*C$32+$M281*C$33+$N281*C$34+$O281*C$35</f>
        <v>99</v>
      </c>
      <c r="R281" s="87">
        <f t="shared" si="578"/>
        <v>109</v>
      </c>
      <c r="S281" s="87">
        <f t="shared" si="578"/>
        <v>45</v>
      </c>
      <c r="T281" s="69">
        <f t="shared" si="6"/>
        <v>0.5975609756</v>
      </c>
      <c r="U281" s="70">
        <f t="shared" si="7"/>
        <v>0.7077922078</v>
      </c>
      <c r="V281" s="71">
        <f t="shared" si="8"/>
        <v>0.765625</v>
      </c>
      <c r="W281" s="72">
        <f t="shared" si="9"/>
        <v>0.5240384615</v>
      </c>
      <c r="X281" s="73">
        <f t="shared" ref="X281:Y281" si="579">IFERROR(P281/(P281+R281),0.5)</f>
        <v>0.57421875</v>
      </c>
      <c r="Y281" s="74">
        <f t="shared" si="579"/>
        <v>0.6875</v>
      </c>
      <c r="Z281" s="75">
        <f t="shared" si="11"/>
        <v>0.64</v>
      </c>
      <c r="AA281" s="76">
        <f t="shared" si="12"/>
        <v>0.48</v>
      </c>
      <c r="AB281" s="77">
        <f t="shared" si="13"/>
        <v>0.615</v>
      </c>
      <c r="AC281" s="88">
        <f t="shared" si="14"/>
        <v>0.1777629827</v>
      </c>
      <c r="AD281" s="88">
        <f t="shared" si="15"/>
        <v>0.3029294274</v>
      </c>
      <c r="AE281" s="88">
        <f t="shared" si="16"/>
        <v>0.1278295606</v>
      </c>
      <c r="AF281" s="88">
        <f t="shared" si="17"/>
        <v>0.02996005326</v>
      </c>
      <c r="AG281" s="89">
        <f t="shared" si="18"/>
        <v>0.09786950732</v>
      </c>
      <c r="AH281" s="90">
        <f t="shared" si="19"/>
        <v>0</v>
      </c>
      <c r="AI281" s="90">
        <f t="shared" si="20"/>
        <v>0.3029294274</v>
      </c>
      <c r="AJ281" s="90">
        <f t="shared" si="21"/>
        <v>0.64</v>
      </c>
      <c r="AK281" s="90">
        <f t="shared" si="22"/>
        <v>0.1777629827</v>
      </c>
      <c r="AL281" s="91">
        <f t="shared" si="23"/>
        <v>0</v>
      </c>
      <c r="AM281" s="91">
        <f t="shared" si="24"/>
        <v>0.09786950732</v>
      </c>
      <c r="AN281" s="91">
        <f t="shared" si="25"/>
        <v>0.765625</v>
      </c>
      <c r="AO281" s="91">
        <f t="shared" si="26"/>
        <v>0.1278295606</v>
      </c>
      <c r="AP281" s="92">
        <f t="shared" si="27"/>
        <v>0</v>
      </c>
      <c r="AQ281" s="92">
        <f t="shared" si="28"/>
        <v>0.02996005326</v>
      </c>
      <c r="AR281" s="92">
        <f t="shared" si="29"/>
        <v>0.5240384615</v>
      </c>
      <c r="AS281" s="92">
        <f t="shared" si="30"/>
        <v>0.09786950732</v>
      </c>
    </row>
    <row r="282" ht="16.5" customHeight="1">
      <c r="A282" s="57"/>
      <c r="B282" s="95"/>
      <c r="C282" s="95"/>
      <c r="D282" s="95"/>
      <c r="E282" s="95"/>
      <c r="F282" s="28"/>
      <c r="G282" s="61">
        <v>277.0</v>
      </c>
      <c r="H282" s="61">
        <v>3793.0</v>
      </c>
      <c r="I282" s="57">
        <v>2476.0</v>
      </c>
      <c r="J282" s="81">
        <f>OFFSET(TT!F282,0,6*(-1+$E$6))</f>
        <v>215</v>
      </c>
      <c r="K282" s="82">
        <f>OFFSET(TT!G282,0,6*(-1+$E$6))</f>
        <v>330</v>
      </c>
      <c r="L282" s="83">
        <f>OFFSET(TT!H282,0,6*(-1+$E$6))</f>
        <v>283</v>
      </c>
      <c r="M282" s="84">
        <f>OFFSET(TT!I282,0,6*(-1+$E$6))</f>
        <v>149</v>
      </c>
      <c r="N282" s="85">
        <f>OFFSET(TT!J282,0,6*(-1+$E$6))</f>
        <v>550</v>
      </c>
      <c r="O282" s="86">
        <f>OFFSET(TT!K282,0,6*(-1+$E$6))</f>
        <v>133</v>
      </c>
      <c r="P282" s="87">
        <f t="shared" si="31"/>
        <v>215</v>
      </c>
      <c r="Q282" s="87">
        <f t="shared" ref="Q282:S282" si="580">$J282*C$30+$K282*C$31+$L282*C$32+$M282*C$33+$N282*C$34+$O282*C$35</f>
        <v>149</v>
      </c>
      <c r="R282" s="87">
        <f t="shared" si="580"/>
        <v>283</v>
      </c>
      <c r="S282" s="87">
        <f t="shared" si="580"/>
        <v>133</v>
      </c>
      <c r="T282" s="69">
        <f t="shared" si="6"/>
        <v>0.5906593407</v>
      </c>
      <c r="U282" s="70">
        <f t="shared" si="7"/>
        <v>0.6802884615</v>
      </c>
      <c r="V282" s="71">
        <f t="shared" si="8"/>
        <v>0.617816092</v>
      </c>
      <c r="W282" s="72">
        <f t="shared" si="9"/>
        <v>0.6550925926</v>
      </c>
      <c r="X282" s="73">
        <f t="shared" ref="X282:Y282" si="581">IFERROR(P282/(P282+R282),0.5)</f>
        <v>0.4317269076</v>
      </c>
      <c r="Y282" s="74">
        <f t="shared" si="581"/>
        <v>0.5283687943</v>
      </c>
      <c r="Z282" s="75">
        <f t="shared" si="11"/>
        <v>0.6384615385</v>
      </c>
      <c r="AA282" s="76">
        <f t="shared" si="12"/>
        <v>0.4461538462</v>
      </c>
      <c r="AB282" s="77">
        <f t="shared" si="13"/>
        <v>0.4666666667</v>
      </c>
      <c r="AC282" s="88">
        <f t="shared" si="14"/>
        <v>0.2201130856</v>
      </c>
      <c r="AD282" s="88">
        <f t="shared" si="15"/>
        <v>0.3089660743</v>
      </c>
      <c r="AE282" s="88">
        <f t="shared" si="16"/>
        <v>0.140549273</v>
      </c>
      <c r="AF282" s="88">
        <f t="shared" si="17"/>
        <v>0.05371567044</v>
      </c>
      <c r="AG282" s="89">
        <f t="shared" si="18"/>
        <v>0.08683360258</v>
      </c>
      <c r="AH282" s="90">
        <f t="shared" si="19"/>
        <v>0</v>
      </c>
      <c r="AI282" s="90">
        <f t="shared" si="20"/>
        <v>0.3089660743</v>
      </c>
      <c r="AJ282" s="90">
        <f t="shared" si="21"/>
        <v>0.6384615385</v>
      </c>
      <c r="AK282" s="90">
        <f t="shared" si="22"/>
        <v>0.2201130856</v>
      </c>
      <c r="AL282" s="91">
        <f t="shared" si="23"/>
        <v>0</v>
      </c>
      <c r="AM282" s="91">
        <f t="shared" si="24"/>
        <v>0.08683360258</v>
      </c>
      <c r="AN282" s="91">
        <f t="shared" si="25"/>
        <v>0.617816092</v>
      </c>
      <c r="AO282" s="91">
        <f t="shared" si="26"/>
        <v>0.140549273</v>
      </c>
      <c r="AP282" s="92">
        <f t="shared" si="27"/>
        <v>0</v>
      </c>
      <c r="AQ282" s="92">
        <f t="shared" si="28"/>
        <v>0.05371567044</v>
      </c>
      <c r="AR282" s="92">
        <f t="shared" si="29"/>
        <v>0.6550925926</v>
      </c>
      <c r="AS282" s="92">
        <f t="shared" si="30"/>
        <v>0.08683360258</v>
      </c>
    </row>
    <row r="283" ht="16.5" customHeight="1">
      <c r="A283" s="57"/>
      <c r="B283" s="95"/>
      <c r="C283" s="95"/>
      <c r="D283" s="95"/>
      <c r="E283" s="95"/>
      <c r="F283" s="28"/>
      <c r="G283" s="61">
        <v>278.0</v>
      </c>
      <c r="H283" s="61">
        <v>3800.0</v>
      </c>
      <c r="I283" s="57">
        <v>2954.0</v>
      </c>
      <c r="J283" s="81">
        <f>OFFSET(TT!F283,0,6*(-1+$E$6))</f>
        <v>378</v>
      </c>
      <c r="K283" s="82">
        <f>OFFSET(TT!G283,0,6*(-1+$E$6))</f>
        <v>277</v>
      </c>
      <c r="L283" s="83">
        <f>OFFSET(TT!H283,0,6*(-1+$E$6))</f>
        <v>273</v>
      </c>
      <c r="M283" s="84">
        <f>OFFSET(TT!I283,0,6*(-1+$E$6))</f>
        <v>266</v>
      </c>
      <c r="N283" s="85">
        <f>OFFSET(TT!J283,0,6*(-1+$E$6))</f>
        <v>600</v>
      </c>
      <c r="O283" s="86">
        <f>OFFSET(TT!K283,0,6*(-1+$E$6))</f>
        <v>134</v>
      </c>
      <c r="P283" s="87">
        <f t="shared" si="31"/>
        <v>378</v>
      </c>
      <c r="Q283" s="87">
        <f t="shared" ref="Q283:S283" si="582">$J283*C$30+$K283*C$31+$L283*C$32+$M283*C$33+$N283*C$34+$O283*C$35</f>
        <v>266</v>
      </c>
      <c r="R283" s="87">
        <f t="shared" si="582"/>
        <v>273</v>
      </c>
      <c r="S283" s="87">
        <f t="shared" si="582"/>
        <v>134</v>
      </c>
      <c r="T283" s="69">
        <f t="shared" si="6"/>
        <v>0.5869565217</v>
      </c>
      <c r="U283" s="70">
        <f t="shared" si="7"/>
        <v>0.6707616708</v>
      </c>
      <c r="V283" s="71">
        <f t="shared" si="8"/>
        <v>0.73828125</v>
      </c>
      <c r="W283" s="72">
        <f t="shared" si="9"/>
        <v>0.5064935065</v>
      </c>
      <c r="X283" s="73">
        <f t="shared" ref="X283:Y283" si="583">IFERROR(P283/(P283+R283),0.5)</f>
        <v>0.5806451613</v>
      </c>
      <c r="Y283" s="74">
        <f t="shared" si="583"/>
        <v>0.665</v>
      </c>
      <c r="Z283" s="75">
        <f t="shared" si="11"/>
        <v>0.6194100856</v>
      </c>
      <c r="AA283" s="76">
        <f t="shared" si="12"/>
        <v>0.4871550904</v>
      </c>
      <c r="AB283" s="77">
        <f t="shared" si="13"/>
        <v>0.6127497621</v>
      </c>
      <c r="AC283" s="88">
        <f t="shared" si="14"/>
        <v>0.2217332431</v>
      </c>
      <c r="AD283" s="88">
        <f t="shared" si="15"/>
        <v>0.3310765064</v>
      </c>
      <c r="AE283" s="88">
        <f t="shared" si="16"/>
        <v>0.173324306</v>
      </c>
      <c r="AF283" s="88">
        <f t="shared" si="17"/>
        <v>0.04536222072</v>
      </c>
      <c r="AG283" s="89">
        <f t="shared" si="18"/>
        <v>0.1279620853</v>
      </c>
      <c r="AH283" s="90">
        <f t="shared" si="19"/>
        <v>0</v>
      </c>
      <c r="AI283" s="90">
        <f t="shared" si="20"/>
        <v>0.3310765064</v>
      </c>
      <c r="AJ283" s="90">
        <f t="shared" si="21"/>
        <v>0.6194100856</v>
      </c>
      <c r="AK283" s="90">
        <f t="shared" si="22"/>
        <v>0.2217332431</v>
      </c>
      <c r="AL283" s="91">
        <f t="shared" si="23"/>
        <v>0</v>
      </c>
      <c r="AM283" s="91">
        <f t="shared" si="24"/>
        <v>0.1279620853</v>
      </c>
      <c r="AN283" s="91">
        <f t="shared" si="25"/>
        <v>0.73828125</v>
      </c>
      <c r="AO283" s="91">
        <f t="shared" si="26"/>
        <v>0.173324306</v>
      </c>
      <c r="AP283" s="92">
        <f t="shared" si="27"/>
        <v>0</v>
      </c>
      <c r="AQ283" s="92">
        <f t="shared" si="28"/>
        <v>0.04536222072</v>
      </c>
      <c r="AR283" s="92">
        <f t="shared" si="29"/>
        <v>0.5064935065</v>
      </c>
      <c r="AS283" s="92">
        <f t="shared" si="30"/>
        <v>0.1279620853</v>
      </c>
    </row>
    <row r="284" ht="16.5" customHeight="1">
      <c r="A284" s="57"/>
      <c r="B284" s="95"/>
      <c r="C284" s="95"/>
      <c r="D284" s="95"/>
      <c r="E284" s="95"/>
      <c r="F284" s="28"/>
      <c r="G284" s="61">
        <v>279.0</v>
      </c>
      <c r="H284" s="61">
        <v>3863.0</v>
      </c>
      <c r="I284" s="57">
        <v>2797.0</v>
      </c>
      <c r="J284" s="81">
        <f>OFFSET(TT!F284,0,6*(-1+$E$6))</f>
        <v>172</v>
      </c>
      <c r="K284" s="82">
        <f>OFFSET(TT!G284,0,6*(-1+$E$6))</f>
        <v>187</v>
      </c>
      <c r="L284" s="83">
        <f>OFFSET(TT!H284,0,6*(-1+$E$6))</f>
        <v>174</v>
      </c>
      <c r="M284" s="84">
        <f>OFFSET(TT!I284,0,6*(-1+$E$6))</f>
        <v>174</v>
      </c>
      <c r="N284" s="85">
        <f>OFFSET(TT!J284,0,6*(-1+$E$6))</f>
        <v>453</v>
      </c>
      <c r="O284" s="86">
        <f>OFFSET(TT!K284,0,6*(-1+$E$6))</f>
        <v>175</v>
      </c>
      <c r="P284" s="87">
        <f t="shared" si="31"/>
        <v>172</v>
      </c>
      <c r="Q284" s="87">
        <f t="shared" ref="Q284:S284" si="584">$J284*C$30+$K284*C$31+$L284*C$32+$M284*C$33+$N284*C$34+$O284*C$35</f>
        <v>174</v>
      </c>
      <c r="R284" s="87">
        <f t="shared" si="584"/>
        <v>174</v>
      </c>
      <c r="S284" s="87">
        <f t="shared" si="584"/>
        <v>175</v>
      </c>
      <c r="T284" s="69">
        <f t="shared" si="6"/>
        <v>0.4971098266</v>
      </c>
      <c r="U284" s="70">
        <f t="shared" si="7"/>
        <v>0.4985673352</v>
      </c>
      <c r="V284" s="71">
        <f t="shared" si="8"/>
        <v>0.4956772334</v>
      </c>
      <c r="W284" s="72">
        <f t="shared" si="9"/>
        <v>0.5</v>
      </c>
      <c r="X284" s="73">
        <f t="shared" ref="X284:Y284" si="585">IFERROR(P284/(P284+R284),0.5)</f>
        <v>0.4971098266</v>
      </c>
      <c r="Y284" s="74">
        <f t="shared" si="585"/>
        <v>0.4985673352</v>
      </c>
      <c r="Z284" s="75">
        <f t="shared" si="11"/>
        <v>0.4978417266</v>
      </c>
      <c r="AA284" s="76">
        <f t="shared" si="12"/>
        <v>0.4992805755</v>
      </c>
      <c r="AB284" s="77">
        <f t="shared" si="13"/>
        <v>0.4978417266</v>
      </c>
      <c r="AC284" s="88">
        <f t="shared" si="14"/>
        <v>0.1283518055</v>
      </c>
      <c r="AD284" s="88">
        <f t="shared" si="15"/>
        <v>0.2234537004</v>
      </c>
      <c r="AE284" s="88">
        <f t="shared" si="16"/>
        <v>0.1240614945</v>
      </c>
      <c r="AF284" s="88">
        <f t="shared" si="17"/>
        <v>0.06256703611</v>
      </c>
      <c r="AG284" s="89">
        <f t="shared" si="18"/>
        <v>0.06149445835</v>
      </c>
      <c r="AH284" s="90">
        <f t="shared" si="19"/>
        <v>0</v>
      </c>
      <c r="AI284" s="90">
        <f t="shared" si="20"/>
        <v>0.2234537004</v>
      </c>
      <c r="AJ284" s="90">
        <f t="shared" si="21"/>
        <v>0.4978417266</v>
      </c>
      <c r="AK284" s="90">
        <f t="shared" si="22"/>
        <v>0.1283518055</v>
      </c>
      <c r="AL284" s="91">
        <f t="shared" si="23"/>
        <v>0</v>
      </c>
      <c r="AM284" s="91">
        <f t="shared" si="24"/>
        <v>0.06149445835</v>
      </c>
      <c r="AN284" s="91">
        <f t="shared" si="25"/>
        <v>0.4956772334</v>
      </c>
      <c r="AO284" s="91">
        <f t="shared" si="26"/>
        <v>0.1240614945</v>
      </c>
      <c r="AP284" s="92">
        <f t="shared" si="27"/>
        <v>0</v>
      </c>
      <c r="AQ284" s="92">
        <f t="shared" si="28"/>
        <v>0.06256703611</v>
      </c>
      <c r="AR284" s="92">
        <f t="shared" si="29"/>
        <v>0.5</v>
      </c>
      <c r="AS284" s="92">
        <f t="shared" si="30"/>
        <v>0.06149445835</v>
      </c>
    </row>
    <row r="285" ht="16.5" customHeight="1">
      <c r="A285" s="57"/>
      <c r="B285" s="95"/>
      <c r="C285" s="95"/>
      <c r="D285" s="95"/>
      <c r="E285" s="95"/>
      <c r="F285" s="28"/>
      <c r="G285" s="61">
        <v>280.0</v>
      </c>
      <c r="H285" s="61">
        <v>4000.0</v>
      </c>
      <c r="I285" s="57">
        <v>1065.0</v>
      </c>
      <c r="J285" s="81">
        <f>OFFSET(TT!F285,0,6*(-1+$E$6))</f>
        <v>38</v>
      </c>
      <c r="K285" s="82">
        <f>OFFSET(TT!G285,0,6*(-1+$E$6))</f>
        <v>42</v>
      </c>
      <c r="L285" s="83">
        <f>OFFSET(TT!H285,0,6*(-1+$E$6))</f>
        <v>38</v>
      </c>
      <c r="M285" s="84">
        <f>OFFSET(TT!I285,0,6*(-1+$E$6))</f>
        <v>69</v>
      </c>
      <c r="N285" s="85">
        <f>OFFSET(TT!J285,0,6*(-1+$E$6))</f>
        <v>136</v>
      </c>
      <c r="O285" s="86">
        <f>OFFSET(TT!K285,0,6*(-1+$E$6))</f>
        <v>42</v>
      </c>
      <c r="P285" s="87">
        <f t="shared" si="31"/>
        <v>38</v>
      </c>
      <c r="Q285" s="87">
        <f t="shared" ref="Q285:S285" si="586">$J285*C$30+$K285*C$31+$L285*C$32+$M285*C$33+$N285*C$34+$O285*C$35</f>
        <v>69</v>
      </c>
      <c r="R285" s="87">
        <f t="shared" si="586"/>
        <v>38</v>
      </c>
      <c r="S285" s="87">
        <f t="shared" si="586"/>
        <v>42</v>
      </c>
      <c r="T285" s="69">
        <f t="shared" si="6"/>
        <v>0.3551401869</v>
      </c>
      <c r="U285" s="70">
        <f t="shared" si="7"/>
        <v>0.475</v>
      </c>
      <c r="V285" s="71">
        <f t="shared" si="8"/>
        <v>0.475</v>
      </c>
      <c r="W285" s="72">
        <f t="shared" si="9"/>
        <v>0.3551401869</v>
      </c>
      <c r="X285" s="73">
        <f t="shared" ref="X285:Y285" si="587">IFERROR(P285/(P285+R285),0.5)</f>
        <v>0.5</v>
      </c>
      <c r="Y285" s="74">
        <f t="shared" si="587"/>
        <v>0.6216216216</v>
      </c>
      <c r="Z285" s="75">
        <f t="shared" si="11"/>
        <v>0.4064171123</v>
      </c>
      <c r="AA285" s="76">
        <f t="shared" si="12"/>
        <v>0.4278074866</v>
      </c>
      <c r="AB285" s="77">
        <f t="shared" si="13"/>
        <v>0.5721925134</v>
      </c>
      <c r="AC285" s="88">
        <f t="shared" si="14"/>
        <v>0.07511737089</v>
      </c>
      <c r="AD285" s="88">
        <f t="shared" si="15"/>
        <v>0.1633802817</v>
      </c>
      <c r="AE285" s="88">
        <f t="shared" si="16"/>
        <v>0.07511737089</v>
      </c>
      <c r="AF285" s="88">
        <f t="shared" si="17"/>
        <v>0.03943661972</v>
      </c>
      <c r="AG285" s="89">
        <f t="shared" si="18"/>
        <v>0.03568075117</v>
      </c>
      <c r="AH285" s="90">
        <f t="shared" si="19"/>
        <v>0</v>
      </c>
      <c r="AI285" s="90">
        <f t="shared" si="20"/>
        <v>0.1633802817</v>
      </c>
      <c r="AJ285" s="90">
        <f t="shared" si="21"/>
        <v>0.4064171123</v>
      </c>
      <c r="AK285" s="90">
        <f t="shared" si="22"/>
        <v>0.07511737089</v>
      </c>
      <c r="AL285" s="91">
        <f t="shared" si="23"/>
        <v>0</v>
      </c>
      <c r="AM285" s="91">
        <f t="shared" si="24"/>
        <v>0.03568075117</v>
      </c>
      <c r="AN285" s="91">
        <f t="shared" si="25"/>
        <v>0.475</v>
      </c>
      <c r="AO285" s="91">
        <f t="shared" si="26"/>
        <v>0.07511737089</v>
      </c>
      <c r="AP285" s="92">
        <f t="shared" si="27"/>
        <v>0</v>
      </c>
      <c r="AQ285" s="92">
        <f t="shared" si="28"/>
        <v>0.03943661972</v>
      </c>
      <c r="AR285" s="92">
        <f t="shared" si="29"/>
        <v>0.3551401869</v>
      </c>
      <c r="AS285" s="92">
        <f t="shared" si="30"/>
        <v>0.03568075117</v>
      </c>
    </row>
    <row r="286" ht="16.5" customHeight="1">
      <c r="A286" s="57"/>
      <c r="B286" s="95"/>
      <c r="C286" s="95"/>
      <c r="D286" s="95"/>
      <c r="E286" s="95"/>
      <c r="F286" s="28"/>
      <c r="G286" s="61">
        <v>281.0</v>
      </c>
      <c r="H286" s="61">
        <v>4007.0</v>
      </c>
      <c r="I286" s="57">
        <v>1272.0</v>
      </c>
      <c r="J286" s="81">
        <f>OFFSET(TT!F286,0,6*(-1+$E$6))</f>
        <v>66</v>
      </c>
      <c r="K286" s="82">
        <f>OFFSET(TT!G286,0,6*(-1+$E$6))</f>
        <v>54</v>
      </c>
      <c r="L286" s="83">
        <f>OFFSET(TT!H286,0,6*(-1+$E$6))</f>
        <v>44</v>
      </c>
      <c r="M286" s="84">
        <f>OFFSET(TT!I286,0,6*(-1+$E$6))</f>
        <v>59</v>
      </c>
      <c r="N286" s="85">
        <f>OFFSET(TT!J286,0,6*(-1+$E$6))</f>
        <v>160</v>
      </c>
      <c r="O286" s="86">
        <f>OFFSET(TT!K286,0,6*(-1+$E$6))</f>
        <v>46</v>
      </c>
      <c r="P286" s="87">
        <f t="shared" si="31"/>
        <v>66</v>
      </c>
      <c r="Q286" s="87">
        <f t="shared" ref="Q286:S286" si="588">$J286*C$30+$K286*C$31+$L286*C$32+$M286*C$33+$N286*C$34+$O286*C$35</f>
        <v>59</v>
      </c>
      <c r="R286" s="87">
        <f t="shared" si="588"/>
        <v>44</v>
      </c>
      <c r="S286" s="87">
        <f t="shared" si="588"/>
        <v>46</v>
      </c>
      <c r="T286" s="69">
        <f t="shared" si="6"/>
        <v>0.528</v>
      </c>
      <c r="U286" s="70">
        <f t="shared" si="7"/>
        <v>0.4888888889</v>
      </c>
      <c r="V286" s="71">
        <f t="shared" si="8"/>
        <v>0.5892857143</v>
      </c>
      <c r="W286" s="72">
        <f t="shared" si="9"/>
        <v>0.427184466</v>
      </c>
      <c r="X286" s="73">
        <f t="shared" ref="X286:Y286" si="589">IFERROR(P286/(P286+R286),0.5)</f>
        <v>0.6</v>
      </c>
      <c r="Y286" s="74">
        <f t="shared" si="589"/>
        <v>0.5619047619</v>
      </c>
      <c r="Z286" s="75">
        <f t="shared" si="11"/>
        <v>0.511627907</v>
      </c>
      <c r="AA286" s="76">
        <f t="shared" si="12"/>
        <v>0.5209302326</v>
      </c>
      <c r="AB286" s="77">
        <f t="shared" si="13"/>
        <v>0.5813953488</v>
      </c>
      <c r="AC286" s="88">
        <f t="shared" si="14"/>
        <v>0.09433962264</v>
      </c>
      <c r="AD286" s="88">
        <f t="shared" si="15"/>
        <v>0.177672956</v>
      </c>
      <c r="AE286" s="88">
        <f t="shared" si="16"/>
        <v>0.08805031447</v>
      </c>
      <c r="AF286" s="88">
        <f t="shared" si="17"/>
        <v>0.03616352201</v>
      </c>
      <c r="AG286" s="89">
        <f t="shared" si="18"/>
        <v>0.05188679245</v>
      </c>
      <c r="AH286" s="90">
        <f t="shared" si="19"/>
        <v>0</v>
      </c>
      <c r="AI286" s="90">
        <f t="shared" si="20"/>
        <v>0.177672956</v>
      </c>
      <c r="AJ286" s="90">
        <f t="shared" si="21"/>
        <v>0.511627907</v>
      </c>
      <c r="AK286" s="90">
        <f t="shared" si="22"/>
        <v>0.09433962264</v>
      </c>
      <c r="AL286" s="91">
        <f t="shared" si="23"/>
        <v>0</v>
      </c>
      <c r="AM286" s="91">
        <f t="shared" si="24"/>
        <v>0.05188679245</v>
      </c>
      <c r="AN286" s="91">
        <f t="shared" si="25"/>
        <v>0.5892857143</v>
      </c>
      <c r="AO286" s="91">
        <f t="shared" si="26"/>
        <v>0.08805031447</v>
      </c>
      <c r="AP286" s="92">
        <f t="shared" si="27"/>
        <v>0</v>
      </c>
      <c r="AQ286" s="92">
        <f t="shared" si="28"/>
        <v>0.03616352201</v>
      </c>
      <c r="AR286" s="92">
        <f t="shared" si="29"/>
        <v>0.427184466</v>
      </c>
      <c r="AS286" s="92">
        <f t="shared" si="30"/>
        <v>0.05188679245</v>
      </c>
    </row>
    <row r="287" ht="16.5" customHeight="1">
      <c r="A287" s="57"/>
      <c r="B287" s="95"/>
      <c r="C287" s="95"/>
      <c r="D287" s="95"/>
      <c r="E287" s="95"/>
      <c r="F287" s="28"/>
      <c r="G287" s="61">
        <v>282.0</v>
      </c>
      <c r="H287" s="61">
        <v>4008.0</v>
      </c>
      <c r="I287" s="57">
        <v>838.0</v>
      </c>
      <c r="J287" s="81">
        <f>OFFSET(TT!F287,0,6*(-1+$E$6))</f>
        <v>17</v>
      </c>
      <c r="K287" s="82">
        <f>OFFSET(TT!G287,0,6*(-1+$E$6))</f>
        <v>20</v>
      </c>
      <c r="L287" s="83">
        <f>OFFSET(TT!H287,0,6*(-1+$E$6))</f>
        <v>25</v>
      </c>
      <c r="M287" s="84">
        <f>OFFSET(TT!I287,0,6*(-1+$E$6))</f>
        <v>45</v>
      </c>
      <c r="N287" s="85">
        <f>OFFSET(TT!J287,0,6*(-1+$E$6))</f>
        <v>119</v>
      </c>
      <c r="O287" s="86">
        <f>OFFSET(TT!K287,0,6*(-1+$E$6))</f>
        <v>32</v>
      </c>
      <c r="P287" s="87">
        <f t="shared" si="31"/>
        <v>17</v>
      </c>
      <c r="Q287" s="87">
        <f t="shared" ref="Q287:S287" si="590">$J287*C$30+$K287*C$31+$L287*C$32+$M287*C$33+$N287*C$34+$O287*C$35</f>
        <v>45</v>
      </c>
      <c r="R287" s="87">
        <f t="shared" si="590"/>
        <v>25</v>
      </c>
      <c r="S287" s="87">
        <f t="shared" si="590"/>
        <v>32</v>
      </c>
      <c r="T287" s="69">
        <f t="shared" si="6"/>
        <v>0.2741935484</v>
      </c>
      <c r="U287" s="70">
        <f t="shared" si="7"/>
        <v>0.4385964912</v>
      </c>
      <c r="V287" s="71">
        <f t="shared" si="8"/>
        <v>0.3469387755</v>
      </c>
      <c r="W287" s="72">
        <f t="shared" si="9"/>
        <v>0.3571428571</v>
      </c>
      <c r="X287" s="73">
        <f t="shared" ref="X287:Y287" si="591">IFERROR(P287/(P287+R287),0.5)</f>
        <v>0.4047619048</v>
      </c>
      <c r="Y287" s="74">
        <f t="shared" si="591"/>
        <v>0.5844155844</v>
      </c>
      <c r="Z287" s="75">
        <f t="shared" si="11"/>
        <v>0.3529411765</v>
      </c>
      <c r="AA287" s="76">
        <f t="shared" si="12"/>
        <v>0.4117647059</v>
      </c>
      <c r="AB287" s="77">
        <f t="shared" si="13"/>
        <v>0.5210084034</v>
      </c>
      <c r="AC287" s="88">
        <f t="shared" si="14"/>
        <v>0.04415274463</v>
      </c>
      <c r="AD287" s="88">
        <f t="shared" si="15"/>
        <v>0.1622911695</v>
      </c>
      <c r="AE287" s="88">
        <f t="shared" si="16"/>
        <v>0.0584725537</v>
      </c>
      <c r="AF287" s="88">
        <f t="shared" si="17"/>
        <v>0.03818615752</v>
      </c>
      <c r="AG287" s="89">
        <f t="shared" si="18"/>
        <v>0.02028639618</v>
      </c>
      <c r="AH287" s="90">
        <f t="shared" si="19"/>
        <v>0</v>
      </c>
      <c r="AI287" s="90">
        <f t="shared" si="20"/>
        <v>0.1622911695</v>
      </c>
      <c r="AJ287" s="90">
        <f t="shared" si="21"/>
        <v>0.3529411765</v>
      </c>
      <c r="AK287" s="90">
        <f t="shared" si="22"/>
        <v>0.04415274463</v>
      </c>
      <c r="AL287" s="91">
        <f t="shared" si="23"/>
        <v>0</v>
      </c>
      <c r="AM287" s="91">
        <f t="shared" si="24"/>
        <v>0.02028639618</v>
      </c>
      <c r="AN287" s="91">
        <f t="shared" si="25"/>
        <v>0.3469387755</v>
      </c>
      <c r="AO287" s="91">
        <f t="shared" si="26"/>
        <v>0.0584725537</v>
      </c>
      <c r="AP287" s="92">
        <f t="shared" si="27"/>
        <v>0</v>
      </c>
      <c r="AQ287" s="92">
        <f t="shared" si="28"/>
        <v>0.03818615752</v>
      </c>
      <c r="AR287" s="92">
        <f t="shared" si="29"/>
        <v>0.3571428571</v>
      </c>
      <c r="AS287" s="92">
        <f t="shared" si="30"/>
        <v>0.02028639618</v>
      </c>
    </row>
    <row r="288" ht="16.5" customHeight="1">
      <c r="A288" s="57"/>
      <c r="B288" s="95"/>
      <c r="C288" s="95"/>
      <c r="D288" s="95"/>
      <c r="E288" s="95"/>
      <c r="F288" s="28"/>
      <c r="G288" s="61">
        <v>283.0</v>
      </c>
      <c r="H288" s="61">
        <v>4009.0</v>
      </c>
      <c r="I288" s="57">
        <v>1157.0</v>
      </c>
      <c r="J288" s="81">
        <f>OFFSET(TT!F288,0,6*(-1+$E$6))</f>
        <v>44</v>
      </c>
      <c r="K288" s="82">
        <f>OFFSET(TT!G288,0,6*(-1+$E$6))</f>
        <v>31</v>
      </c>
      <c r="L288" s="83">
        <f>OFFSET(TT!H288,0,6*(-1+$E$6))</f>
        <v>53</v>
      </c>
      <c r="M288" s="84">
        <f>OFFSET(TT!I288,0,6*(-1+$E$6))</f>
        <v>73</v>
      </c>
      <c r="N288" s="85">
        <f>OFFSET(TT!J288,0,6*(-1+$E$6))</f>
        <v>147</v>
      </c>
      <c r="O288" s="86">
        <f>OFFSET(TT!K288,0,6*(-1+$E$6))</f>
        <v>50</v>
      </c>
      <c r="P288" s="87">
        <f t="shared" si="31"/>
        <v>44</v>
      </c>
      <c r="Q288" s="87">
        <f t="shared" ref="Q288:S288" si="592">$J288*C$30+$K288*C$31+$L288*C$32+$M288*C$33+$N288*C$34+$O288*C$35</f>
        <v>73</v>
      </c>
      <c r="R288" s="87">
        <f t="shared" si="592"/>
        <v>53</v>
      </c>
      <c r="S288" s="87">
        <f t="shared" si="592"/>
        <v>50</v>
      </c>
      <c r="T288" s="69">
        <f t="shared" si="6"/>
        <v>0.3760683761</v>
      </c>
      <c r="U288" s="70">
        <f t="shared" si="7"/>
        <v>0.5145631068</v>
      </c>
      <c r="V288" s="71">
        <f t="shared" si="8"/>
        <v>0.4680851064</v>
      </c>
      <c r="W288" s="72">
        <f t="shared" si="9"/>
        <v>0.4206349206</v>
      </c>
      <c r="X288" s="73">
        <f t="shared" ref="X288:Y288" si="593">IFERROR(P288/(P288+R288),0.5)</f>
        <v>0.4536082474</v>
      </c>
      <c r="Y288" s="74">
        <f t="shared" si="593"/>
        <v>0.593495935</v>
      </c>
      <c r="Z288" s="75">
        <f t="shared" si="11"/>
        <v>0.4409090909</v>
      </c>
      <c r="AA288" s="76">
        <f t="shared" si="12"/>
        <v>0.4272727273</v>
      </c>
      <c r="AB288" s="77">
        <f t="shared" si="13"/>
        <v>0.5318181818</v>
      </c>
      <c r="AC288" s="88">
        <f t="shared" si="14"/>
        <v>0.06482281763</v>
      </c>
      <c r="AD288" s="88">
        <f t="shared" si="15"/>
        <v>0.1650821089</v>
      </c>
      <c r="AE288" s="88">
        <f t="shared" si="16"/>
        <v>0.0812445981</v>
      </c>
      <c r="AF288" s="88">
        <f t="shared" si="17"/>
        <v>0.04321521175</v>
      </c>
      <c r="AG288" s="89">
        <f t="shared" si="18"/>
        <v>0.03802938634</v>
      </c>
      <c r="AH288" s="90">
        <f t="shared" si="19"/>
        <v>0</v>
      </c>
      <c r="AI288" s="90">
        <f t="shared" si="20"/>
        <v>0.1650821089</v>
      </c>
      <c r="AJ288" s="90">
        <f t="shared" si="21"/>
        <v>0.4409090909</v>
      </c>
      <c r="AK288" s="90">
        <f t="shared" si="22"/>
        <v>0.06482281763</v>
      </c>
      <c r="AL288" s="91">
        <f t="shared" si="23"/>
        <v>0</v>
      </c>
      <c r="AM288" s="91">
        <f t="shared" si="24"/>
        <v>0.03802938634</v>
      </c>
      <c r="AN288" s="91">
        <f t="shared" si="25"/>
        <v>0.4680851064</v>
      </c>
      <c r="AO288" s="91">
        <f t="shared" si="26"/>
        <v>0.0812445981</v>
      </c>
      <c r="AP288" s="92">
        <f t="shared" si="27"/>
        <v>0</v>
      </c>
      <c r="AQ288" s="92">
        <f t="shared" si="28"/>
        <v>0.04321521175</v>
      </c>
      <c r="AR288" s="92">
        <f t="shared" si="29"/>
        <v>0.4206349206</v>
      </c>
      <c r="AS288" s="92">
        <f t="shared" si="30"/>
        <v>0.03802938634</v>
      </c>
    </row>
    <row r="289" ht="16.5" customHeight="1">
      <c r="A289" s="57"/>
      <c r="B289" s="95"/>
      <c r="C289" s="95"/>
      <c r="D289" s="95"/>
      <c r="E289" s="95"/>
      <c r="F289" s="28"/>
      <c r="G289" s="61">
        <v>284.0</v>
      </c>
      <c r="H289" s="61">
        <v>4010.0</v>
      </c>
      <c r="I289" s="57">
        <v>2866.0</v>
      </c>
      <c r="J289" s="81">
        <f>OFFSET(TT!F289,0,6*(-1+$E$6))</f>
        <v>246</v>
      </c>
      <c r="K289" s="82">
        <f>OFFSET(TT!G289,0,6*(-1+$E$6))</f>
        <v>208</v>
      </c>
      <c r="L289" s="83">
        <f>OFFSET(TT!H289,0,6*(-1+$E$6))</f>
        <v>190</v>
      </c>
      <c r="M289" s="84">
        <f>OFFSET(TT!I289,0,6*(-1+$E$6))</f>
        <v>309</v>
      </c>
      <c r="N289" s="85">
        <f>OFFSET(TT!J289,0,6*(-1+$E$6))</f>
        <v>562</v>
      </c>
      <c r="O289" s="86">
        <f>OFFSET(TT!K289,0,6*(-1+$E$6))</f>
        <v>150</v>
      </c>
      <c r="P289" s="87">
        <f t="shared" si="31"/>
        <v>246</v>
      </c>
      <c r="Q289" s="87">
        <f t="shared" ref="Q289:S289" si="594">$J289*C$30+$K289*C$31+$L289*C$32+$M289*C$33+$N289*C$34+$O289*C$35</f>
        <v>309</v>
      </c>
      <c r="R289" s="87">
        <f t="shared" si="594"/>
        <v>190</v>
      </c>
      <c r="S289" s="87">
        <f t="shared" si="594"/>
        <v>150</v>
      </c>
      <c r="T289" s="69">
        <f t="shared" si="6"/>
        <v>0.4432432432</v>
      </c>
      <c r="U289" s="70">
        <f t="shared" si="7"/>
        <v>0.5588235294</v>
      </c>
      <c r="V289" s="71">
        <f t="shared" si="8"/>
        <v>0.6212121212</v>
      </c>
      <c r="W289" s="72">
        <f t="shared" si="9"/>
        <v>0.380761523</v>
      </c>
      <c r="X289" s="73">
        <f t="shared" ref="X289:Y289" si="595">IFERROR(P289/(P289+R289),0.5)</f>
        <v>0.5642201835</v>
      </c>
      <c r="Y289" s="74">
        <f t="shared" si="595"/>
        <v>0.6732026144</v>
      </c>
      <c r="Z289" s="75">
        <f t="shared" si="11"/>
        <v>0.487150838</v>
      </c>
      <c r="AA289" s="76">
        <f t="shared" si="12"/>
        <v>0.4424581006</v>
      </c>
      <c r="AB289" s="77">
        <f t="shared" si="13"/>
        <v>0.6201117318</v>
      </c>
      <c r="AC289" s="88">
        <f t="shared" si="14"/>
        <v>0.1584089323</v>
      </c>
      <c r="AD289" s="88">
        <f t="shared" si="15"/>
        <v>0.2819260293</v>
      </c>
      <c r="AE289" s="88">
        <f t="shared" si="16"/>
        <v>0.1381716678</v>
      </c>
      <c r="AF289" s="88">
        <f t="shared" si="17"/>
        <v>0.05233775297</v>
      </c>
      <c r="AG289" s="89">
        <f t="shared" si="18"/>
        <v>0.08583391486</v>
      </c>
      <c r="AH289" s="90">
        <f t="shared" si="19"/>
        <v>0</v>
      </c>
      <c r="AI289" s="90">
        <f t="shared" si="20"/>
        <v>0.2819260293</v>
      </c>
      <c r="AJ289" s="90">
        <f t="shared" si="21"/>
        <v>0.487150838</v>
      </c>
      <c r="AK289" s="90">
        <f t="shared" si="22"/>
        <v>0.1584089323</v>
      </c>
      <c r="AL289" s="91">
        <f t="shared" si="23"/>
        <v>0</v>
      </c>
      <c r="AM289" s="91">
        <f t="shared" si="24"/>
        <v>0.08583391486</v>
      </c>
      <c r="AN289" s="91">
        <f t="shared" si="25"/>
        <v>0.6212121212</v>
      </c>
      <c r="AO289" s="91">
        <f t="shared" si="26"/>
        <v>0.1381716678</v>
      </c>
      <c r="AP289" s="92">
        <f t="shared" si="27"/>
        <v>0</v>
      </c>
      <c r="AQ289" s="92">
        <f t="shared" si="28"/>
        <v>0.05233775297</v>
      </c>
      <c r="AR289" s="92">
        <f t="shared" si="29"/>
        <v>0.380761523</v>
      </c>
      <c r="AS289" s="92">
        <f t="shared" si="30"/>
        <v>0.08583391486</v>
      </c>
    </row>
    <row r="290" ht="16.5" customHeight="1">
      <c r="A290" s="57"/>
      <c r="B290" s="95"/>
      <c r="C290" s="95"/>
      <c r="D290" s="95"/>
      <c r="E290" s="95"/>
      <c r="F290" s="28"/>
      <c r="G290" s="61">
        <v>285.0</v>
      </c>
      <c r="H290" s="61">
        <v>4011.0</v>
      </c>
      <c r="I290" s="57">
        <v>1057.0</v>
      </c>
      <c r="J290" s="81">
        <f>OFFSET(TT!F290,0,6*(-1+$E$6))</f>
        <v>65</v>
      </c>
      <c r="K290" s="82">
        <f>OFFSET(TT!G290,0,6*(-1+$E$6))</f>
        <v>73</v>
      </c>
      <c r="L290" s="83">
        <f>OFFSET(TT!H290,0,6*(-1+$E$6))</f>
        <v>79</v>
      </c>
      <c r="M290" s="84">
        <f>OFFSET(TT!I290,0,6*(-1+$E$6))</f>
        <v>103</v>
      </c>
      <c r="N290" s="85">
        <f>OFFSET(TT!J290,0,6*(-1+$E$6))</f>
        <v>173</v>
      </c>
      <c r="O290" s="86">
        <f>OFFSET(TT!K290,0,6*(-1+$E$6))</f>
        <v>68</v>
      </c>
      <c r="P290" s="87">
        <f t="shared" si="31"/>
        <v>65</v>
      </c>
      <c r="Q290" s="87">
        <f t="shared" ref="Q290:S290" si="596">$J290*C$30+$K290*C$31+$L290*C$32+$M290*C$33+$N290*C$34+$O290*C$35</f>
        <v>103</v>
      </c>
      <c r="R290" s="87">
        <f t="shared" si="596"/>
        <v>79</v>
      </c>
      <c r="S290" s="87">
        <f t="shared" si="596"/>
        <v>68</v>
      </c>
      <c r="T290" s="69">
        <f t="shared" si="6"/>
        <v>0.3869047619</v>
      </c>
      <c r="U290" s="70">
        <f t="shared" si="7"/>
        <v>0.537414966</v>
      </c>
      <c r="V290" s="71">
        <f t="shared" si="8"/>
        <v>0.4887218045</v>
      </c>
      <c r="W290" s="72">
        <f t="shared" si="9"/>
        <v>0.4340659341</v>
      </c>
      <c r="X290" s="73">
        <f t="shared" ref="X290:Y290" si="597">IFERROR(P290/(P290+R290),0.5)</f>
        <v>0.4513888889</v>
      </c>
      <c r="Y290" s="74">
        <f t="shared" si="597"/>
        <v>0.6023391813</v>
      </c>
      <c r="Z290" s="75">
        <f t="shared" si="11"/>
        <v>0.4571428571</v>
      </c>
      <c r="AA290" s="76">
        <f t="shared" si="12"/>
        <v>0.4222222222</v>
      </c>
      <c r="AB290" s="77">
        <f t="shared" si="13"/>
        <v>0.5333333333</v>
      </c>
      <c r="AC290" s="88">
        <f t="shared" si="14"/>
        <v>0.1305581835</v>
      </c>
      <c r="AD290" s="88">
        <f t="shared" si="15"/>
        <v>0.2251655629</v>
      </c>
      <c r="AE290" s="88">
        <f t="shared" si="16"/>
        <v>0.1258278146</v>
      </c>
      <c r="AF290" s="88">
        <f t="shared" si="17"/>
        <v>0.06433301798</v>
      </c>
      <c r="AG290" s="89">
        <f t="shared" si="18"/>
        <v>0.06149479659</v>
      </c>
      <c r="AH290" s="90">
        <f t="shared" si="19"/>
        <v>0</v>
      </c>
      <c r="AI290" s="90">
        <f t="shared" si="20"/>
        <v>0.2251655629</v>
      </c>
      <c r="AJ290" s="90">
        <f t="shared" si="21"/>
        <v>0.4571428571</v>
      </c>
      <c r="AK290" s="90">
        <f t="shared" si="22"/>
        <v>0.1305581835</v>
      </c>
      <c r="AL290" s="91">
        <f t="shared" si="23"/>
        <v>0</v>
      </c>
      <c r="AM290" s="91">
        <f t="shared" si="24"/>
        <v>0.06149479659</v>
      </c>
      <c r="AN290" s="91">
        <f t="shared" si="25"/>
        <v>0.4887218045</v>
      </c>
      <c r="AO290" s="91">
        <f t="shared" si="26"/>
        <v>0.1258278146</v>
      </c>
      <c r="AP290" s="92">
        <f t="shared" si="27"/>
        <v>0</v>
      </c>
      <c r="AQ290" s="92">
        <f t="shared" si="28"/>
        <v>0.06433301798</v>
      </c>
      <c r="AR290" s="92">
        <f t="shared" si="29"/>
        <v>0.4340659341</v>
      </c>
      <c r="AS290" s="92">
        <f t="shared" si="30"/>
        <v>0.06149479659</v>
      </c>
    </row>
    <row r="291" ht="16.5" customHeight="1">
      <c r="A291" s="57"/>
      <c r="B291" s="95"/>
      <c r="C291" s="95"/>
      <c r="D291" s="95"/>
      <c r="E291" s="95"/>
      <c r="F291" s="28"/>
      <c r="G291" s="61">
        <v>286.0</v>
      </c>
      <c r="H291" s="61">
        <v>4012.0</v>
      </c>
      <c r="I291" s="57">
        <v>2264.0</v>
      </c>
      <c r="J291" s="81">
        <f>OFFSET(TT!F291,0,6*(-1+$E$6))</f>
        <v>261</v>
      </c>
      <c r="K291" s="82">
        <f>OFFSET(TT!G291,0,6*(-1+$E$6))</f>
        <v>180</v>
      </c>
      <c r="L291" s="83">
        <f>OFFSET(TT!H291,0,6*(-1+$E$6))</f>
        <v>97</v>
      </c>
      <c r="M291" s="84">
        <f>OFFSET(TT!I291,0,6*(-1+$E$6))</f>
        <v>206</v>
      </c>
      <c r="N291" s="85">
        <f>OFFSET(TT!J291,0,6*(-1+$E$6))</f>
        <v>393</v>
      </c>
      <c r="O291" s="86">
        <f>OFFSET(TT!K291,0,6*(-1+$E$6))</f>
        <v>90</v>
      </c>
      <c r="P291" s="87">
        <f t="shared" si="31"/>
        <v>261</v>
      </c>
      <c r="Q291" s="87">
        <f t="shared" ref="Q291:S291" si="598">$J291*C$30+$K291*C$31+$L291*C$32+$M291*C$33+$N291*C$34+$O291*C$35</f>
        <v>206</v>
      </c>
      <c r="R291" s="87">
        <f t="shared" si="598"/>
        <v>97</v>
      </c>
      <c r="S291" s="87">
        <f t="shared" si="598"/>
        <v>90</v>
      </c>
      <c r="T291" s="69">
        <f t="shared" si="6"/>
        <v>0.5588865096</v>
      </c>
      <c r="U291" s="70">
        <f t="shared" si="7"/>
        <v>0.5187165775</v>
      </c>
      <c r="V291" s="71">
        <f t="shared" si="8"/>
        <v>0.7435897436</v>
      </c>
      <c r="W291" s="72">
        <f t="shared" si="9"/>
        <v>0.3201320132</v>
      </c>
      <c r="X291" s="73">
        <f t="shared" ref="X291:Y291" si="599">IFERROR(P291/(P291+R291),0.5)</f>
        <v>0.7290502793</v>
      </c>
      <c r="Y291" s="74">
        <f t="shared" si="599"/>
        <v>0.6959459459</v>
      </c>
      <c r="Z291" s="75">
        <f t="shared" si="11"/>
        <v>0.5474006116</v>
      </c>
      <c r="AA291" s="76">
        <f t="shared" si="12"/>
        <v>0.5366972477</v>
      </c>
      <c r="AB291" s="77">
        <f t="shared" si="13"/>
        <v>0.7140672783</v>
      </c>
      <c r="AC291" s="88">
        <f t="shared" si="14"/>
        <v>0.1947879859</v>
      </c>
      <c r="AD291" s="88">
        <f t="shared" si="15"/>
        <v>0.288869258</v>
      </c>
      <c r="AE291" s="88">
        <f t="shared" si="16"/>
        <v>0.1550353357</v>
      </c>
      <c r="AF291" s="88">
        <f t="shared" si="17"/>
        <v>0.03975265018</v>
      </c>
      <c r="AG291" s="89">
        <f t="shared" si="18"/>
        <v>0.1152826855</v>
      </c>
      <c r="AH291" s="90">
        <f t="shared" si="19"/>
        <v>0</v>
      </c>
      <c r="AI291" s="90">
        <f t="shared" si="20"/>
        <v>0.288869258</v>
      </c>
      <c r="AJ291" s="90">
        <f t="shared" si="21"/>
        <v>0.5474006116</v>
      </c>
      <c r="AK291" s="90">
        <f t="shared" si="22"/>
        <v>0.1947879859</v>
      </c>
      <c r="AL291" s="91">
        <f t="shared" si="23"/>
        <v>0</v>
      </c>
      <c r="AM291" s="91">
        <f t="shared" si="24"/>
        <v>0.1152826855</v>
      </c>
      <c r="AN291" s="91">
        <f t="shared" si="25"/>
        <v>0.7435897436</v>
      </c>
      <c r="AO291" s="91">
        <f t="shared" si="26"/>
        <v>0.1550353357</v>
      </c>
      <c r="AP291" s="92">
        <f t="shared" si="27"/>
        <v>0</v>
      </c>
      <c r="AQ291" s="92">
        <f t="shared" si="28"/>
        <v>0.03975265018</v>
      </c>
      <c r="AR291" s="92">
        <f t="shared" si="29"/>
        <v>0.3201320132</v>
      </c>
      <c r="AS291" s="92">
        <f t="shared" si="30"/>
        <v>0.1152826855</v>
      </c>
    </row>
    <row r="292" ht="16.5" customHeight="1">
      <c r="A292" s="57"/>
      <c r="B292" s="95"/>
      <c r="C292" s="95"/>
      <c r="D292" s="95"/>
      <c r="E292" s="95"/>
      <c r="F292" s="28"/>
      <c r="G292" s="61">
        <v>287.0</v>
      </c>
      <c r="H292" s="61">
        <v>4013.0</v>
      </c>
      <c r="I292" s="57">
        <v>3418.0</v>
      </c>
      <c r="J292" s="81">
        <f>OFFSET(TT!F292,0,6*(-1+$E$6))</f>
        <v>199</v>
      </c>
      <c r="K292" s="82">
        <f>OFFSET(TT!G292,0,6*(-1+$E$6))</f>
        <v>116</v>
      </c>
      <c r="L292" s="83">
        <f>OFFSET(TT!H292,0,6*(-1+$E$6))</f>
        <v>107</v>
      </c>
      <c r="M292" s="84">
        <f>OFFSET(TT!I292,0,6*(-1+$E$6))</f>
        <v>301</v>
      </c>
      <c r="N292" s="85">
        <f>OFFSET(TT!J292,0,6*(-1+$E$6))</f>
        <v>463</v>
      </c>
      <c r="O292" s="86">
        <f>OFFSET(TT!K292,0,6*(-1+$E$6))</f>
        <v>176</v>
      </c>
      <c r="P292" s="87">
        <f t="shared" si="31"/>
        <v>199</v>
      </c>
      <c r="Q292" s="87">
        <f t="shared" ref="Q292:S292" si="600">$J292*C$30+$K292*C$31+$L292*C$32+$M292*C$33+$N292*C$34+$O292*C$35</f>
        <v>301</v>
      </c>
      <c r="R292" s="87">
        <f t="shared" si="600"/>
        <v>107</v>
      </c>
      <c r="S292" s="87">
        <f t="shared" si="600"/>
        <v>176</v>
      </c>
      <c r="T292" s="69">
        <f t="shared" si="6"/>
        <v>0.398</v>
      </c>
      <c r="U292" s="70">
        <f t="shared" si="7"/>
        <v>0.3780918728</v>
      </c>
      <c r="V292" s="71">
        <f t="shared" si="8"/>
        <v>0.5306666667</v>
      </c>
      <c r="W292" s="72">
        <f t="shared" si="9"/>
        <v>0.262254902</v>
      </c>
      <c r="X292" s="73">
        <f t="shared" ref="X292:Y292" si="601">IFERROR(P292/(P292+R292),0.5)</f>
        <v>0.6503267974</v>
      </c>
      <c r="Y292" s="74">
        <f t="shared" si="601"/>
        <v>0.6310272537</v>
      </c>
      <c r="Z292" s="75">
        <f t="shared" si="11"/>
        <v>0.3908045977</v>
      </c>
      <c r="AA292" s="76">
        <f t="shared" si="12"/>
        <v>0.4789272031</v>
      </c>
      <c r="AB292" s="77">
        <f t="shared" si="13"/>
        <v>0.6385696041</v>
      </c>
      <c r="AC292" s="88">
        <f t="shared" si="14"/>
        <v>0.0921591574</v>
      </c>
      <c r="AD292" s="88">
        <f t="shared" si="15"/>
        <v>0.1936805149</v>
      </c>
      <c r="AE292" s="88">
        <f t="shared" si="16"/>
        <v>0.1097132826</v>
      </c>
      <c r="AF292" s="88">
        <f t="shared" si="17"/>
        <v>0.05149210064</v>
      </c>
      <c r="AG292" s="89">
        <f t="shared" si="18"/>
        <v>0.05822118198</v>
      </c>
      <c r="AH292" s="90">
        <f t="shared" si="19"/>
        <v>0</v>
      </c>
      <c r="AI292" s="90">
        <f t="shared" si="20"/>
        <v>0.1936805149</v>
      </c>
      <c r="AJ292" s="90">
        <f t="shared" si="21"/>
        <v>0.3908045977</v>
      </c>
      <c r="AK292" s="90">
        <f t="shared" si="22"/>
        <v>0.0921591574</v>
      </c>
      <c r="AL292" s="91">
        <f t="shared" si="23"/>
        <v>0</v>
      </c>
      <c r="AM292" s="91">
        <f t="shared" si="24"/>
        <v>0.05822118198</v>
      </c>
      <c r="AN292" s="91">
        <f t="shared" si="25"/>
        <v>0.5306666667</v>
      </c>
      <c r="AO292" s="91">
        <f t="shared" si="26"/>
        <v>0.1097132826</v>
      </c>
      <c r="AP292" s="92">
        <f t="shared" si="27"/>
        <v>0</v>
      </c>
      <c r="AQ292" s="92">
        <f t="shared" si="28"/>
        <v>0.05149210064</v>
      </c>
      <c r="AR292" s="92">
        <f t="shared" si="29"/>
        <v>0.262254902</v>
      </c>
      <c r="AS292" s="92">
        <f t="shared" si="30"/>
        <v>0.05822118198</v>
      </c>
    </row>
    <row r="293" ht="16.5" customHeight="1">
      <c r="A293" s="57"/>
      <c r="B293" s="95"/>
      <c r="C293" s="95"/>
      <c r="D293" s="95"/>
      <c r="E293" s="95"/>
      <c r="F293" s="28"/>
      <c r="G293" s="61">
        <v>288.0</v>
      </c>
      <c r="H293" s="61">
        <v>4017.0</v>
      </c>
      <c r="I293" s="57">
        <v>2564.0</v>
      </c>
      <c r="J293" s="81">
        <f>OFFSET(TT!F293,0,6*(-1+$E$6))</f>
        <v>30</v>
      </c>
      <c r="K293" s="82">
        <f>OFFSET(TT!G293,0,6*(-1+$E$6))</f>
        <v>27</v>
      </c>
      <c r="L293" s="83">
        <f>OFFSET(TT!H293,0,6*(-1+$E$6))</f>
        <v>20</v>
      </c>
      <c r="M293" s="84">
        <f>OFFSET(TT!I293,0,6*(-1+$E$6))</f>
        <v>192</v>
      </c>
      <c r="N293" s="85">
        <f>OFFSET(TT!J293,0,6*(-1+$E$6))</f>
        <v>479</v>
      </c>
      <c r="O293" s="86">
        <f>OFFSET(TT!K293,0,6*(-1+$E$6))</f>
        <v>159</v>
      </c>
      <c r="P293" s="87">
        <f t="shared" si="31"/>
        <v>30</v>
      </c>
      <c r="Q293" s="87">
        <f t="shared" ref="Q293:S293" si="602">$J293*C$30+$K293*C$31+$L293*C$32+$M293*C$33+$N293*C$34+$O293*C$35</f>
        <v>192</v>
      </c>
      <c r="R293" s="87">
        <f t="shared" si="602"/>
        <v>20</v>
      </c>
      <c r="S293" s="87">
        <f t="shared" si="602"/>
        <v>159</v>
      </c>
      <c r="T293" s="69">
        <f t="shared" si="6"/>
        <v>0.1351351351</v>
      </c>
      <c r="U293" s="70">
        <f t="shared" si="7"/>
        <v>0.1117318436</v>
      </c>
      <c r="V293" s="71">
        <f t="shared" si="8"/>
        <v>0.1587301587</v>
      </c>
      <c r="W293" s="72">
        <f t="shared" si="9"/>
        <v>0.09433962264</v>
      </c>
      <c r="X293" s="73">
        <f t="shared" ref="X293:Y293" si="603">IFERROR(P293/(P293+R293),0.5)</f>
        <v>0.6</v>
      </c>
      <c r="Y293" s="74">
        <f t="shared" si="603"/>
        <v>0.547008547</v>
      </c>
      <c r="Z293" s="75">
        <f t="shared" si="11"/>
        <v>0.1246882793</v>
      </c>
      <c r="AA293" s="76">
        <f t="shared" si="12"/>
        <v>0.4713216958</v>
      </c>
      <c r="AB293" s="77">
        <f t="shared" si="13"/>
        <v>0.5536159601</v>
      </c>
      <c r="AC293" s="88">
        <f t="shared" si="14"/>
        <v>0.02223088924</v>
      </c>
      <c r="AD293" s="88">
        <f t="shared" si="15"/>
        <v>0.1985179407</v>
      </c>
      <c r="AE293" s="88">
        <f t="shared" si="16"/>
        <v>0.07371294852</v>
      </c>
      <c r="AF293" s="88">
        <f t="shared" si="17"/>
        <v>0.0620124805</v>
      </c>
      <c r="AG293" s="89">
        <f t="shared" si="18"/>
        <v>0.01170046802</v>
      </c>
      <c r="AH293" s="90">
        <f t="shared" si="19"/>
        <v>0</v>
      </c>
      <c r="AI293" s="90">
        <f t="shared" si="20"/>
        <v>0.1985179407</v>
      </c>
      <c r="AJ293" s="90">
        <f t="shared" si="21"/>
        <v>0.1246882793</v>
      </c>
      <c r="AK293" s="90">
        <f t="shared" si="22"/>
        <v>0.02223088924</v>
      </c>
      <c r="AL293" s="91">
        <f t="shared" si="23"/>
        <v>0</v>
      </c>
      <c r="AM293" s="91">
        <f t="shared" si="24"/>
        <v>0.01170046802</v>
      </c>
      <c r="AN293" s="91">
        <f t="shared" si="25"/>
        <v>0.1587301587</v>
      </c>
      <c r="AO293" s="91">
        <f t="shared" si="26"/>
        <v>0.07371294852</v>
      </c>
      <c r="AP293" s="92">
        <f t="shared" si="27"/>
        <v>0</v>
      </c>
      <c r="AQ293" s="92">
        <f t="shared" si="28"/>
        <v>0.0620124805</v>
      </c>
      <c r="AR293" s="92">
        <f t="shared" si="29"/>
        <v>0.09433962264</v>
      </c>
      <c r="AS293" s="92">
        <f t="shared" si="30"/>
        <v>0.01170046802</v>
      </c>
    </row>
    <row r="294" ht="16.5" customHeight="1">
      <c r="A294" s="57"/>
      <c r="B294" s="95"/>
      <c r="C294" s="95"/>
      <c r="D294" s="95"/>
      <c r="E294" s="95"/>
      <c r="F294" s="28"/>
      <c r="G294" s="61">
        <v>289.0</v>
      </c>
      <c r="H294" s="61">
        <v>4018.0</v>
      </c>
      <c r="I294" s="57">
        <v>653.0</v>
      </c>
      <c r="J294" s="81">
        <f>OFFSET(TT!F294,0,6*(-1+$E$6))</f>
        <v>50</v>
      </c>
      <c r="K294" s="82">
        <f>OFFSET(TT!G294,0,6*(-1+$E$6))</f>
        <v>39</v>
      </c>
      <c r="L294" s="83">
        <f>OFFSET(TT!H294,0,6*(-1+$E$6))</f>
        <v>72</v>
      </c>
      <c r="M294" s="84">
        <f>OFFSET(TT!I294,0,6*(-1+$E$6))</f>
        <v>34</v>
      </c>
      <c r="N294" s="85">
        <f>OFFSET(TT!J294,0,6*(-1+$E$6))</f>
        <v>106</v>
      </c>
      <c r="O294" s="86">
        <f>OFFSET(TT!K294,0,6*(-1+$E$6))</f>
        <v>20</v>
      </c>
      <c r="P294" s="87">
        <f t="shared" si="31"/>
        <v>50</v>
      </c>
      <c r="Q294" s="87">
        <f t="shared" ref="Q294:S294" si="604">$J294*C$30+$K294*C$31+$L294*C$32+$M294*C$33+$N294*C$34+$O294*C$35</f>
        <v>34</v>
      </c>
      <c r="R294" s="87">
        <f t="shared" si="604"/>
        <v>72</v>
      </c>
      <c r="S294" s="87">
        <f t="shared" si="604"/>
        <v>20</v>
      </c>
      <c r="T294" s="69">
        <f t="shared" si="6"/>
        <v>0.5952380952</v>
      </c>
      <c r="U294" s="70">
        <f t="shared" si="7"/>
        <v>0.7826086957</v>
      </c>
      <c r="V294" s="71">
        <f t="shared" si="8"/>
        <v>0.7142857143</v>
      </c>
      <c r="W294" s="72">
        <f t="shared" si="9"/>
        <v>0.679245283</v>
      </c>
      <c r="X294" s="73">
        <f t="shared" ref="X294:Y294" si="605">IFERROR(P294/(P294+R294),0.5)</f>
        <v>0.4098360656</v>
      </c>
      <c r="Y294" s="74">
        <f t="shared" si="605"/>
        <v>0.6296296296</v>
      </c>
      <c r="Z294" s="75">
        <f t="shared" si="11"/>
        <v>0.6931818182</v>
      </c>
      <c r="AA294" s="76">
        <f t="shared" si="12"/>
        <v>0.3977272727</v>
      </c>
      <c r="AB294" s="77">
        <f t="shared" si="13"/>
        <v>0.4772727273</v>
      </c>
      <c r="AC294" s="88">
        <f t="shared" si="14"/>
        <v>0.1362940276</v>
      </c>
      <c r="AD294" s="88">
        <f t="shared" si="15"/>
        <v>0.2388973966</v>
      </c>
      <c r="AE294" s="88">
        <f t="shared" si="16"/>
        <v>0.1071975498</v>
      </c>
      <c r="AF294" s="88">
        <f t="shared" si="17"/>
        <v>0.03062787136</v>
      </c>
      <c r="AG294" s="89">
        <f t="shared" si="18"/>
        <v>0.07656967841</v>
      </c>
      <c r="AH294" s="90">
        <f t="shared" si="19"/>
        <v>0</v>
      </c>
      <c r="AI294" s="90">
        <f t="shared" si="20"/>
        <v>0.2388973966</v>
      </c>
      <c r="AJ294" s="90">
        <f t="shared" si="21"/>
        <v>0.6931818182</v>
      </c>
      <c r="AK294" s="90">
        <f t="shared" si="22"/>
        <v>0.1362940276</v>
      </c>
      <c r="AL294" s="91">
        <f t="shared" si="23"/>
        <v>0</v>
      </c>
      <c r="AM294" s="91">
        <f t="shared" si="24"/>
        <v>0.07656967841</v>
      </c>
      <c r="AN294" s="91">
        <f t="shared" si="25"/>
        <v>0.7142857143</v>
      </c>
      <c r="AO294" s="91">
        <f t="shared" si="26"/>
        <v>0.1071975498</v>
      </c>
      <c r="AP294" s="92">
        <f t="shared" si="27"/>
        <v>0</v>
      </c>
      <c r="AQ294" s="92">
        <f t="shared" si="28"/>
        <v>0.03062787136</v>
      </c>
      <c r="AR294" s="92">
        <f t="shared" si="29"/>
        <v>0.679245283</v>
      </c>
      <c r="AS294" s="92">
        <f t="shared" si="30"/>
        <v>0.07656967841</v>
      </c>
    </row>
    <row r="295" ht="16.5" customHeight="1">
      <c r="A295" s="57"/>
      <c r="B295" s="95"/>
      <c r="C295" s="95"/>
      <c r="D295" s="95"/>
      <c r="E295" s="95"/>
      <c r="F295" s="28"/>
      <c r="G295" s="61">
        <v>290.0</v>
      </c>
      <c r="H295" s="61">
        <v>4019.0</v>
      </c>
      <c r="I295" s="57">
        <v>2630.0</v>
      </c>
      <c r="J295" s="81">
        <f>OFFSET(TT!F295,0,6*(-1+$E$6))</f>
        <v>55</v>
      </c>
      <c r="K295" s="82">
        <f>OFFSET(TT!G295,0,6*(-1+$E$6))</f>
        <v>52</v>
      </c>
      <c r="L295" s="83">
        <f>OFFSET(TT!H295,0,6*(-1+$E$6))</f>
        <v>51</v>
      </c>
      <c r="M295" s="84">
        <f>OFFSET(TT!I295,0,6*(-1+$E$6))</f>
        <v>89</v>
      </c>
      <c r="N295" s="85">
        <f>OFFSET(TT!J295,0,6*(-1+$E$6))</f>
        <v>288</v>
      </c>
      <c r="O295" s="86">
        <f>OFFSET(TT!K295,0,6*(-1+$E$6))</f>
        <v>87</v>
      </c>
      <c r="P295" s="87">
        <f t="shared" si="31"/>
        <v>55</v>
      </c>
      <c r="Q295" s="87">
        <f t="shared" ref="Q295:S295" si="606">$J295*C$30+$K295*C$31+$L295*C$32+$M295*C$33+$N295*C$34+$O295*C$35</f>
        <v>89</v>
      </c>
      <c r="R295" s="87">
        <f t="shared" si="606"/>
        <v>51</v>
      </c>
      <c r="S295" s="87">
        <f t="shared" si="606"/>
        <v>87</v>
      </c>
      <c r="T295" s="69">
        <f t="shared" si="6"/>
        <v>0.3819444444</v>
      </c>
      <c r="U295" s="70">
        <f t="shared" si="7"/>
        <v>0.3695652174</v>
      </c>
      <c r="V295" s="71">
        <f t="shared" si="8"/>
        <v>0.3873239437</v>
      </c>
      <c r="W295" s="72">
        <f t="shared" si="9"/>
        <v>0.3642857143</v>
      </c>
      <c r="X295" s="73">
        <f t="shared" ref="X295:Y295" si="607">IFERROR(P295/(P295+R295),0.5)</f>
        <v>0.5188679245</v>
      </c>
      <c r="Y295" s="74">
        <f t="shared" si="607"/>
        <v>0.5056818182</v>
      </c>
      <c r="Z295" s="75">
        <f t="shared" si="11"/>
        <v>0.3758865248</v>
      </c>
      <c r="AA295" s="76">
        <f t="shared" si="12"/>
        <v>0.5035460993</v>
      </c>
      <c r="AB295" s="77">
        <f t="shared" si="13"/>
        <v>0.5106382979</v>
      </c>
      <c r="AC295" s="88">
        <f t="shared" si="14"/>
        <v>0.04068441065</v>
      </c>
      <c r="AD295" s="88">
        <f t="shared" si="15"/>
        <v>0.130418251</v>
      </c>
      <c r="AE295" s="88">
        <f t="shared" si="16"/>
        <v>0.05399239544</v>
      </c>
      <c r="AF295" s="88">
        <f t="shared" si="17"/>
        <v>0.03307984791</v>
      </c>
      <c r="AG295" s="89">
        <f t="shared" si="18"/>
        <v>0.02091254753</v>
      </c>
      <c r="AH295" s="90">
        <f t="shared" si="19"/>
        <v>0</v>
      </c>
      <c r="AI295" s="90">
        <f t="shared" si="20"/>
        <v>0.130418251</v>
      </c>
      <c r="AJ295" s="90">
        <f t="shared" si="21"/>
        <v>0.3758865248</v>
      </c>
      <c r="AK295" s="90">
        <f t="shared" si="22"/>
        <v>0.04068441065</v>
      </c>
      <c r="AL295" s="91">
        <f t="shared" si="23"/>
        <v>0</v>
      </c>
      <c r="AM295" s="91">
        <f t="shared" si="24"/>
        <v>0.02091254753</v>
      </c>
      <c r="AN295" s="91">
        <f t="shared" si="25"/>
        <v>0.3873239437</v>
      </c>
      <c r="AO295" s="91">
        <f t="shared" si="26"/>
        <v>0.05399239544</v>
      </c>
      <c r="AP295" s="92">
        <f t="shared" si="27"/>
        <v>0</v>
      </c>
      <c r="AQ295" s="92">
        <f t="shared" si="28"/>
        <v>0.03307984791</v>
      </c>
      <c r="AR295" s="92">
        <f t="shared" si="29"/>
        <v>0.3642857143</v>
      </c>
      <c r="AS295" s="92">
        <f t="shared" si="30"/>
        <v>0.02091254753</v>
      </c>
    </row>
    <row r="296" ht="16.5" customHeight="1">
      <c r="A296" s="57"/>
      <c r="B296" s="95"/>
      <c r="C296" s="95"/>
      <c r="D296" s="95"/>
      <c r="E296" s="95"/>
      <c r="F296" s="28"/>
      <c r="G296" s="61">
        <v>291.0</v>
      </c>
      <c r="H296" s="61">
        <v>4020.0</v>
      </c>
      <c r="I296" s="57">
        <v>1525.0</v>
      </c>
      <c r="J296" s="81">
        <f>OFFSET(TT!F296,0,6*(-1+$E$6))</f>
        <v>28</v>
      </c>
      <c r="K296" s="82">
        <f>OFFSET(TT!G296,0,6*(-1+$E$6))</f>
        <v>82</v>
      </c>
      <c r="L296" s="83">
        <f>OFFSET(TT!H296,0,6*(-1+$E$6))</f>
        <v>49</v>
      </c>
      <c r="M296" s="84">
        <f>OFFSET(TT!I296,0,6*(-1+$E$6))</f>
        <v>80</v>
      </c>
      <c r="N296" s="85">
        <f>OFFSET(TT!J296,0,6*(-1+$E$6))</f>
        <v>268</v>
      </c>
      <c r="O296" s="86">
        <f>OFFSET(TT!K296,0,6*(-1+$E$6))</f>
        <v>94</v>
      </c>
      <c r="P296" s="87">
        <f t="shared" si="31"/>
        <v>28</v>
      </c>
      <c r="Q296" s="87">
        <f t="shared" ref="Q296:S296" si="608">$J296*C$30+$K296*C$31+$L296*C$32+$M296*C$33+$N296*C$34+$O296*C$35</f>
        <v>80</v>
      </c>
      <c r="R296" s="87">
        <f t="shared" si="608"/>
        <v>49</v>
      </c>
      <c r="S296" s="87">
        <f t="shared" si="608"/>
        <v>94</v>
      </c>
      <c r="T296" s="69">
        <f t="shared" si="6"/>
        <v>0.2592592593</v>
      </c>
      <c r="U296" s="70">
        <f t="shared" si="7"/>
        <v>0.3426573427</v>
      </c>
      <c r="V296" s="71">
        <f t="shared" si="8"/>
        <v>0.2295081967</v>
      </c>
      <c r="W296" s="72">
        <f t="shared" si="9"/>
        <v>0.3798449612</v>
      </c>
      <c r="X296" s="73">
        <f t="shared" ref="X296:Y296" si="609">IFERROR(P296/(P296+R296),0.5)</f>
        <v>0.3636363636</v>
      </c>
      <c r="Y296" s="74">
        <f t="shared" si="609"/>
        <v>0.4597701149</v>
      </c>
      <c r="Z296" s="75">
        <f t="shared" si="11"/>
        <v>0.3067729084</v>
      </c>
      <c r="AA296" s="76">
        <f t="shared" si="12"/>
        <v>0.4860557769</v>
      </c>
      <c r="AB296" s="77">
        <f t="shared" si="13"/>
        <v>0.4302788845</v>
      </c>
      <c r="AC296" s="88">
        <f t="shared" si="14"/>
        <v>0.07213114754</v>
      </c>
      <c r="AD296" s="88">
        <f t="shared" si="15"/>
        <v>0.1940983607</v>
      </c>
      <c r="AE296" s="88">
        <f t="shared" si="16"/>
        <v>0.08</v>
      </c>
      <c r="AF296" s="88">
        <f t="shared" si="17"/>
        <v>0.06163934426</v>
      </c>
      <c r="AG296" s="89">
        <f t="shared" si="18"/>
        <v>0.01836065574</v>
      </c>
      <c r="AH296" s="90">
        <f t="shared" si="19"/>
        <v>0</v>
      </c>
      <c r="AI296" s="90">
        <f t="shared" si="20"/>
        <v>0.1940983607</v>
      </c>
      <c r="AJ296" s="90">
        <f t="shared" si="21"/>
        <v>0.3067729084</v>
      </c>
      <c r="AK296" s="90">
        <f t="shared" si="22"/>
        <v>0.07213114754</v>
      </c>
      <c r="AL296" s="91">
        <f t="shared" si="23"/>
        <v>0</v>
      </c>
      <c r="AM296" s="91">
        <f t="shared" si="24"/>
        <v>0.01836065574</v>
      </c>
      <c r="AN296" s="91">
        <f t="shared" si="25"/>
        <v>0.2295081967</v>
      </c>
      <c r="AO296" s="91">
        <f t="shared" si="26"/>
        <v>0.08</v>
      </c>
      <c r="AP296" s="92">
        <f t="shared" si="27"/>
        <v>0</v>
      </c>
      <c r="AQ296" s="92">
        <f t="shared" si="28"/>
        <v>0.06163934426</v>
      </c>
      <c r="AR296" s="92">
        <f t="shared" si="29"/>
        <v>0.3798449612</v>
      </c>
      <c r="AS296" s="92">
        <f t="shared" si="30"/>
        <v>0.01836065574</v>
      </c>
    </row>
    <row r="297" ht="16.5" customHeight="1">
      <c r="A297" s="57"/>
      <c r="B297" s="95"/>
      <c r="C297" s="95"/>
      <c r="D297" s="95"/>
      <c r="E297" s="95"/>
      <c r="F297" s="28"/>
      <c r="G297" s="61">
        <v>292.0</v>
      </c>
      <c r="H297" s="61">
        <v>4021.0</v>
      </c>
      <c r="I297" s="57">
        <v>1039.0</v>
      </c>
      <c r="J297" s="81">
        <f>OFFSET(TT!F297,0,6*(-1+$E$6))</f>
        <v>79</v>
      </c>
      <c r="K297" s="82">
        <f>OFFSET(TT!G297,0,6*(-1+$E$6))</f>
        <v>53</v>
      </c>
      <c r="L297" s="83">
        <f>OFFSET(TT!H297,0,6*(-1+$E$6))</f>
        <v>55</v>
      </c>
      <c r="M297" s="84">
        <f>OFFSET(TT!I297,0,6*(-1+$E$6))</f>
        <v>80</v>
      </c>
      <c r="N297" s="85">
        <f>OFFSET(TT!J297,0,6*(-1+$E$6))</f>
        <v>182</v>
      </c>
      <c r="O297" s="86">
        <f>OFFSET(TT!K297,0,6*(-1+$E$6))</f>
        <v>33</v>
      </c>
      <c r="P297" s="87">
        <f t="shared" si="31"/>
        <v>79</v>
      </c>
      <c r="Q297" s="87">
        <f t="shared" ref="Q297:S297" si="610">$J297*C$30+$K297*C$31+$L297*C$32+$M297*C$33+$N297*C$34+$O297*C$35</f>
        <v>80</v>
      </c>
      <c r="R297" s="87">
        <f t="shared" si="610"/>
        <v>55</v>
      </c>
      <c r="S297" s="87">
        <f t="shared" si="610"/>
        <v>33</v>
      </c>
      <c r="T297" s="69">
        <f t="shared" si="6"/>
        <v>0.4968553459</v>
      </c>
      <c r="U297" s="70">
        <f t="shared" si="7"/>
        <v>0.625</v>
      </c>
      <c r="V297" s="71">
        <f t="shared" si="8"/>
        <v>0.7053571429</v>
      </c>
      <c r="W297" s="72">
        <f t="shared" si="9"/>
        <v>0.4074074074</v>
      </c>
      <c r="X297" s="73">
        <f t="shared" ref="X297:Y297" si="611">IFERROR(P297/(P297+R297),0.5)</f>
        <v>0.5895522388</v>
      </c>
      <c r="Y297" s="74">
        <f t="shared" si="611"/>
        <v>0.7079646018</v>
      </c>
      <c r="Z297" s="75">
        <f t="shared" si="11"/>
        <v>0.5425101215</v>
      </c>
      <c r="AA297" s="76">
        <f t="shared" si="12"/>
        <v>0.4534412955</v>
      </c>
      <c r="AB297" s="77">
        <f t="shared" si="13"/>
        <v>0.6437246964</v>
      </c>
      <c r="AC297" s="88">
        <f t="shared" si="14"/>
        <v>0.1270452358</v>
      </c>
      <c r="AD297" s="88">
        <f t="shared" si="15"/>
        <v>0.2512030799</v>
      </c>
      <c r="AE297" s="88">
        <f t="shared" si="16"/>
        <v>0.1077959577</v>
      </c>
      <c r="AF297" s="88">
        <f t="shared" si="17"/>
        <v>0.03176130895</v>
      </c>
      <c r="AG297" s="89">
        <f t="shared" si="18"/>
        <v>0.0760346487</v>
      </c>
      <c r="AH297" s="90">
        <f t="shared" si="19"/>
        <v>0</v>
      </c>
      <c r="AI297" s="90">
        <f t="shared" si="20"/>
        <v>0.2512030799</v>
      </c>
      <c r="AJ297" s="90">
        <f t="shared" si="21"/>
        <v>0.5425101215</v>
      </c>
      <c r="AK297" s="90">
        <f t="shared" si="22"/>
        <v>0.1270452358</v>
      </c>
      <c r="AL297" s="91">
        <f t="shared" si="23"/>
        <v>0</v>
      </c>
      <c r="AM297" s="91">
        <f t="shared" si="24"/>
        <v>0.0760346487</v>
      </c>
      <c r="AN297" s="91">
        <f t="shared" si="25"/>
        <v>0.7053571429</v>
      </c>
      <c r="AO297" s="91">
        <f t="shared" si="26"/>
        <v>0.1077959577</v>
      </c>
      <c r="AP297" s="92">
        <f t="shared" si="27"/>
        <v>0</v>
      </c>
      <c r="AQ297" s="92">
        <f t="shared" si="28"/>
        <v>0.03176130895</v>
      </c>
      <c r="AR297" s="92">
        <f t="shared" si="29"/>
        <v>0.4074074074</v>
      </c>
      <c r="AS297" s="92">
        <f t="shared" si="30"/>
        <v>0.0760346487</v>
      </c>
    </row>
    <row r="298" ht="16.5" customHeight="1">
      <c r="A298" s="57"/>
      <c r="B298" s="95"/>
      <c r="C298" s="95"/>
      <c r="D298" s="95"/>
      <c r="E298" s="95"/>
      <c r="F298" s="28"/>
      <c r="G298" s="61">
        <v>293.0</v>
      </c>
      <c r="H298" s="61">
        <v>4022.0</v>
      </c>
      <c r="I298" s="57">
        <v>1769.0</v>
      </c>
      <c r="J298" s="81">
        <f>OFFSET(TT!F298,0,6*(-1+$E$6))</f>
        <v>98</v>
      </c>
      <c r="K298" s="82">
        <f>OFFSET(TT!G298,0,6*(-1+$E$6))</f>
        <v>53</v>
      </c>
      <c r="L298" s="83">
        <f>OFFSET(TT!H298,0,6*(-1+$E$6))</f>
        <v>83</v>
      </c>
      <c r="M298" s="84">
        <f>OFFSET(TT!I298,0,6*(-1+$E$6))</f>
        <v>128</v>
      </c>
      <c r="N298" s="85">
        <f>OFFSET(TT!J298,0,6*(-1+$E$6))</f>
        <v>275</v>
      </c>
      <c r="O298" s="86">
        <f>OFFSET(TT!K298,0,6*(-1+$E$6))</f>
        <v>109</v>
      </c>
      <c r="P298" s="87">
        <f t="shared" si="31"/>
        <v>98</v>
      </c>
      <c r="Q298" s="87">
        <f t="shared" ref="Q298:S298" si="612">$J298*C$30+$K298*C$31+$L298*C$32+$M298*C$33+$N298*C$34+$O298*C$35</f>
        <v>128</v>
      </c>
      <c r="R298" s="87">
        <f t="shared" si="612"/>
        <v>83</v>
      </c>
      <c r="S298" s="87">
        <f t="shared" si="612"/>
        <v>109</v>
      </c>
      <c r="T298" s="69">
        <f t="shared" si="6"/>
        <v>0.4336283186</v>
      </c>
      <c r="U298" s="70">
        <f t="shared" si="7"/>
        <v>0.4322916667</v>
      </c>
      <c r="V298" s="71">
        <f t="shared" si="8"/>
        <v>0.4734299517</v>
      </c>
      <c r="W298" s="72">
        <f t="shared" si="9"/>
        <v>0.3933649289</v>
      </c>
      <c r="X298" s="73">
        <f t="shared" ref="X298:Y298" si="613">IFERROR(P298/(P298+R298),0.5)</f>
        <v>0.5414364641</v>
      </c>
      <c r="Y298" s="74">
        <f t="shared" si="613"/>
        <v>0.5400843882</v>
      </c>
      <c r="Z298" s="75">
        <f t="shared" si="11"/>
        <v>0.4330143541</v>
      </c>
      <c r="AA298" s="76">
        <f t="shared" si="12"/>
        <v>0.495215311</v>
      </c>
      <c r="AB298" s="77">
        <f t="shared" si="13"/>
        <v>0.5406698565</v>
      </c>
      <c r="AC298" s="88">
        <f t="shared" si="14"/>
        <v>0.08535895986</v>
      </c>
      <c r="AD298" s="88">
        <f t="shared" si="15"/>
        <v>0.2108535896</v>
      </c>
      <c r="AE298" s="88">
        <f t="shared" si="16"/>
        <v>0.1170152629</v>
      </c>
      <c r="AF298" s="88">
        <f t="shared" si="17"/>
        <v>0.06161673262</v>
      </c>
      <c r="AG298" s="89">
        <f t="shared" si="18"/>
        <v>0.05539853024</v>
      </c>
      <c r="AH298" s="90">
        <f t="shared" si="19"/>
        <v>0</v>
      </c>
      <c r="AI298" s="90">
        <f t="shared" si="20"/>
        <v>0.2108535896</v>
      </c>
      <c r="AJ298" s="90">
        <f t="shared" si="21"/>
        <v>0.4330143541</v>
      </c>
      <c r="AK298" s="90">
        <f t="shared" si="22"/>
        <v>0.08535895986</v>
      </c>
      <c r="AL298" s="91">
        <f t="shared" si="23"/>
        <v>0</v>
      </c>
      <c r="AM298" s="91">
        <f t="shared" si="24"/>
        <v>0.05539853024</v>
      </c>
      <c r="AN298" s="91">
        <f t="shared" si="25"/>
        <v>0.4734299517</v>
      </c>
      <c r="AO298" s="91">
        <f t="shared" si="26"/>
        <v>0.1170152629</v>
      </c>
      <c r="AP298" s="92">
        <f t="shared" si="27"/>
        <v>0</v>
      </c>
      <c r="AQ298" s="92">
        <f t="shared" si="28"/>
        <v>0.06161673262</v>
      </c>
      <c r="AR298" s="92">
        <f t="shared" si="29"/>
        <v>0.3933649289</v>
      </c>
      <c r="AS298" s="92">
        <f t="shared" si="30"/>
        <v>0.05539853024</v>
      </c>
    </row>
    <row r="299" ht="16.5" customHeight="1">
      <c r="A299" s="57"/>
      <c r="B299" s="95"/>
      <c r="C299" s="95"/>
      <c r="D299" s="95"/>
      <c r="E299" s="95"/>
      <c r="F299" s="28"/>
      <c r="G299" s="61">
        <v>294.0</v>
      </c>
      <c r="H299" s="61">
        <v>4024.0</v>
      </c>
      <c r="I299" s="57">
        <v>2055.0</v>
      </c>
      <c r="J299" s="81">
        <f>OFFSET(TT!F299,0,6*(-1+$E$6))</f>
        <v>60</v>
      </c>
      <c r="K299" s="82">
        <f>OFFSET(TT!G299,0,6*(-1+$E$6))</f>
        <v>54</v>
      </c>
      <c r="L299" s="83">
        <f>OFFSET(TT!H299,0,6*(-1+$E$6))</f>
        <v>65</v>
      </c>
      <c r="M299" s="84">
        <f>OFFSET(TT!I299,0,6*(-1+$E$6))</f>
        <v>157</v>
      </c>
      <c r="N299" s="85">
        <f>OFFSET(TT!J299,0,6*(-1+$E$6))</f>
        <v>283</v>
      </c>
      <c r="O299" s="86">
        <f>OFFSET(TT!K299,0,6*(-1+$E$6))</f>
        <v>124</v>
      </c>
      <c r="P299" s="87">
        <f t="shared" si="31"/>
        <v>60</v>
      </c>
      <c r="Q299" s="87">
        <f t="shared" ref="Q299:S299" si="614">$J299*C$30+$K299*C$31+$L299*C$32+$M299*C$33+$N299*C$34+$O299*C$35</f>
        <v>157</v>
      </c>
      <c r="R299" s="87">
        <f t="shared" si="614"/>
        <v>65</v>
      </c>
      <c r="S299" s="87">
        <f t="shared" si="614"/>
        <v>124</v>
      </c>
      <c r="T299" s="69">
        <f t="shared" si="6"/>
        <v>0.2764976959</v>
      </c>
      <c r="U299" s="70">
        <f t="shared" si="7"/>
        <v>0.3439153439</v>
      </c>
      <c r="V299" s="71">
        <f t="shared" si="8"/>
        <v>0.3260869565</v>
      </c>
      <c r="W299" s="72">
        <f t="shared" si="9"/>
        <v>0.2927927928</v>
      </c>
      <c r="X299" s="73">
        <f t="shared" ref="X299:Y299" si="615">IFERROR(P299/(P299+R299),0.5)</f>
        <v>0.48</v>
      </c>
      <c r="Y299" s="74">
        <f t="shared" si="615"/>
        <v>0.5587188612</v>
      </c>
      <c r="Z299" s="75">
        <f t="shared" si="11"/>
        <v>0.3078817734</v>
      </c>
      <c r="AA299" s="76">
        <f t="shared" si="12"/>
        <v>0.4532019704</v>
      </c>
      <c r="AB299" s="77">
        <f t="shared" si="13"/>
        <v>0.5344827586</v>
      </c>
      <c r="AC299" s="88">
        <f t="shared" si="14"/>
        <v>0.05547445255</v>
      </c>
      <c r="AD299" s="88">
        <f t="shared" si="15"/>
        <v>0.1669099757</v>
      </c>
      <c r="AE299" s="88">
        <f t="shared" si="16"/>
        <v>0.0895377129</v>
      </c>
      <c r="AF299" s="88">
        <f t="shared" si="17"/>
        <v>0.0603406326</v>
      </c>
      <c r="AG299" s="89">
        <f t="shared" si="18"/>
        <v>0.02919708029</v>
      </c>
      <c r="AH299" s="90">
        <f t="shared" si="19"/>
        <v>0</v>
      </c>
      <c r="AI299" s="90">
        <f t="shared" si="20"/>
        <v>0.1669099757</v>
      </c>
      <c r="AJ299" s="90">
        <f t="shared" si="21"/>
        <v>0.3078817734</v>
      </c>
      <c r="AK299" s="90">
        <f t="shared" si="22"/>
        <v>0.05547445255</v>
      </c>
      <c r="AL299" s="91">
        <f t="shared" si="23"/>
        <v>0</v>
      </c>
      <c r="AM299" s="91">
        <f t="shared" si="24"/>
        <v>0.02919708029</v>
      </c>
      <c r="AN299" s="91">
        <f t="shared" si="25"/>
        <v>0.3260869565</v>
      </c>
      <c r="AO299" s="91">
        <f t="shared" si="26"/>
        <v>0.0895377129</v>
      </c>
      <c r="AP299" s="92">
        <f t="shared" si="27"/>
        <v>0</v>
      </c>
      <c r="AQ299" s="92">
        <f t="shared" si="28"/>
        <v>0.0603406326</v>
      </c>
      <c r="AR299" s="92">
        <f t="shared" si="29"/>
        <v>0.2927927928</v>
      </c>
      <c r="AS299" s="92">
        <f t="shared" si="30"/>
        <v>0.02919708029</v>
      </c>
    </row>
    <row r="300" ht="16.5" customHeight="1">
      <c r="A300" s="57"/>
      <c r="B300" s="95"/>
      <c r="C300" s="95"/>
      <c r="D300" s="95"/>
      <c r="E300" s="95"/>
      <c r="F300" s="28"/>
      <c r="G300" s="61">
        <v>295.0</v>
      </c>
      <c r="H300" s="61">
        <v>4027.0</v>
      </c>
      <c r="I300" s="57">
        <v>1792.0</v>
      </c>
      <c r="J300" s="81">
        <f>OFFSET(TT!F300,0,6*(-1+$E$6))</f>
        <v>69</v>
      </c>
      <c r="K300" s="82">
        <f>OFFSET(TT!G300,0,6*(-1+$E$6))</f>
        <v>79</v>
      </c>
      <c r="L300" s="83">
        <f>OFFSET(TT!H300,0,6*(-1+$E$6))</f>
        <v>57</v>
      </c>
      <c r="M300" s="84">
        <f>OFFSET(TT!I300,0,6*(-1+$E$6))</f>
        <v>100</v>
      </c>
      <c r="N300" s="85">
        <f>OFFSET(TT!J300,0,6*(-1+$E$6))</f>
        <v>287</v>
      </c>
      <c r="O300" s="86">
        <f>OFFSET(TT!K300,0,6*(-1+$E$6))</f>
        <v>78</v>
      </c>
      <c r="P300" s="87">
        <f t="shared" si="31"/>
        <v>69</v>
      </c>
      <c r="Q300" s="87">
        <f t="shared" ref="Q300:S300" si="616">$J300*C$30+$K300*C$31+$L300*C$32+$M300*C$33+$N300*C$34+$O300*C$35</f>
        <v>100</v>
      </c>
      <c r="R300" s="87">
        <f t="shared" si="616"/>
        <v>57</v>
      </c>
      <c r="S300" s="87">
        <f t="shared" si="616"/>
        <v>78</v>
      </c>
      <c r="T300" s="69">
        <f t="shared" si="6"/>
        <v>0.4082840237</v>
      </c>
      <c r="U300" s="70">
        <f t="shared" si="7"/>
        <v>0.4222222222</v>
      </c>
      <c r="V300" s="71">
        <f t="shared" si="8"/>
        <v>0.4693877551</v>
      </c>
      <c r="W300" s="72">
        <f t="shared" si="9"/>
        <v>0.3630573248</v>
      </c>
      <c r="X300" s="73">
        <f t="shared" ref="X300:Y300" si="617">IFERROR(P300/(P300+R300),0.5)</f>
        <v>0.5476190476</v>
      </c>
      <c r="Y300" s="74">
        <f t="shared" si="617"/>
        <v>0.5617977528</v>
      </c>
      <c r="Z300" s="75">
        <f t="shared" si="11"/>
        <v>0.4144736842</v>
      </c>
      <c r="AA300" s="76">
        <f t="shared" si="12"/>
        <v>0.4835526316</v>
      </c>
      <c r="AB300" s="77">
        <f t="shared" si="13"/>
        <v>0.5559210526</v>
      </c>
      <c r="AC300" s="88">
        <f t="shared" si="14"/>
        <v>0.08258928571</v>
      </c>
      <c r="AD300" s="88">
        <f t="shared" si="15"/>
        <v>0.1986607143</v>
      </c>
      <c r="AE300" s="88">
        <f t="shared" si="16"/>
        <v>0.08203125</v>
      </c>
      <c r="AF300" s="88">
        <f t="shared" si="17"/>
        <v>0.04352678571</v>
      </c>
      <c r="AG300" s="89">
        <f t="shared" si="18"/>
        <v>0.03850446429</v>
      </c>
      <c r="AH300" s="90">
        <f t="shared" si="19"/>
        <v>0</v>
      </c>
      <c r="AI300" s="90">
        <f t="shared" si="20"/>
        <v>0.1986607143</v>
      </c>
      <c r="AJ300" s="90">
        <f t="shared" si="21"/>
        <v>0.4144736842</v>
      </c>
      <c r="AK300" s="90">
        <f t="shared" si="22"/>
        <v>0.08258928571</v>
      </c>
      <c r="AL300" s="91">
        <f t="shared" si="23"/>
        <v>0</v>
      </c>
      <c r="AM300" s="91">
        <f t="shared" si="24"/>
        <v>0.03850446429</v>
      </c>
      <c r="AN300" s="91">
        <f t="shared" si="25"/>
        <v>0.4693877551</v>
      </c>
      <c r="AO300" s="91">
        <f t="shared" si="26"/>
        <v>0.08203125</v>
      </c>
      <c r="AP300" s="92">
        <f t="shared" si="27"/>
        <v>0</v>
      </c>
      <c r="AQ300" s="92">
        <f t="shared" si="28"/>
        <v>0.04352678571</v>
      </c>
      <c r="AR300" s="92">
        <f t="shared" si="29"/>
        <v>0.3630573248</v>
      </c>
      <c r="AS300" s="92">
        <f t="shared" si="30"/>
        <v>0.03850446429</v>
      </c>
    </row>
    <row r="301" ht="16.5" customHeight="1">
      <c r="A301" s="57"/>
      <c r="B301" s="95"/>
      <c r="C301" s="95"/>
      <c r="D301" s="95"/>
      <c r="E301" s="95"/>
      <c r="F301" s="28"/>
      <c r="G301" s="61">
        <v>296.0</v>
      </c>
      <c r="H301" s="61">
        <v>4028.0</v>
      </c>
      <c r="I301" s="57">
        <v>2124.0</v>
      </c>
      <c r="J301" s="81">
        <f>OFFSET(TT!F301,0,6*(-1+$E$6))</f>
        <v>9</v>
      </c>
      <c r="K301" s="82">
        <f>OFFSET(TT!G301,0,6*(-1+$E$6))</f>
        <v>12</v>
      </c>
      <c r="L301" s="83">
        <f>OFFSET(TT!H301,0,6*(-1+$E$6))</f>
        <v>15</v>
      </c>
      <c r="M301" s="84">
        <f>OFFSET(TT!I301,0,6*(-1+$E$6))</f>
        <v>146</v>
      </c>
      <c r="N301" s="85">
        <f>OFFSET(TT!J301,0,6*(-1+$E$6))</f>
        <v>292</v>
      </c>
      <c r="O301" s="86">
        <f>OFFSET(TT!K301,0,6*(-1+$E$6))</f>
        <v>105</v>
      </c>
      <c r="P301" s="87">
        <f t="shared" si="31"/>
        <v>9</v>
      </c>
      <c r="Q301" s="87">
        <f t="shared" ref="Q301:S301" si="618">$J301*C$30+$K301*C$31+$L301*C$32+$M301*C$33+$N301*C$34+$O301*C$35</f>
        <v>146</v>
      </c>
      <c r="R301" s="87">
        <f t="shared" si="618"/>
        <v>15</v>
      </c>
      <c r="S301" s="87">
        <f t="shared" si="618"/>
        <v>105</v>
      </c>
      <c r="T301" s="69">
        <f t="shared" si="6"/>
        <v>0.05806451613</v>
      </c>
      <c r="U301" s="70">
        <f t="shared" si="7"/>
        <v>0.125</v>
      </c>
      <c r="V301" s="71">
        <f t="shared" si="8"/>
        <v>0.07894736842</v>
      </c>
      <c r="W301" s="72">
        <f t="shared" si="9"/>
        <v>0.09316770186</v>
      </c>
      <c r="X301" s="73">
        <f t="shared" ref="X301:Y301" si="619">IFERROR(P301/(P301+R301),0.5)</f>
        <v>0.375</v>
      </c>
      <c r="Y301" s="74">
        <f t="shared" si="619"/>
        <v>0.5816733068</v>
      </c>
      <c r="Z301" s="75">
        <f t="shared" si="11"/>
        <v>0.08727272727</v>
      </c>
      <c r="AA301" s="76">
        <f t="shared" si="12"/>
        <v>0.4145454545</v>
      </c>
      <c r="AB301" s="77">
        <f t="shared" si="13"/>
        <v>0.5636363636</v>
      </c>
      <c r="AC301" s="88">
        <f t="shared" si="14"/>
        <v>0.00988700565</v>
      </c>
      <c r="AD301" s="88">
        <f t="shared" si="15"/>
        <v>0.1417137476</v>
      </c>
      <c r="AE301" s="88">
        <f t="shared" si="16"/>
        <v>0.05367231638</v>
      </c>
      <c r="AF301" s="88">
        <f t="shared" si="17"/>
        <v>0.04943502825</v>
      </c>
      <c r="AG301" s="89">
        <f t="shared" si="18"/>
        <v>0.004237288136</v>
      </c>
      <c r="AH301" s="90">
        <f t="shared" si="19"/>
        <v>0</v>
      </c>
      <c r="AI301" s="90">
        <f t="shared" si="20"/>
        <v>0.1417137476</v>
      </c>
      <c r="AJ301" s="90">
        <f t="shared" si="21"/>
        <v>0.08727272727</v>
      </c>
      <c r="AK301" s="90">
        <f t="shared" si="22"/>
        <v>0.00988700565</v>
      </c>
      <c r="AL301" s="91">
        <f t="shared" si="23"/>
        <v>0</v>
      </c>
      <c r="AM301" s="91">
        <f t="shared" si="24"/>
        <v>0.004237288136</v>
      </c>
      <c r="AN301" s="91">
        <f t="shared" si="25"/>
        <v>0.07894736842</v>
      </c>
      <c r="AO301" s="91">
        <f t="shared" si="26"/>
        <v>0.05367231638</v>
      </c>
      <c r="AP301" s="92">
        <f t="shared" si="27"/>
        <v>0</v>
      </c>
      <c r="AQ301" s="92">
        <f t="shared" si="28"/>
        <v>0.04943502825</v>
      </c>
      <c r="AR301" s="92">
        <f t="shared" si="29"/>
        <v>0.09316770186</v>
      </c>
      <c r="AS301" s="92">
        <f t="shared" si="30"/>
        <v>0.004237288136</v>
      </c>
    </row>
    <row r="302" ht="16.5" customHeight="1">
      <c r="A302" s="57"/>
      <c r="B302" s="95"/>
      <c r="C302" s="95"/>
      <c r="D302" s="95"/>
      <c r="E302" s="95"/>
      <c r="F302" s="28"/>
      <c r="G302" s="61">
        <v>297.0</v>
      </c>
      <c r="H302" s="61">
        <v>4030.0</v>
      </c>
      <c r="I302" s="57">
        <v>2239.0</v>
      </c>
      <c r="J302" s="81">
        <f>OFFSET(TT!F302,0,6*(-1+$E$6))</f>
        <v>9</v>
      </c>
      <c r="K302" s="82">
        <f>OFFSET(TT!G302,0,6*(-1+$E$6))</f>
        <v>11</v>
      </c>
      <c r="L302" s="83">
        <f>OFFSET(TT!H302,0,6*(-1+$E$6))</f>
        <v>24</v>
      </c>
      <c r="M302" s="84">
        <f>OFFSET(TT!I302,0,6*(-1+$E$6))</f>
        <v>98</v>
      </c>
      <c r="N302" s="85">
        <f>OFFSET(TT!J302,0,6*(-1+$E$6))</f>
        <v>286</v>
      </c>
      <c r="O302" s="86">
        <f>OFFSET(TT!K302,0,6*(-1+$E$6))</f>
        <v>134</v>
      </c>
      <c r="P302" s="87">
        <f t="shared" si="31"/>
        <v>9</v>
      </c>
      <c r="Q302" s="87">
        <f t="shared" ref="Q302:S302" si="620">$J302*C$30+$K302*C$31+$L302*C$32+$M302*C$33+$N302*C$34+$O302*C$35</f>
        <v>98</v>
      </c>
      <c r="R302" s="87">
        <f t="shared" si="620"/>
        <v>24</v>
      </c>
      <c r="S302" s="87">
        <f t="shared" si="620"/>
        <v>134</v>
      </c>
      <c r="T302" s="69">
        <f t="shared" si="6"/>
        <v>0.08411214953</v>
      </c>
      <c r="U302" s="70">
        <f t="shared" si="7"/>
        <v>0.1518987342</v>
      </c>
      <c r="V302" s="71">
        <f t="shared" si="8"/>
        <v>0.06293706294</v>
      </c>
      <c r="W302" s="72">
        <f t="shared" si="9"/>
        <v>0.1967213115</v>
      </c>
      <c r="X302" s="73">
        <f t="shared" ref="X302:Y302" si="621">IFERROR(P302/(P302+R302),0.5)</f>
        <v>0.2727272727</v>
      </c>
      <c r="Y302" s="74">
        <f t="shared" si="621"/>
        <v>0.4224137931</v>
      </c>
      <c r="Z302" s="75">
        <f t="shared" si="11"/>
        <v>0.1245283019</v>
      </c>
      <c r="AA302" s="76">
        <f t="shared" si="12"/>
        <v>0.5396226415</v>
      </c>
      <c r="AB302" s="77">
        <f t="shared" si="13"/>
        <v>0.4037735849</v>
      </c>
      <c r="AC302" s="88">
        <f t="shared" si="14"/>
        <v>0.008932559178</v>
      </c>
      <c r="AD302" s="88">
        <f t="shared" si="15"/>
        <v>0.1317552479</v>
      </c>
      <c r="AE302" s="88">
        <f t="shared" si="16"/>
        <v>0.06386779812</v>
      </c>
      <c r="AF302" s="88">
        <f t="shared" si="17"/>
        <v>0.05984814649</v>
      </c>
      <c r="AG302" s="89">
        <f t="shared" si="18"/>
        <v>0.00401965163</v>
      </c>
      <c r="AH302" s="90">
        <f t="shared" si="19"/>
        <v>0</v>
      </c>
      <c r="AI302" s="90">
        <f t="shared" si="20"/>
        <v>0.1317552479</v>
      </c>
      <c r="AJ302" s="90">
        <f t="shared" si="21"/>
        <v>0.1245283019</v>
      </c>
      <c r="AK302" s="90">
        <f t="shared" si="22"/>
        <v>0.008932559178</v>
      </c>
      <c r="AL302" s="91">
        <f t="shared" si="23"/>
        <v>0</v>
      </c>
      <c r="AM302" s="91">
        <f t="shared" si="24"/>
        <v>0.00401965163</v>
      </c>
      <c r="AN302" s="91">
        <f t="shared" si="25"/>
        <v>0.06293706294</v>
      </c>
      <c r="AO302" s="91">
        <f t="shared" si="26"/>
        <v>0.06386779812</v>
      </c>
      <c r="AP302" s="92">
        <f t="shared" si="27"/>
        <v>0</v>
      </c>
      <c r="AQ302" s="92">
        <f t="shared" si="28"/>
        <v>0.05984814649</v>
      </c>
      <c r="AR302" s="92">
        <f t="shared" si="29"/>
        <v>0.1967213115</v>
      </c>
      <c r="AS302" s="92">
        <f t="shared" si="30"/>
        <v>0.00401965163</v>
      </c>
    </row>
    <row r="303" ht="16.5" customHeight="1">
      <c r="A303" s="57"/>
      <c r="B303" s="95"/>
      <c r="C303" s="95"/>
      <c r="D303" s="95"/>
      <c r="E303" s="95"/>
      <c r="F303" s="28"/>
      <c r="G303" s="61">
        <v>298.0</v>
      </c>
      <c r="H303" s="61">
        <v>4032.0</v>
      </c>
      <c r="I303" s="57">
        <v>1315.0</v>
      </c>
      <c r="J303" s="81">
        <f>OFFSET(TT!F303,0,6*(-1+$E$6))</f>
        <v>73</v>
      </c>
      <c r="K303" s="82">
        <f>OFFSET(TT!G303,0,6*(-1+$E$6))</f>
        <v>57</v>
      </c>
      <c r="L303" s="83">
        <f>OFFSET(TT!H303,0,6*(-1+$E$6))</f>
        <v>61</v>
      </c>
      <c r="M303" s="84">
        <f>OFFSET(TT!I303,0,6*(-1+$E$6))</f>
        <v>89</v>
      </c>
      <c r="N303" s="85">
        <f>OFFSET(TT!J303,0,6*(-1+$E$6))</f>
        <v>198</v>
      </c>
      <c r="O303" s="86">
        <f>OFFSET(TT!K303,0,6*(-1+$E$6))</f>
        <v>67</v>
      </c>
      <c r="P303" s="87">
        <f t="shared" si="31"/>
        <v>73</v>
      </c>
      <c r="Q303" s="87">
        <f t="shared" ref="Q303:S303" si="622">$J303*C$30+$K303*C$31+$L303*C$32+$M303*C$33+$N303*C$34+$O303*C$35</f>
        <v>89</v>
      </c>
      <c r="R303" s="87">
        <f t="shared" si="622"/>
        <v>61</v>
      </c>
      <c r="S303" s="87">
        <f t="shared" si="622"/>
        <v>67</v>
      </c>
      <c r="T303" s="69">
        <f t="shared" si="6"/>
        <v>0.450617284</v>
      </c>
      <c r="U303" s="70">
        <f t="shared" si="7"/>
        <v>0.4765625</v>
      </c>
      <c r="V303" s="71">
        <f t="shared" si="8"/>
        <v>0.5214285714</v>
      </c>
      <c r="W303" s="72">
        <f t="shared" si="9"/>
        <v>0.4066666667</v>
      </c>
      <c r="X303" s="73">
        <f t="shared" ref="X303:Y303" si="623">IFERROR(P303/(P303+R303),0.5)</f>
        <v>0.5447761194</v>
      </c>
      <c r="Y303" s="74">
        <f t="shared" si="623"/>
        <v>0.5705128205</v>
      </c>
      <c r="Z303" s="75">
        <f t="shared" si="11"/>
        <v>0.4620689655</v>
      </c>
      <c r="AA303" s="76">
        <f t="shared" si="12"/>
        <v>0.4827586207</v>
      </c>
      <c r="AB303" s="77">
        <f t="shared" si="13"/>
        <v>0.5586206897</v>
      </c>
      <c r="AC303" s="88">
        <f t="shared" si="14"/>
        <v>0.09885931559</v>
      </c>
      <c r="AD303" s="88">
        <f t="shared" si="15"/>
        <v>0.2060836502</v>
      </c>
      <c r="AE303" s="88">
        <f t="shared" si="16"/>
        <v>0.1064638783</v>
      </c>
      <c r="AF303" s="88">
        <f t="shared" si="17"/>
        <v>0.05095057034</v>
      </c>
      <c r="AG303" s="89">
        <f t="shared" si="18"/>
        <v>0.05551330798</v>
      </c>
      <c r="AH303" s="90">
        <f t="shared" si="19"/>
        <v>0</v>
      </c>
      <c r="AI303" s="90">
        <f t="shared" si="20"/>
        <v>0.2060836502</v>
      </c>
      <c r="AJ303" s="90">
        <f t="shared" si="21"/>
        <v>0.4620689655</v>
      </c>
      <c r="AK303" s="90">
        <f t="shared" si="22"/>
        <v>0.09885931559</v>
      </c>
      <c r="AL303" s="91">
        <f t="shared" si="23"/>
        <v>0</v>
      </c>
      <c r="AM303" s="91">
        <f t="shared" si="24"/>
        <v>0.05551330798</v>
      </c>
      <c r="AN303" s="91">
        <f t="shared" si="25"/>
        <v>0.5214285714</v>
      </c>
      <c r="AO303" s="91">
        <f t="shared" si="26"/>
        <v>0.1064638783</v>
      </c>
      <c r="AP303" s="92">
        <f t="shared" si="27"/>
        <v>0</v>
      </c>
      <c r="AQ303" s="92">
        <f t="shared" si="28"/>
        <v>0.05095057034</v>
      </c>
      <c r="AR303" s="92">
        <f t="shared" si="29"/>
        <v>0.4066666667</v>
      </c>
      <c r="AS303" s="92">
        <f t="shared" si="30"/>
        <v>0.05551330798</v>
      </c>
    </row>
    <row r="304" ht="16.5" customHeight="1">
      <c r="A304" s="57"/>
      <c r="B304" s="95"/>
      <c r="C304" s="95"/>
      <c r="D304" s="95"/>
      <c r="E304" s="95"/>
      <c r="F304" s="28"/>
      <c r="G304" s="61">
        <v>299.0</v>
      </c>
      <c r="H304" s="61">
        <v>4034.0</v>
      </c>
      <c r="I304" s="57">
        <v>695.0</v>
      </c>
      <c r="J304" s="81">
        <f>OFFSET(TT!F304,0,6*(-1+$E$6))</f>
        <v>26</v>
      </c>
      <c r="K304" s="82">
        <f>OFFSET(TT!G304,0,6*(-1+$E$6))</f>
        <v>25</v>
      </c>
      <c r="L304" s="83">
        <f>OFFSET(TT!H304,0,6*(-1+$E$6))</f>
        <v>14</v>
      </c>
      <c r="M304" s="84">
        <f>OFFSET(TT!I304,0,6*(-1+$E$6))</f>
        <v>42</v>
      </c>
      <c r="N304" s="85">
        <f>OFFSET(TT!J304,0,6*(-1+$E$6))</f>
        <v>96</v>
      </c>
      <c r="O304" s="86">
        <f>OFFSET(TT!K304,0,6*(-1+$E$6))</f>
        <v>42</v>
      </c>
      <c r="P304" s="87">
        <f t="shared" si="31"/>
        <v>26</v>
      </c>
      <c r="Q304" s="87">
        <f t="shared" ref="Q304:S304" si="624">$J304*C$30+$K304*C$31+$L304*C$32+$M304*C$33+$N304*C$34+$O304*C$35</f>
        <v>42</v>
      </c>
      <c r="R304" s="87">
        <f t="shared" si="624"/>
        <v>14</v>
      </c>
      <c r="S304" s="87">
        <f t="shared" si="624"/>
        <v>42</v>
      </c>
      <c r="T304" s="69">
        <f t="shared" si="6"/>
        <v>0.3823529412</v>
      </c>
      <c r="U304" s="70">
        <f t="shared" si="7"/>
        <v>0.25</v>
      </c>
      <c r="V304" s="71">
        <f t="shared" si="8"/>
        <v>0.3823529412</v>
      </c>
      <c r="W304" s="72">
        <f t="shared" si="9"/>
        <v>0.25</v>
      </c>
      <c r="X304" s="73">
        <f t="shared" ref="X304:Y304" si="625">IFERROR(P304/(P304+R304),0.5)</f>
        <v>0.65</v>
      </c>
      <c r="Y304" s="74">
        <f t="shared" si="625"/>
        <v>0.5</v>
      </c>
      <c r="Z304" s="75">
        <f t="shared" si="11"/>
        <v>0.3225806452</v>
      </c>
      <c r="AA304" s="76">
        <f t="shared" si="12"/>
        <v>0.5483870968</v>
      </c>
      <c r="AB304" s="77">
        <f t="shared" si="13"/>
        <v>0.5483870968</v>
      </c>
      <c r="AC304" s="88">
        <f t="shared" si="14"/>
        <v>0.07338129496</v>
      </c>
      <c r="AD304" s="88">
        <f t="shared" si="15"/>
        <v>0.1755395683</v>
      </c>
      <c r="AE304" s="88">
        <f t="shared" si="16"/>
        <v>0.09784172662</v>
      </c>
      <c r="AF304" s="88">
        <f t="shared" si="17"/>
        <v>0.06043165468</v>
      </c>
      <c r="AG304" s="89">
        <f t="shared" si="18"/>
        <v>0.03741007194</v>
      </c>
      <c r="AH304" s="90">
        <f t="shared" si="19"/>
        <v>0</v>
      </c>
      <c r="AI304" s="90">
        <f t="shared" si="20"/>
        <v>0.1755395683</v>
      </c>
      <c r="AJ304" s="90">
        <f t="shared" si="21"/>
        <v>0.3225806452</v>
      </c>
      <c r="AK304" s="90">
        <f t="shared" si="22"/>
        <v>0.07338129496</v>
      </c>
      <c r="AL304" s="91">
        <f t="shared" si="23"/>
        <v>0</v>
      </c>
      <c r="AM304" s="91">
        <f t="shared" si="24"/>
        <v>0.03741007194</v>
      </c>
      <c r="AN304" s="91">
        <f t="shared" si="25"/>
        <v>0.3823529412</v>
      </c>
      <c r="AO304" s="91">
        <f t="shared" si="26"/>
        <v>0.09784172662</v>
      </c>
      <c r="AP304" s="92">
        <f t="shared" si="27"/>
        <v>0</v>
      </c>
      <c r="AQ304" s="92">
        <f t="shared" si="28"/>
        <v>0.06043165468</v>
      </c>
      <c r="AR304" s="92">
        <f t="shared" si="29"/>
        <v>0.25</v>
      </c>
      <c r="AS304" s="92">
        <f t="shared" si="30"/>
        <v>0.03741007194</v>
      </c>
    </row>
    <row r="305" ht="16.5" customHeight="1">
      <c r="A305" s="57"/>
      <c r="B305" s="95"/>
      <c r="C305" s="95"/>
      <c r="D305" s="95"/>
      <c r="E305" s="95"/>
      <c r="F305" s="28"/>
      <c r="G305" s="61">
        <v>300.0</v>
      </c>
      <c r="H305" s="61">
        <v>4035.0</v>
      </c>
      <c r="I305" s="57">
        <v>1186.0</v>
      </c>
      <c r="J305" s="81">
        <f>OFFSET(TT!F305,0,6*(-1+$E$6))</f>
        <v>19</v>
      </c>
      <c r="K305" s="82">
        <f>OFFSET(TT!G305,0,6*(-1+$E$6))</f>
        <v>19</v>
      </c>
      <c r="L305" s="83">
        <f>OFFSET(TT!H305,0,6*(-1+$E$6))</f>
        <v>33</v>
      </c>
      <c r="M305" s="84">
        <f>OFFSET(TT!I305,0,6*(-1+$E$6))</f>
        <v>35</v>
      </c>
      <c r="N305" s="85">
        <f>OFFSET(TT!J305,0,6*(-1+$E$6))</f>
        <v>103</v>
      </c>
      <c r="O305" s="86">
        <f>OFFSET(TT!K305,0,6*(-1+$E$6))</f>
        <v>74</v>
      </c>
      <c r="P305" s="87">
        <f t="shared" si="31"/>
        <v>19</v>
      </c>
      <c r="Q305" s="87">
        <f t="shared" ref="Q305:S305" si="626">$J305*C$30+$K305*C$31+$L305*C$32+$M305*C$33+$N305*C$34+$O305*C$35</f>
        <v>35</v>
      </c>
      <c r="R305" s="87">
        <f t="shared" si="626"/>
        <v>33</v>
      </c>
      <c r="S305" s="87">
        <f t="shared" si="626"/>
        <v>74</v>
      </c>
      <c r="T305" s="69">
        <f t="shared" si="6"/>
        <v>0.3518518519</v>
      </c>
      <c r="U305" s="70">
        <f t="shared" si="7"/>
        <v>0.308411215</v>
      </c>
      <c r="V305" s="71">
        <f t="shared" si="8"/>
        <v>0.2043010753</v>
      </c>
      <c r="W305" s="72">
        <f t="shared" si="9"/>
        <v>0.4852941176</v>
      </c>
      <c r="X305" s="73">
        <f t="shared" ref="X305:Y305" si="627">IFERROR(P305/(P305+R305),0.5)</f>
        <v>0.3653846154</v>
      </c>
      <c r="Y305" s="74">
        <f t="shared" si="627"/>
        <v>0.3211009174</v>
      </c>
      <c r="Z305" s="75">
        <f t="shared" si="11"/>
        <v>0.3229813665</v>
      </c>
      <c r="AA305" s="76">
        <f t="shared" si="12"/>
        <v>0.5776397516</v>
      </c>
      <c r="AB305" s="77">
        <f t="shared" si="13"/>
        <v>0.3354037267</v>
      </c>
      <c r="AC305" s="88">
        <f t="shared" si="14"/>
        <v>0.03204047218</v>
      </c>
      <c r="AD305" s="88">
        <f t="shared" si="15"/>
        <v>0.1028667791</v>
      </c>
      <c r="AE305" s="88">
        <f t="shared" si="16"/>
        <v>0.0784148398</v>
      </c>
      <c r="AF305" s="88">
        <f t="shared" si="17"/>
        <v>0.06239460371</v>
      </c>
      <c r="AG305" s="89">
        <f t="shared" si="18"/>
        <v>0.01602023609</v>
      </c>
      <c r="AH305" s="90">
        <f t="shared" si="19"/>
        <v>0</v>
      </c>
      <c r="AI305" s="90">
        <f t="shared" si="20"/>
        <v>0.1028667791</v>
      </c>
      <c r="AJ305" s="90">
        <f t="shared" si="21"/>
        <v>0.3229813665</v>
      </c>
      <c r="AK305" s="90">
        <f t="shared" si="22"/>
        <v>0.03204047218</v>
      </c>
      <c r="AL305" s="91">
        <f t="shared" si="23"/>
        <v>0</v>
      </c>
      <c r="AM305" s="91">
        <f t="shared" si="24"/>
        <v>0.01602023609</v>
      </c>
      <c r="AN305" s="91">
        <f t="shared" si="25"/>
        <v>0.2043010753</v>
      </c>
      <c r="AO305" s="91">
        <f t="shared" si="26"/>
        <v>0.0784148398</v>
      </c>
      <c r="AP305" s="92">
        <f t="shared" si="27"/>
        <v>0</v>
      </c>
      <c r="AQ305" s="92">
        <f t="shared" si="28"/>
        <v>0.06239460371</v>
      </c>
      <c r="AR305" s="92">
        <f t="shared" si="29"/>
        <v>0.4852941176</v>
      </c>
      <c r="AS305" s="92">
        <f t="shared" si="30"/>
        <v>0.01602023609</v>
      </c>
    </row>
    <row r="306" ht="16.5" customHeight="1">
      <c r="A306" s="57"/>
      <c r="B306" s="95"/>
      <c r="C306" s="95"/>
      <c r="D306" s="95"/>
      <c r="E306" s="95"/>
      <c r="F306" s="28"/>
      <c r="G306" s="61">
        <v>301.0</v>
      </c>
      <c r="H306" s="61">
        <v>4036.0</v>
      </c>
      <c r="I306" s="57">
        <v>2234.0</v>
      </c>
      <c r="J306" s="81">
        <f>OFFSET(TT!F306,0,6*(-1+$E$6))</f>
        <v>54</v>
      </c>
      <c r="K306" s="82">
        <f>OFFSET(TT!G306,0,6*(-1+$E$6))</f>
        <v>61</v>
      </c>
      <c r="L306" s="83">
        <f>OFFSET(TT!H306,0,6*(-1+$E$6))</f>
        <v>52</v>
      </c>
      <c r="M306" s="84">
        <f>OFFSET(TT!I306,0,6*(-1+$E$6))</f>
        <v>129</v>
      </c>
      <c r="N306" s="85">
        <f>OFFSET(TT!J306,0,6*(-1+$E$6))</f>
        <v>302</v>
      </c>
      <c r="O306" s="86">
        <f>OFFSET(TT!K306,0,6*(-1+$E$6))</f>
        <v>142</v>
      </c>
      <c r="P306" s="87">
        <f t="shared" si="31"/>
        <v>54</v>
      </c>
      <c r="Q306" s="87">
        <f t="shared" ref="Q306:S306" si="628">$J306*C$30+$K306*C$31+$L306*C$32+$M306*C$33+$N306*C$34+$O306*C$35</f>
        <v>129</v>
      </c>
      <c r="R306" s="87">
        <f t="shared" si="628"/>
        <v>52</v>
      </c>
      <c r="S306" s="87">
        <f t="shared" si="628"/>
        <v>142</v>
      </c>
      <c r="T306" s="69">
        <f t="shared" si="6"/>
        <v>0.2950819672</v>
      </c>
      <c r="U306" s="70">
        <f t="shared" si="7"/>
        <v>0.2680412371</v>
      </c>
      <c r="V306" s="71">
        <f t="shared" si="8"/>
        <v>0.2755102041</v>
      </c>
      <c r="W306" s="72">
        <f t="shared" si="9"/>
        <v>0.2872928177</v>
      </c>
      <c r="X306" s="73">
        <f t="shared" ref="X306:Y306" si="629">IFERROR(P306/(P306+R306),0.5)</f>
        <v>0.5094339623</v>
      </c>
      <c r="Y306" s="74">
        <f t="shared" si="629"/>
        <v>0.4760147601</v>
      </c>
      <c r="Z306" s="75">
        <f t="shared" si="11"/>
        <v>0.2811671088</v>
      </c>
      <c r="AA306" s="76">
        <f t="shared" si="12"/>
        <v>0.5198938992</v>
      </c>
      <c r="AB306" s="77">
        <f t="shared" si="13"/>
        <v>0.4854111406</v>
      </c>
      <c r="AC306" s="88">
        <f t="shared" si="14"/>
        <v>0.05147717099</v>
      </c>
      <c r="AD306" s="88">
        <f t="shared" si="15"/>
        <v>0.1593554163</v>
      </c>
      <c r="AE306" s="88">
        <f t="shared" si="16"/>
        <v>0.08773500448</v>
      </c>
      <c r="AF306" s="88">
        <f t="shared" si="17"/>
        <v>0.06356311549</v>
      </c>
      <c r="AG306" s="89">
        <f t="shared" si="18"/>
        <v>0.02417188899</v>
      </c>
      <c r="AH306" s="90">
        <f t="shared" si="19"/>
        <v>0</v>
      </c>
      <c r="AI306" s="90">
        <f t="shared" si="20"/>
        <v>0.1593554163</v>
      </c>
      <c r="AJ306" s="90">
        <f t="shared" si="21"/>
        <v>0.2811671088</v>
      </c>
      <c r="AK306" s="90">
        <f t="shared" si="22"/>
        <v>0.05147717099</v>
      </c>
      <c r="AL306" s="91">
        <f t="shared" si="23"/>
        <v>0</v>
      </c>
      <c r="AM306" s="91">
        <f t="shared" si="24"/>
        <v>0.02417188899</v>
      </c>
      <c r="AN306" s="91">
        <f t="shared" si="25"/>
        <v>0.2755102041</v>
      </c>
      <c r="AO306" s="91">
        <f t="shared" si="26"/>
        <v>0.08773500448</v>
      </c>
      <c r="AP306" s="92">
        <f t="shared" si="27"/>
        <v>0</v>
      </c>
      <c r="AQ306" s="92">
        <f t="shared" si="28"/>
        <v>0.06356311549</v>
      </c>
      <c r="AR306" s="92">
        <f t="shared" si="29"/>
        <v>0.2872928177</v>
      </c>
      <c r="AS306" s="92">
        <f t="shared" si="30"/>
        <v>0.02417188899</v>
      </c>
    </row>
    <row r="307" ht="16.5" customHeight="1">
      <c r="A307" s="57"/>
      <c r="B307" s="95"/>
      <c r="C307" s="95"/>
      <c r="D307" s="95"/>
      <c r="E307" s="95"/>
      <c r="F307" s="28"/>
      <c r="G307" s="61">
        <v>302.0</v>
      </c>
      <c r="H307" s="61">
        <v>4037.0</v>
      </c>
      <c r="I307" s="57">
        <v>1251.0</v>
      </c>
      <c r="J307" s="81">
        <f>OFFSET(TT!F307,0,6*(-1+$E$6))</f>
        <v>18</v>
      </c>
      <c r="K307" s="82">
        <f>OFFSET(TT!G307,0,6*(-1+$E$6))</f>
        <v>24</v>
      </c>
      <c r="L307" s="83">
        <f>OFFSET(TT!H307,0,6*(-1+$E$6))</f>
        <v>13</v>
      </c>
      <c r="M307" s="84">
        <f>OFFSET(TT!I307,0,6*(-1+$E$6))</f>
        <v>28</v>
      </c>
      <c r="N307" s="85">
        <f>OFFSET(TT!J307,0,6*(-1+$E$6))</f>
        <v>92</v>
      </c>
      <c r="O307" s="86">
        <f>OFFSET(TT!K307,0,6*(-1+$E$6))</f>
        <v>46</v>
      </c>
      <c r="P307" s="87">
        <f t="shared" si="31"/>
        <v>18</v>
      </c>
      <c r="Q307" s="87">
        <f t="shared" ref="Q307:S307" si="630">$J307*C$30+$K307*C$31+$L307*C$32+$M307*C$33+$N307*C$34+$O307*C$35</f>
        <v>28</v>
      </c>
      <c r="R307" s="87">
        <f t="shared" si="630"/>
        <v>13</v>
      </c>
      <c r="S307" s="87">
        <f t="shared" si="630"/>
        <v>46</v>
      </c>
      <c r="T307" s="69">
        <f t="shared" si="6"/>
        <v>0.3913043478</v>
      </c>
      <c r="U307" s="70">
        <f t="shared" si="7"/>
        <v>0.2203389831</v>
      </c>
      <c r="V307" s="71">
        <f t="shared" si="8"/>
        <v>0.28125</v>
      </c>
      <c r="W307" s="72">
        <f t="shared" si="9"/>
        <v>0.3170731707</v>
      </c>
      <c r="X307" s="73">
        <f t="shared" ref="X307:Y307" si="631">IFERROR(P307/(P307+R307),0.5)</f>
        <v>0.5806451613</v>
      </c>
      <c r="Y307" s="74">
        <f t="shared" si="631"/>
        <v>0.3783783784</v>
      </c>
      <c r="Z307" s="75">
        <f t="shared" si="11"/>
        <v>0.2952380952</v>
      </c>
      <c r="AA307" s="76">
        <f t="shared" si="12"/>
        <v>0.6095238095</v>
      </c>
      <c r="AB307" s="77">
        <f t="shared" si="13"/>
        <v>0.4380952381</v>
      </c>
      <c r="AC307" s="88">
        <f t="shared" si="14"/>
        <v>0.03357314149</v>
      </c>
      <c r="AD307" s="88">
        <f t="shared" si="15"/>
        <v>0.08792965627</v>
      </c>
      <c r="AE307" s="88">
        <f t="shared" si="16"/>
        <v>0.05115907274</v>
      </c>
      <c r="AF307" s="88">
        <f t="shared" si="17"/>
        <v>0.03677058353</v>
      </c>
      <c r="AG307" s="89">
        <f t="shared" si="18"/>
        <v>0.01438848921</v>
      </c>
      <c r="AH307" s="90">
        <f t="shared" si="19"/>
        <v>0</v>
      </c>
      <c r="AI307" s="90">
        <f t="shared" si="20"/>
        <v>0.08792965627</v>
      </c>
      <c r="AJ307" s="90">
        <f t="shared" si="21"/>
        <v>0.2952380952</v>
      </c>
      <c r="AK307" s="90">
        <f t="shared" si="22"/>
        <v>0.03357314149</v>
      </c>
      <c r="AL307" s="91">
        <f t="shared" si="23"/>
        <v>0</v>
      </c>
      <c r="AM307" s="91">
        <f t="shared" si="24"/>
        <v>0.01438848921</v>
      </c>
      <c r="AN307" s="91">
        <f t="shared" si="25"/>
        <v>0.28125</v>
      </c>
      <c r="AO307" s="91">
        <f t="shared" si="26"/>
        <v>0.05115907274</v>
      </c>
      <c r="AP307" s="92">
        <f t="shared" si="27"/>
        <v>0</v>
      </c>
      <c r="AQ307" s="92">
        <f t="shared" si="28"/>
        <v>0.03677058353</v>
      </c>
      <c r="AR307" s="92">
        <f t="shared" si="29"/>
        <v>0.3170731707</v>
      </c>
      <c r="AS307" s="92">
        <f t="shared" si="30"/>
        <v>0.01438848921</v>
      </c>
    </row>
    <row r="308" ht="16.5" customHeight="1">
      <c r="A308" s="57"/>
      <c r="B308" s="95"/>
      <c r="C308" s="95"/>
      <c r="D308" s="95"/>
      <c r="E308" s="95"/>
      <c r="F308" s="28"/>
      <c r="G308" s="61">
        <v>303.0</v>
      </c>
      <c r="H308" s="61">
        <v>4043.0</v>
      </c>
      <c r="I308" s="57">
        <v>727.0</v>
      </c>
      <c r="J308" s="81">
        <f>OFFSET(TT!F308,0,6*(-1+$E$6))</f>
        <v>25</v>
      </c>
      <c r="K308" s="82">
        <f>OFFSET(TT!G308,0,6*(-1+$E$6))</f>
        <v>33</v>
      </c>
      <c r="L308" s="83">
        <f>OFFSET(TT!H308,0,6*(-1+$E$6))</f>
        <v>29</v>
      </c>
      <c r="M308" s="84">
        <f>OFFSET(TT!I308,0,6*(-1+$E$6))</f>
        <v>68</v>
      </c>
      <c r="N308" s="85">
        <f>OFFSET(TT!J308,0,6*(-1+$E$6))</f>
        <v>105</v>
      </c>
      <c r="O308" s="86">
        <f>OFFSET(TT!K308,0,6*(-1+$E$6))</f>
        <v>46</v>
      </c>
      <c r="P308" s="87">
        <f t="shared" si="31"/>
        <v>25</v>
      </c>
      <c r="Q308" s="87">
        <f t="shared" ref="Q308:S308" si="632">$J308*C$30+$K308*C$31+$L308*C$32+$M308*C$33+$N308*C$34+$O308*C$35</f>
        <v>68</v>
      </c>
      <c r="R308" s="87">
        <f t="shared" si="632"/>
        <v>29</v>
      </c>
      <c r="S308" s="87">
        <f t="shared" si="632"/>
        <v>46</v>
      </c>
      <c r="T308" s="69">
        <f t="shared" si="6"/>
        <v>0.2688172043</v>
      </c>
      <c r="U308" s="70">
        <f t="shared" si="7"/>
        <v>0.3866666667</v>
      </c>
      <c r="V308" s="71">
        <f t="shared" si="8"/>
        <v>0.3521126761</v>
      </c>
      <c r="W308" s="72">
        <f t="shared" si="9"/>
        <v>0.2989690722</v>
      </c>
      <c r="X308" s="73">
        <f t="shared" ref="X308:Y308" si="633">IFERROR(P308/(P308+R308),0.5)</f>
        <v>0.462962963</v>
      </c>
      <c r="Y308" s="74">
        <f t="shared" si="633"/>
        <v>0.5964912281</v>
      </c>
      <c r="Z308" s="75">
        <f t="shared" si="11"/>
        <v>0.3214285714</v>
      </c>
      <c r="AA308" s="76">
        <f t="shared" si="12"/>
        <v>0.4226190476</v>
      </c>
      <c r="AB308" s="77">
        <f t="shared" si="13"/>
        <v>0.5535714286</v>
      </c>
      <c r="AC308" s="88">
        <f t="shared" si="14"/>
        <v>0.07977991747</v>
      </c>
      <c r="AD308" s="88">
        <f t="shared" si="15"/>
        <v>0.1788170564</v>
      </c>
      <c r="AE308" s="88">
        <f t="shared" si="16"/>
        <v>0.09766162311</v>
      </c>
      <c r="AF308" s="88">
        <f t="shared" si="17"/>
        <v>0.06327372765</v>
      </c>
      <c r="AG308" s="89">
        <f t="shared" si="18"/>
        <v>0.03438789546</v>
      </c>
      <c r="AH308" s="90">
        <f t="shared" si="19"/>
        <v>0</v>
      </c>
      <c r="AI308" s="90">
        <f t="shared" si="20"/>
        <v>0.1788170564</v>
      </c>
      <c r="AJ308" s="90">
        <f t="shared" si="21"/>
        <v>0.3214285714</v>
      </c>
      <c r="AK308" s="90">
        <f t="shared" si="22"/>
        <v>0.07977991747</v>
      </c>
      <c r="AL308" s="91">
        <f t="shared" si="23"/>
        <v>0</v>
      </c>
      <c r="AM308" s="91">
        <f t="shared" si="24"/>
        <v>0.03438789546</v>
      </c>
      <c r="AN308" s="91">
        <f t="shared" si="25"/>
        <v>0.3521126761</v>
      </c>
      <c r="AO308" s="91">
        <f t="shared" si="26"/>
        <v>0.09766162311</v>
      </c>
      <c r="AP308" s="92">
        <f t="shared" si="27"/>
        <v>0</v>
      </c>
      <c r="AQ308" s="92">
        <f t="shared" si="28"/>
        <v>0.06327372765</v>
      </c>
      <c r="AR308" s="92">
        <f t="shared" si="29"/>
        <v>0.2989690722</v>
      </c>
      <c r="AS308" s="92">
        <f t="shared" si="30"/>
        <v>0.03438789546</v>
      </c>
    </row>
    <row r="309" ht="16.5" customHeight="1">
      <c r="A309" s="57"/>
      <c r="B309" s="95"/>
      <c r="C309" s="95"/>
      <c r="D309" s="95"/>
      <c r="E309" s="95"/>
      <c r="F309" s="28"/>
      <c r="G309" s="61">
        <v>304.0</v>
      </c>
      <c r="H309" s="61">
        <v>4044.0</v>
      </c>
      <c r="I309" s="57">
        <v>2770.0</v>
      </c>
      <c r="J309" s="81">
        <f>OFFSET(TT!F309,0,6*(-1+$E$6))</f>
        <v>128</v>
      </c>
      <c r="K309" s="82">
        <f>OFFSET(TT!G309,0,6*(-1+$E$6))</f>
        <v>107</v>
      </c>
      <c r="L309" s="83">
        <f>OFFSET(TT!H309,0,6*(-1+$E$6))</f>
        <v>102</v>
      </c>
      <c r="M309" s="84">
        <f>OFFSET(TT!I309,0,6*(-1+$E$6))</f>
        <v>169</v>
      </c>
      <c r="N309" s="85">
        <f>OFFSET(TT!J309,0,6*(-1+$E$6))</f>
        <v>346</v>
      </c>
      <c r="O309" s="86">
        <f>OFFSET(TT!K309,0,6*(-1+$E$6))</f>
        <v>133</v>
      </c>
      <c r="P309" s="87">
        <f t="shared" si="31"/>
        <v>128</v>
      </c>
      <c r="Q309" s="87">
        <f t="shared" ref="Q309:S309" si="634">$J309*C$30+$K309*C$31+$L309*C$32+$M309*C$33+$N309*C$34+$O309*C$35</f>
        <v>169</v>
      </c>
      <c r="R309" s="87">
        <f t="shared" si="634"/>
        <v>102</v>
      </c>
      <c r="S309" s="87">
        <f t="shared" si="634"/>
        <v>133</v>
      </c>
      <c r="T309" s="69">
        <f t="shared" si="6"/>
        <v>0.430976431</v>
      </c>
      <c r="U309" s="70">
        <f t="shared" si="7"/>
        <v>0.4340425532</v>
      </c>
      <c r="V309" s="71">
        <f t="shared" si="8"/>
        <v>0.4904214559</v>
      </c>
      <c r="W309" s="72">
        <f t="shared" si="9"/>
        <v>0.3763837638</v>
      </c>
      <c r="X309" s="73">
        <f t="shared" ref="X309:Y309" si="635">IFERROR(P309/(P309+R309),0.5)</f>
        <v>0.5565217391</v>
      </c>
      <c r="Y309" s="74">
        <f t="shared" si="635"/>
        <v>0.559602649</v>
      </c>
      <c r="Z309" s="75">
        <f t="shared" si="11"/>
        <v>0.4323308271</v>
      </c>
      <c r="AA309" s="76">
        <f t="shared" si="12"/>
        <v>0.4906015038</v>
      </c>
      <c r="AB309" s="77">
        <f t="shared" si="13"/>
        <v>0.5582706767</v>
      </c>
      <c r="AC309" s="88">
        <f t="shared" si="14"/>
        <v>0.08483754513</v>
      </c>
      <c r="AD309" s="88">
        <f t="shared" si="15"/>
        <v>0.1711191336</v>
      </c>
      <c r="AE309" s="88">
        <f t="shared" si="16"/>
        <v>0.09422382671</v>
      </c>
      <c r="AF309" s="88">
        <f t="shared" si="17"/>
        <v>0.04801444043</v>
      </c>
      <c r="AG309" s="89">
        <f t="shared" si="18"/>
        <v>0.04620938628</v>
      </c>
      <c r="AH309" s="90">
        <f t="shared" si="19"/>
        <v>0</v>
      </c>
      <c r="AI309" s="90">
        <f t="shared" si="20"/>
        <v>0.1711191336</v>
      </c>
      <c r="AJ309" s="90">
        <f t="shared" si="21"/>
        <v>0.4323308271</v>
      </c>
      <c r="AK309" s="90">
        <f t="shared" si="22"/>
        <v>0.08483754513</v>
      </c>
      <c r="AL309" s="91">
        <f t="shared" si="23"/>
        <v>0</v>
      </c>
      <c r="AM309" s="91">
        <f t="shared" si="24"/>
        <v>0.04620938628</v>
      </c>
      <c r="AN309" s="91">
        <f t="shared" si="25"/>
        <v>0.4904214559</v>
      </c>
      <c r="AO309" s="91">
        <f t="shared" si="26"/>
        <v>0.09422382671</v>
      </c>
      <c r="AP309" s="92">
        <f t="shared" si="27"/>
        <v>0</v>
      </c>
      <c r="AQ309" s="92">
        <f t="shared" si="28"/>
        <v>0.04801444043</v>
      </c>
      <c r="AR309" s="92">
        <f t="shared" si="29"/>
        <v>0.3763837638</v>
      </c>
      <c r="AS309" s="92">
        <f t="shared" si="30"/>
        <v>0.04620938628</v>
      </c>
    </row>
    <row r="310" ht="16.5" customHeight="1">
      <c r="A310" s="57"/>
      <c r="B310" s="95"/>
      <c r="C310" s="95"/>
      <c r="D310" s="95"/>
      <c r="E310" s="95"/>
      <c r="F310" s="28"/>
      <c r="G310" s="61">
        <v>305.0</v>
      </c>
      <c r="H310" s="61">
        <v>4045.0</v>
      </c>
      <c r="I310" s="57">
        <v>557.0</v>
      </c>
      <c r="J310" s="81">
        <f>OFFSET(TT!F310,0,6*(-1+$E$6))</f>
        <v>17</v>
      </c>
      <c r="K310" s="82">
        <f>OFFSET(TT!G310,0,6*(-1+$E$6))</f>
        <v>18</v>
      </c>
      <c r="L310" s="83">
        <f>OFFSET(TT!H310,0,6*(-1+$E$6))</f>
        <v>23</v>
      </c>
      <c r="M310" s="84">
        <f>OFFSET(TT!I310,0,6*(-1+$E$6))</f>
        <v>48</v>
      </c>
      <c r="N310" s="85">
        <f>OFFSET(TT!J310,0,6*(-1+$E$6))</f>
        <v>108</v>
      </c>
      <c r="O310" s="86">
        <f>OFFSET(TT!K310,0,6*(-1+$E$6))</f>
        <v>18</v>
      </c>
      <c r="P310" s="87">
        <f t="shared" si="31"/>
        <v>17</v>
      </c>
      <c r="Q310" s="87">
        <f t="shared" ref="Q310:S310" si="636">$J310*C$30+$K310*C$31+$L310*C$32+$M310*C$33+$N310*C$34+$O310*C$35</f>
        <v>48</v>
      </c>
      <c r="R310" s="87">
        <f t="shared" si="636"/>
        <v>23</v>
      </c>
      <c r="S310" s="87">
        <f t="shared" si="636"/>
        <v>18</v>
      </c>
      <c r="T310" s="69">
        <f t="shared" si="6"/>
        <v>0.2615384615</v>
      </c>
      <c r="U310" s="70">
        <f t="shared" si="7"/>
        <v>0.5609756098</v>
      </c>
      <c r="V310" s="71">
        <f t="shared" si="8"/>
        <v>0.4857142857</v>
      </c>
      <c r="W310" s="72">
        <f t="shared" si="9"/>
        <v>0.323943662</v>
      </c>
      <c r="X310" s="73">
        <f t="shared" ref="X310:Y310" si="637">IFERROR(P310/(P310+R310),0.5)</f>
        <v>0.425</v>
      </c>
      <c r="Y310" s="74">
        <f t="shared" si="637"/>
        <v>0.7272727273</v>
      </c>
      <c r="Z310" s="75">
        <f t="shared" si="11"/>
        <v>0.3773584906</v>
      </c>
      <c r="AA310" s="76">
        <f t="shared" si="12"/>
        <v>0.3301886792</v>
      </c>
      <c r="AB310" s="77">
        <f t="shared" si="13"/>
        <v>0.6132075472</v>
      </c>
      <c r="AC310" s="88">
        <f t="shared" si="14"/>
        <v>0.06283662478</v>
      </c>
      <c r="AD310" s="88">
        <f t="shared" si="15"/>
        <v>0.2244165171</v>
      </c>
      <c r="AE310" s="88">
        <f t="shared" si="16"/>
        <v>0.06283662478</v>
      </c>
      <c r="AF310" s="88">
        <f t="shared" si="17"/>
        <v>0.03231597846</v>
      </c>
      <c r="AG310" s="89">
        <f t="shared" si="18"/>
        <v>0.03052064632</v>
      </c>
      <c r="AH310" s="90">
        <f t="shared" si="19"/>
        <v>0</v>
      </c>
      <c r="AI310" s="90">
        <f t="shared" si="20"/>
        <v>0.2244165171</v>
      </c>
      <c r="AJ310" s="90">
        <f t="shared" si="21"/>
        <v>0.3773584906</v>
      </c>
      <c r="AK310" s="90">
        <f t="shared" si="22"/>
        <v>0.06283662478</v>
      </c>
      <c r="AL310" s="91">
        <f t="shared" si="23"/>
        <v>0</v>
      </c>
      <c r="AM310" s="91">
        <f t="shared" si="24"/>
        <v>0.03052064632</v>
      </c>
      <c r="AN310" s="91">
        <f t="shared" si="25"/>
        <v>0.4857142857</v>
      </c>
      <c r="AO310" s="91">
        <f t="shared" si="26"/>
        <v>0.06283662478</v>
      </c>
      <c r="AP310" s="92">
        <f t="shared" si="27"/>
        <v>0</v>
      </c>
      <c r="AQ310" s="92">
        <f t="shared" si="28"/>
        <v>0.03231597846</v>
      </c>
      <c r="AR310" s="92">
        <f t="shared" si="29"/>
        <v>0.323943662</v>
      </c>
      <c r="AS310" s="92">
        <f t="shared" si="30"/>
        <v>0.03052064632</v>
      </c>
    </row>
    <row r="311" ht="16.5" customHeight="1">
      <c r="A311" s="57"/>
      <c r="B311" s="95"/>
      <c r="C311" s="95"/>
      <c r="D311" s="95"/>
      <c r="E311" s="95"/>
      <c r="F311" s="28"/>
      <c r="G311" s="61">
        <v>306.0</v>
      </c>
      <c r="H311" s="61">
        <v>4046.0</v>
      </c>
      <c r="I311" s="57">
        <v>815.0</v>
      </c>
      <c r="J311" s="81">
        <f>OFFSET(TT!F311,0,6*(-1+$E$6))</f>
        <v>122</v>
      </c>
      <c r="K311" s="82">
        <f>OFFSET(TT!G311,0,6*(-1+$E$6))</f>
        <v>78</v>
      </c>
      <c r="L311" s="83">
        <f>OFFSET(TT!H311,0,6*(-1+$E$6))</f>
        <v>50</v>
      </c>
      <c r="M311" s="84">
        <f>OFFSET(TT!I311,0,6*(-1+$E$6))</f>
        <v>76</v>
      </c>
      <c r="N311" s="85">
        <f>OFFSET(TT!J311,0,6*(-1+$E$6))</f>
        <v>128</v>
      </c>
      <c r="O311" s="86">
        <f>OFFSET(TT!K311,0,6*(-1+$E$6))</f>
        <v>31</v>
      </c>
      <c r="P311" s="87">
        <f t="shared" si="31"/>
        <v>122</v>
      </c>
      <c r="Q311" s="87">
        <f t="shared" ref="Q311:S311" si="638">$J311*C$30+$K311*C$31+$L311*C$32+$M311*C$33+$N311*C$34+$O311*C$35</f>
        <v>76</v>
      </c>
      <c r="R311" s="87">
        <f t="shared" si="638"/>
        <v>50</v>
      </c>
      <c r="S311" s="87">
        <f t="shared" si="638"/>
        <v>31</v>
      </c>
      <c r="T311" s="69">
        <f t="shared" si="6"/>
        <v>0.6161616162</v>
      </c>
      <c r="U311" s="70">
        <f t="shared" si="7"/>
        <v>0.6172839506</v>
      </c>
      <c r="V311" s="71">
        <f t="shared" si="8"/>
        <v>0.7973856209</v>
      </c>
      <c r="W311" s="72">
        <f t="shared" si="9"/>
        <v>0.3968253968</v>
      </c>
      <c r="X311" s="73">
        <f t="shared" ref="X311:Y311" si="639">IFERROR(P311/(P311+R311),0.5)</f>
        <v>0.7093023256</v>
      </c>
      <c r="Y311" s="74">
        <f t="shared" si="639"/>
        <v>0.7102803738</v>
      </c>
      <c r="Z311" s="75">
        <f t="shared" si="11"/>
        <v>0.6164874552</v>
      </c>
      <c r="AA311" s="76">
        <f t="shared" si="12"/>
        <v>0.5483870968</v>
      </c>
      <c r="AB311" s="77">
        <f t="shared" si="13"/>
        <v>0.7096774194</v>
      </c>
      <c r="AC311" s="88">
        <f t="shared" si="14"/>
        <v>0.245398773</v>
      </c>
      <c r="AD311" s="88">
        <f t="shared" si="15"/>
        <v>0.3067484663</v>
      </c>
      <c r="AE311" s="88">
        <f t="shared" si="16"/>
        <v>0.1877300613</v>
      </c>
      <c r="AF311" s="88">
        <f t="shared" si="17"/>
        <v>0.03803680982</v>
      </c>
      <c r="AG311" s="89">
        <f t="shared" si="18"/>
        <v>0.1496932515</v>
      </c>
      <c r="AH311" s="90">
        <f t="shared" si="19"/>
        <v>0</v>
      </c>
      <c r="AI311" s="90">
        <f t="shared" si="20"/>
        <v>0.3067484663</v>
      </c>
      <c r="AJ311" s="90">
        <f t="shared" si="21"/>
        <v>0.6164874552</v>
      </c>
      <c r="AK311" s="90">
        <f t="shared" si="22"/>
        <v>0.245398773</v>
      </c>
      <c r="AL311" s="91">
        <f t="shared" si="23"/>
        <v>0</v>
      </c>
      <c r="AM311" s="91">
        <f t="shared" si="24"/>
        <v>0.1496932515</v>
      </c>
      <c r="AN311" s="91">
        <f t="shared" si="25"/>
        <v>0.7973856209</v>
      </c>
      <c r="AO311" s="91">
        <f t="shared" si="26"/>
        <v>0.1877300613</v>
      </c>
      <c r="AP311" s="92">
        <f t="shared" si="27"/>
        <v>0</v>
      </c>
      <c r="AQ311" s="92">
        <f t="shared" si="28"/>
        <v>0.03803680982</v>
      </c>
      <c r="AR311" s="92">
        <f t="shared" si="29"/>
        <v>0.3968253968</v>
      </c>
      <c r="AS311" s="92">
        <f t="shared" si="30"/>
        <v>0.1496932515</v>
      </c>
    </row>
    <row r="312" ht="16.5" customHeight="1">
      <c r="A312" s="57"/>
      <c r="B312" s="95"/>
      <c r="C312" s="95"/>
      <c r="D312" s="95"/>
      <c r="E312" s="95"/>
      <c r="F312" s="28"/>
      <c r="G312" s="61">
        <v>307.0</v>
      </c>
      <c r="H312" s="61">
        <v>4304.0</v>
      </c>
      <c r="I312" s="57">
        <v>3226.0</v>
      </c>
      <c r="J312" s="81">
        <f>OFFSET(TT!F312,0,6*(-1+$E$6))</f>
        <v>111</v>
      </c>
      <c r="K312" s="82">
        <f>OFFSET(TT!G312,0,6*(-1+$E$6))</f>
        <v>95</v>
      </c>
      <c r="L312" s="83">
        <f>OFFSET(TT!H312,0,6*(-1+$E$6))</f>
        <v>85</v>
      </c>
      <c r="M312" s="84">
        <f>OFFSET(TT!I312,0,6*(-1+$E$6))</f>
        <v>239</v>
      </c>
      <c r="N312" s="85">
        <f>OFFSET(TT!J312,0,6*(-1+$E$6))</f>
        <v>556</v>
      </c>
      <c r="O312" s="86">
        <f>OFFSET(TT!K312,0,6*(-1+$E$6))</f>
        <v>183</v>
      </c>
      <c r="P312" s="87">
        <f t="shared" si="31"/>
        <v>111</v>
      </c>
      <c r="Q312" s="87">
        <f t="shared" ref="Q312:S312" si="640">$J312*C$30+$K312*C$31+$L312*C$32+$M312*C$33+$N312*C$34+$O312*C$35</f>
        <v>239</v>
      </c>
      <c r="R312" s="87">
        <f t="shared" si="640"/>
        <v>85</v>
      </c>
      <c r="S312" s="87">
        <f t="shared" si="640"/>
        <v>183</v>
      </c>
      <c r="T312" s="69">
        <f t="shared" si="6"/>
        <v>0.3171428571</v>
      </c>
      <c r="U312" s="70">
        <f t="shared" si="7"/>
        <v>0.3171641791</v>
      </c>
      <c r="V312" s="71">
        <f t="shared" si="8"/>
        <v>0.3775510204</v>
      </c>
      <c r="W312" s="72">
        <f t="shared" si="9"/>
        <v>0.262345679</v>
      </c>
      <c r="X312" s="73">
        <f t="shared" ref="X312:Y312" si="641">IFERROR(P312/(P312+R312),0.5)</f>
        <v>0.5663265306</v>
      </c>
      <c r="Y312" s="74">
        <f t="shared" si="641"/>
        <v>0.5663507109</v>
      </c>
      <c r="Z312" s="75">
        <f t="shared" si="11"/>
        <v>0.3171521036</v>
      </c>
      <c r="AA312" s="76">
        <f t="shared" si="12"/>
        <v>0.4757281553</v>
      </c>
      <c r="AB312" s="77">
        <f t="shared" si="13"/>
        <v>0.5663430421</v>
      </c>
      <c r="AC312" s="88">
        <f t="shared" si="14"/>
        <v>0.06385616863</v>
      </c>
      <c r="AD312" s="88">
        <f t="shared" si="15"/>
        <v>0.2067575945</v>
      </c>
      <c r="AE312" s="88">
        <f t="shared" si="16"/>
        <v>0.09113453193</v>
      </c>
      <c r="AF312" s="88">
        <f t="shared" si="17"/>
        <v>0.0567265964</v>
      </c>
      <c r="AG312" s="89">
        <f t="shared" si="18"/>
        <v>0.03440793552</v>
      </c>
      <c r="AH312" s="90">
        <f t="shared" si="19"/>
        <v>0</v>
      </c>
      <c r="AI312" s="90">
        <f t="shared" si="20"/>
        <v>0.2067575945</v>
      </c>
      <c r="AJ312" s="90">
        <f t="shared" si="21"/>
        <v>0.3171521036</v>
      </c>
      <c r="AK312" s="90">
        <f t="shared" si="22"/>
        <v>0.06385616863</v>
      </c>
      <c r="AL312" s="91">
        <f t="shared" si="23"/>
        <v>0</v>
      </c>
      <c r="AM312" s="91">
        <f t="shared" si="24"/>
        <v>0.03440793552</v>
      </c>
      <c r="AN312" s="91">
        <f t="shared" si="25"/>
        <v>0.3775510204</v>
      </c>
      <c r="AO312" s="91">
        <f t="shared" si="26"/>
        <v>0.09113453193</v>
      </c>
      <c r="AP312" s="92">
        <f t="shared" si="27"/>
        <v>0</v>
      </c>
      <c r="AQ312" s="92">
        <f t="shared" si="28"/>
        <v>0.0567265964</v>
      </c>
      <c r="AR312" s="92">
        <f t="shared" si="29"/>
        <v>0.262345679</v>
      </c>
      <c r="AS312" s="92">
        <f t="shared" si="30"/>
        <v>0.03440793552</v>
      </c>
    </row>
    <row r="313" ht="16.5" customHeight="1">
      <c r="A313" s="57"/>
      <c r="B313" s="95"/>
      <c r="C313" s="95"/>
      <c r="D313" s="95"/>
      <c r="E313" s="95"/>
      <c r="F313" s="28"/>
      <c r="G313" s="61">
        <v>308.0</v>
      </c>
      <c r="H313" s="61">
        <v>4306.0</v>
      </c>
      <c r="I313" s="57">
        <v>1883.0</v>
      </c>
      <c r="J313" s="81">
        <f>OFFSET(TT!F313,0,6*(-1+$E$6))</f>
        <v>56</v>
      </c>
      <c r="K313" s="82">
        <f>OFFSET(TT!G313,0,6*(-1+$E$6))</f>
        <v>58</v>
      </c>
      <c r="L313" s="83">
        <f>OFFSET(TT!H313,0,6*(-1+$E$6))</f>
        <v>35</v>
      </c>
      <c r="M313" s="84">
        <f>OFFSET(TT!I313,0,6*(-1+$E$6))</f>
        <v>122</v>
      </c>
      <c r="N313" s="85">
        <f>OFFSET(TT!J313,0,6*(-1+$E$6))</f>
        <v>324</v>
      </c>
      <c r="O313" s="86">
        <f>OFFSET(TT!K313,0,6*(-1+$E$6))</f>
        <v>105</v>
      </c>
      <c r="P313" s="87">
        <f t="shared" si="31"/>
        <v>56</v>
      </c>
      <c r="Q313" s="87">
        <f t="shared" ref="Q313:S313" si="642">$J313*C$30+$K313*C$31+$L313*C$32+$M313*C$33+$N313*C$34+$O313*C$35</f>
        <v>122</v>
      </c>
      <c r="R313" s="87">
        <f t="shared" si="642"/>
        <v>35</v>
      </c>
      <c r="S313" s="87">
        <f t="shared" si="642"/>
        <v>105</v>
      </c>
      <c r="T313" s="69">
        <f t="shared" si="6"/>
        <v>0.3146067416</v>
      </c>
      <c r="U313" s="70">
        <f t="shared" si="7"/>
        <v>0.25</v>
      </c>
      <c r="V313" s="71">
        <f t="shared" si="8"/>
        <v>0.347826087</v>
      </c>
      <c r="W313" s="72">
        <f t="shared" si="9"/>
        <v>0.2229299363</v>
      </c>
      <c r="X313" s="73">
        <f t="shared" ref="X313:Y313" si="643">IFERROR(P313/(P313+R313),0.5)</f>
        <v>0.6153846154</v>
      </c>
      <c r="Y313" s="74">
        <f t="shared" si="643"/>
        <v>0.5374449339</v>
      </c>
      <c r="Z313" s="75">
        <f t="shared" si="11"/>
        <v>0.286163522</v>
      </c>
      <c r="AA313" s="76">
        <f t="shared" si="12"/>
        <v>0.5062893082</v>
      </c>
      <c r="AB313" s="77">
        <f t="shared" si="13"/>
        <v>0.5597484277</v>
      </c>
      <c r="AC313" s="88">
        <f t="shared" si="14"/>
        <v>0.06054168879</v>
      </c>
      <c r="AD313" s="88">
        <f t="shared" si="15"/>
        <v>0.2018056293</v>
      </c>
      <c r="AE313" s="88">
        <f t="shared" si="16"/>
        <v>0.08550185874</v>
      </c>
      <c r="AF313" s="88">
        <f t="shared" si="17"/>
        <v>0.05576208178</v>
      </c>
      <c r="AG313" s="89">
        <f t="shared" si="18"/>
        <v>0.02973977695</v>
      </c>
      <c r="AH313" s="90">
        <f t="shared" si="19"/>
        <v>0</v>
      </c>
      <c r="AI313" s="90">
        <f t="shared" si="20"/>
        <v>0.2018056293</v>
      </c>
      <c r="AJ313" s="90">
        <f t="shared" si="21"/>
        <v>0.286163522</v>
      </c>
      <c r="AK313" s="90">
        <f t="shared" si="22"/>
        <v>0.06054168879</v>
      </c>
      <c r="AL313" s="91">
        <f t="shared" si="23"/>
        <v>0</v>
      </c>
      <c r="AM313" s="91">
        <f t="shared" si="24"/>
        <v>0.02973977695</v>
      </c>
      <c r="AN313" s="91">
        <f t="shared" si="25"/>
        <v>0.347826087</v>
      </c>
      <c r="AO313" s="91">
        <f t="shared" si="26"/>
        <v>0.08550185874</v>
      </c>
      <c r="AP313" s="92">
        <f t="shared" si="27"/>
        <v>0</v>
      </c>
      <c r="AQ313" s="92">
        <f t="shared" si="28"/>
        <v>0.05576208178</v>
      </c>
      <c r="AR313" s="92">
        <f t="shared" si="29"/>
        <v>0.2229299363</v>
      </c>
      <c r="AS313" s="92">
        <f t="shared" si="30"/>
        <v>0.02973977695</v>
      </c>
    </row>
    <row r="314" ht="16.5" customHeight="1">
      <c r="A314" s="57"/>
      <c r="B314" s="95"/>
      <c r="C314" s="95"/>
      <c r="D314" s="95"/>
      <c r="E314" s="95"/>
      <c r="F314" s="28"/>
      <c r="G314" s="61">
        <v>309.0</v>
      </c>
      <c r="H314" s="61">
        <v>4309.0</v>
      </c>
      <c r="I314" s="57">
        <v>1163.0</v>
      </c>
      <c r="J314" s="81">
        <f>OFFSET(TT!F314,0,6*(-1+$E$6))</f>
        <v>10</v>
      </c>
      <c r="K314" s="82">
        <f>OFFSET(TT!G314,0,6*(-1+$E$6))</f>
        <v>24</v>
      </c>
      <c r="L314" s="83">
        <f>OFFSET(TT!H314,0,6*(-1+$E$6))</f>
        <v>18</v>
      </c>
      <c r="M314" s="84">
        <f>OFFSET(TT!I314,0,6*(-1+$E$6))</f>
        <v>77</v>
      </c>
      <c r="N314" s="85">
        <f>OFFSET(TT!J314,0,6*(-1+$E$6))</f>
        <v>170</v>
      </c>
      <c r="O314" s="86">
        <f>OFFSET(TT!K314,0,6*(-1+$E$6))</f>
        <v>75</v>
      </c>
      <c r="P314" s="87">
        <f t="shared" si="31"/>
        <v>10</v>
      </c>
      <c r="Q314" s="87">
        <f t="shared" ref="Q314:S314" si="644">$J314*C$30+$K314*C$31+$L314*C$32+$M314*C$33+$N314*C$34+$O314*C$35</f>
        <v>77</v>
      </c>
      <c r="R314" s="87">
        <f t="shared" si="644"/>
        <v>18</v>
      </c>
      <c r="S314" s="87">
        <f t="shared" si="644"/>
        <v>75</v>
      </c>
      <c r="T314" s="69">
        <f t="shared" si="6"/>
        <v>0.1149425287</v>
      </c>
      <c r="U314" s="70">
        <f t="shared" si="7"/>
        <v>0.1935483871</v>
      </c>
      <c r="V314" s="71">
        <f t="shared" si="8"/>
        <v>0.1176470588</v>
      </c>
      <c r="W314" s="72">
        <f t="shared" si="9"/>
        <v>0.1894736842</v>
      </c>
      <c r="X314" s="73">
        <f t="shared" ref="X314:Y314" si="645">IFERROR(P314/(P314+R314),0.5)</f>
        <v>0.3571428571</v>
      </c>
      <c r="Y314" s="74">
        <f t="shared" si="645"/>
        <v>0.5065789474</v>
      </c>
      <c r="Z314" s="75">
        <f t="shared" si="11"/>
        <v>0.1555555556</v>
      </c>
      <c r="AA314" s="76">
        <f t="shared" si="12"/>
        <v>0.4722222222</v>
      </c>
      <c r="AB314" s="77">
        <f t="shared" si="13"/>
        <v>0.4833333333</v>
      </c>
      <c r="AC314" s="88">
        <f t="shared" si="14"/>
        <v>0.02923473775</v>
      </c>
      <c r="AD314" s="88">
        <f t="shared" si="15"/>
        <v>0.154772141</v>
      </c>
      <c r="AE314" s="88">
        <f t="shared" si="16"/>
        <v>0.07308684437</v>
      </c>
      <c r="AF314" s="88">
        <f t="shared" si="17"/>
        <v>0.06448839209</v>
      </c>
      <c r="AG314" s="89">
        <f t="shared" si="18"/>
        <v>0.008598452279</v>
      </c>
      <c r="AH314" s="90">
        <f t="shared" si="19"/>
        <v>0</v>
      </c>
      <c r="AI314" s="90">
        <f t="shared" si="20"/>
        <v>0.154772141</v>
      </c>
      <c r="AJ314" s="90">
        <f t="shared" si="21"/>
        <v>0.1555555556</v>
      </c>
      <c r="AK314" s="90">
        <f t="shared" si="22"/>
        <v>0.02923473775</v>
      </c>
      <c r="AL314" s="91">
        <f t="shared" si="23"/>
        <v>0</v>
      </c>
      <c r="AM314" s="91">
        <f t="shared" si="24"/>
        <v>0.008598452279</v>
      </c>
      <c r="AN314" s="91">
        <f t="shared" si="25"/>
        <v>0.1176470588</v>
      </c>
      <c r="AO314" s="91">
        <f t="shared" si="26"/>
        <v>0.07308684437</v>
      </c>
      <c r="AP314" s="92">
        <f t="shared" si="27"/>
        <v>0</v>
      </c>
      <c r="AQ314" s="92">
        <f t="shared" si="28"/>
        <v>0.06448839209</v>
      </c>
      <c r="AR314" s="92">
        <f t="shared" si="29"/>
        <v>0.1894736842</v>
      </c>
      <c r="AS314" s="92">
        <f t="shared" si="30"/>
        <v>0.008598452279</v>
      </c>
    </row>
    <row r="315" ht="16.5" customHeight="1">
      <c r="A315" s="57"/>
      <c r="B315" s="95"/>
      <c r="C315" s="95"/>
      <c r="D315" s="95"/>
      <c r="E315" s="95"/>
      <c r="F315" s="28"/>
      <c r="G315" s="61">
        <v>310.0</v>
      </c>
      <c r="H315" s="61">
        <v>4387.0</v>
      </c>
      <c r="I315" s="57">
        <v>2292.0</v>
      </c>
      <c r="J315" s="81">
        <f>OFFSET(TT!F315,0,6*(-1+$E$6))</f>
        <v>41</v>
      </c>
      <c r="K315" s="82">
        <f>OFFSET(TT!G315,0,6*(-1+$E$6))</f>
        <v>51</v>
      </c>
      <c r="L315" s="83">
        <f>OFFSET(TT!H315,0,6*(-1+$E$6))</f>
        <v>45</v>
      </c>
      <c r="M315" s="84">
        <f>OFFSET(TT!I315,0,6*(-1+$E$6))</f>
        <v>81</v>
      </c>
      <c r="N315" s="85">
        <f>OFFSET(TT!J315,0,6*(-1+$E$6))</f>
        <v>219</v>
      </c>
      <c r="O315" s="86">
        <f>OFFSET(TT!K315,0,6*(-1+$E$6))</f>
        <v>123</v>
      </c>
      <c r="P315" s="87">
        <f t="shared" si="31"/>
        <v>41</v>
      </c>
      <c r="Q315" s="87">
        <f t="shared" ref="Q315:S315" si="646">$J315*C$30+$K315*C$31+$L315*C$32+$M315*C$33+$N315*C$34+$O315*C$35</f>
        <v>81</v>
      </c>
      <c r="R315" s="87">
        <f t="shared" si="646"/>
        <v>45</v>
      </c>
      <c r="S315" s="87">
        <f t="shared" si="646"/>
        <v>123</v>
      </c>
      <c r="T315" s="69">
        <f t="shared" si="6"/>
        <v>0.3360655738</v>
      </c>
      <c r="U315" s="70">
        <f t="shared" si="7"/>
        <v>0.2678571429</v>
      </c>
      <c r="V315" s="71">
        <f t="shared" si="8"/>
        <v>0.25</v>
      </c>
      <c r="W315" s="72">
        <f t="shared" si="9"/>
        <v>0.3571428571</v>
      </c>
      <c r="X315" s="73">
        <f t="shared" ref="X315:Y315" si="647">IFERROR(P315/(P315+R315),0.5)</f>
        <v>0.476744186</v>
      </c>
      <c r="Y315" s="74">
        <f t="shared" si="647"/>
        <v>0.3970588235</v>
      </c>
      <c r="Z315" s="75">
        <f t="shared" si="11"/>
        <v>0.2965517241</v>
      </c>
      <c r="AA315" s="76">
        <f t="shared" si="12"/>
        <v>0.5655172414</v>
      </c>
      <c r="AB315" s="77">
        <f t="shared" si="13"/>
        <v>0.4206896552</v>
      </c>
      <c r="AC315" s="88">
        <f t="shared" si="14"/>
        <v>0.04013961606</v>
      </c>
      <c r="AD315" s="88">
        <f t="shared" si="15"/>
        <v>0.1134380454</v>
      </c>
      <c r="AE315" s="88">
        <f t="shared" si="16"/>
        <v>0.07155322862</v>
      </c>
      <c r="AF315" s="88">
        <f t="shared" si="17"/>
        <v>0.05366492147</v>
      </c>
      <c r="AG315" s="89">
        <f t="shared" si="18"/>
        <v>0.01788830716</v>
      </c>
      <c r="AH315" s="90">
        <f t="shared" si="19"/>
        <v>0</v>
      </c>
      <c r="AI315" s="90">
        <f t="shared" si="20"/>
        <v>0.1134380454</v>
      </c>
      <c r="AJ315" s="90">
        <f t="shared" si="21"/>
        <v>0.2965517241</v>
      </c>
      <c r="AK315" s="90">
        <f t="shared" si="22"/>
        <v>0.04013961606</v>
      </c>
      <c r="AL315" s="91">
        <f t="shared" si="23"/>
        <v>0</v>
      </c>
      <c r="AM315" s="91">
        <f t="shared" si="24"/>
        <v>0.01788830716</v>
      </c>
      <c r="AN315" s="91">
        <f t="shared" si="25"/>
        <v>0.25</v>
      </c>
      <c r="AO315" s="91">
        <f t="shared" si="26"/>
        <v>0.07155322862</v>
      </c>
      <c r="AP315" s="92">
        <f t="shared" si="27"/>
        <v>0</v>
      </c>
      <c r="AQ315" s="92">
        <f t="shared" si="28"/>
        <v>0.05366492147</v>
      </c>
      <c r="AR315" s="92">
        <f t="shared" si="29"/>
        <v>0.3571428571</v>
      </c>
      <c r="AS315" s="92">
        <f t="shared" si="30"/>
        <v>0.01788830716</v>
      </c>
    </row>
    <row r="316" ht="16.5" customHeight="1">
      <c r="A316" s="115"/>
      <c r="B316" s="116"/>
      <c r="C316" s="116"/>
      <c r="D316" s="116"/>
      <c r="E316" s="116"/>
      <c r="F316" s="117"/>
      <c r="G316" s="61">
        <f t="shared" ref="G316:G634" si="650">1+G315</f>
        <v>311</v>
      </c>
      <c r="H316" s="118">
        <v>4400.0</v>
      </c>
      <c r="I316" s="115">
        <v>3183.0</v>
      </c>
      <c r="J316" s="81">
        <f>OFFSET(TT!F316,0,6*(-1+$E$6))</f>
        <v>153</v>
      </c>
      <c r="K316" s="82">
        <f>OFFSET(TT!G316,0,6*(-1+$E$6))</f>
        <v>130</v>
      </c>
      <c r="L316" s="83">
        <f>OFFSET(TT!H316,0,6*(-1+$E$6))</f>
        <v>116</v>
      </c>
      <c r="M316" s="84">
        <f>OFFSET(TT!I316,0,6*(-1+$E$6))</f>
        <v>252</v>
      </c>
      <c r="N316" s="85">
        <f>OFFSET(TT!J316,0,6*(-1+$E$6))</f>
        <v>497</v>
      </c>
      <c r="O316" s="86">
        <f>OFFSET(TT!K316,0,6*(-1+$E$6))</f>
        <v>160</v>
      </c>
      <c r="P316" s="87">
        <f t="shared" si="31"/>
        <v>153</v>
      </c>
      <c r="Q316" s="87">
        <f t="shared" ref="Q316:S316" si="648">$J316*C$30+$K316*C$31+$L316*C$32+$M316*C$33+$N316*C$34+$O316*C$35</f>
        <v>252</v>
      </c>
      <c r="R316" s="87">
        <f t="shared" si="648"/>
        <v>116</v>
      </c>
      <c r="S316" s="87">
        <f t="shared" si="648"/>
        <v>160</v>
      </c>
      <c r="T316" s="69">
        <f t="shared" si="6"/>
        <v>0.3777777778</v>
      </c>
      <c r="U316" s="70">
        <f t="shared" si="7"/>
        <v>0.4202898551</v>
      </c>
      <c r="V316" s="71">
        <f t="shared" si="8"/>
        <v>0.4888178914</v>
      </c>
      <c r="W316" s="72">
        <f t="shared" si="9"/>
        <v>0.3152173913</v>
      </c>
      <c r="X316" s="73">
        <f t="shared" ref="X316:Y316" si="649">IFERROR(P316/(P316+R316),0.5)</f>
        <v>0.5687732342</v>
      </c>
      <c r="Y316" s="74">
        <f t="shared" si="649"/>
        <v>0.6116504854</v>
      </c>
      <c r="Z316" s="75">
        <f t="shared" si="11"/>
        <v>0.3950073421</v>
      </c>
      <c r="AA316" s="76">
        <f t="shared" si="12"/>
        <v>0.4596182085</v>
      </c>
      <c r="AB316" s="77">
        <f t="shared" si="13"/>
        <v>0.5947136564</v>
      </c>
      <c r="AC316" s="88">
        <f t="shared" si="14"/>
        <v>0.08890983349</v>
      </c>
      <c r="AD316" s="88">
        <f t="shared" si="15"/>
        <v>0.2042098649</v>
      </c>
      <c r="AE316" s="88">
        <f t="shared" si="16"/>
        <v>0.09833490418</v>
      </c>
      <c r="AF316" s="88">
        <f t="shared" si="17"/>
        <v>0.05026704367</v>
      </c>
      <c r="AG316" s="89">
        <f t="shared" si="18"/>
        <v>0.04806786051</v>
      </c>
      <c r="AH316" s="90">
        <f t="shared" si="19"/>
        <v>0</v>
      </c>
      <c r="AI316" s="90">
        <f t="shared" si="20"/>
        <v>0.2042098649</v>
      </c>
      <c r="AJ316" s="90">
        <f t="shared" si="21"/>
        <v>0.3950073421</v>
      </c>
      <c r="AK316" s="90">
        <f t="shared" si="22"/>
        <v>0.08890983349</v>
      </c>
      <c r="AL316" s="91">
        <f t="shared" si="23"/>
        <v>0</v>
      </c>
      <c r="AM316" s="91">
        <f t="shared" si="24"/>
        <v>0.04806786051</v>
      </c>
      <c r="AN316" s="91">
        <f t="shared" si="25"/>
        <v>0.4888178914</v>
      </c>
      <c r="AO316" s="91">
        <f t="shared" si="26"/>
        <v>0.09833490418</v>
      </c>
      <c r="AP316" s="92">
        <f t="shared" si="27"/>
        <v>0</v>
      </c>
      <c r="AQ316" s="92">
        <f t="shared" si="28"/>
        <v>0.05026704367</v>
      </c>
      <c r="AR316" s="92">
        <f t="shared" si="29"/>
        <v>0.3152173913</v>
      </c>
      <c r="AS316" s="92">
        <f t="shared" si="30"/>
        <v>0.04806786051</v>
      </c>
    </row>
    <row r="317" ht="16.5" customHeight="1">
      <c r="A317" s="115"/>
      <c r="B317" s="116"/>
      <c r="C317" s="116"/>
      <c r="D317" s="116"/>
      <c r="E317" s="116"/>
      <c r="F317" s="117"/>
      <c r="G317" s="61">
        <f t="shared" si="650"/>
        <v>312</v>
      </c>
      <c r="H317" s="118">
        <v>4402.0</v>
      </c>
      <c r="I317" s="115">
        <v>778.0</v>
      </c>
      <c r="J317" s="81">
        <f>OFFSET(TT!F317,0,6*(-1+$E$6))</f>
        <v>71</v>
      </c>
      <c r="K317" s="82">
        <f>OFFSET(TT!G317,0,6*(-1+$E$6))</f>
        <v>41</v>
      </c>
      <c r="L317" s="83">
        <f>OFFSET(TT!H317,0,6*(-1+$E$6))</f>
        <v>29</v>
      </c>
      <c r="M317" s="84">
        <f>OFFSET(TT!I317,0,6*(-1+$E$6))</f>
        <v>92</v>
      </c>
      <c r="N317" s="85">
        <f>OFFSET(TT!J317,0,6*(-1+$E$6))</f>
        <v>108</v>
      </c>
      <c r="O317" s="86">
        <f>OFFSET(TT!K317,0,6*(-1+$E$6))</f>
        <v>33</v>
      </c>
      <c r="P317" s="87">
        <f t="shared" si="31"/>
        <v>71</v>
      </c>
      <c r="Q317" s="87">
        <f t="shared" ref="Q317:S317" si="651">$J317*C$30+$K317*C$31+$L317*C$32+$M317*C$33+$N317*C$34+$O317*C$35</f>
        <v>92</v>
      </c>
      <c r="R317" s="87">
        <f t="shared" si="651"/>
        <v>29</v>
      </c>
      <c r="S317" s="87">
        <f t="shared" si="651"/>
        <v>33</v>
      </c>
      <c r="T317" s="69">
        <f t="shared" si="6"/>
        <v>0.4355828221</v>
      </c>
      <c r="U317" s="70">
        <f t="shared" si="7"/>
        <v>0.4677419355</v>
      </c>
      <c r="V317" s="71">
        <f t="shared" si="8"/>
        <v>0.6826923077</v>
      </c>
      <c r="W317" s="72">
        <f t="shared" si="9"/>
        <v>0.2396694215</v>
      </c>
      <c r="X317" s="73">
        <f t="shared" ref="X317:Y317" si="652">IFERROR(P317/(P317+R317),0.5)</f>
        <v>0.71</v>
      </c>
      <c r="Y317" s="74">
        <f t="shared" si="652"/>
        <v>0.736</v>
      </c>
      <c r="Z317" s="75">
        <f t="shared" si="11"/>
        <v>0.4444444444</v>
      </c>
      <c r="AA317" s="76">
        <f t="shared" si="12"/>
        <v>0.4622222222</v>
      </c>
      <c r="AB317" s="77">
        <f t="shared" si="13"/>
        <v>0.7244444444</v>
      </c>
      <c r="AC317" s="88">
        <f t="shared" si="14"/>
        <v>0.1439588689</v>
      </c>
      <c r="AD317" s="88">
        <f t="shared" si="15"/>
        <v>0.2300771208</v>
      </c>
      <c r="AE317" s="88">
        <f t="shared" si="16"/>
        <v>0.1336760925</v>
      </c>
      <c r="AF317" s="88">
        <f t="shared" si="17"/>
        <v>0.04241645244</v>
      </c>
      <c r="AG317" s="89">
        <f t="shared" si="18"/>
        <v>0.0912596401</v>
      </c>
      <c r="AH317" s="90">
        <f t="shared" si="19"/>
        <v>0</v>
      </c>
      <c r="AI317" s="90">
        <f t="shared" si="20"/>
        <v>0.2300771208</v>
      </c>
      <c r="AJ317" s="90">
        <f t="shared" si="21"/>
        <v>0.4444444444</v>
      </c>
      <c r="AK317" s="90">
        <f t="shared" si="22"/>
        <v>0.1439588689</v>
      </c>
      <c r="AL317" s="91">
        <f t="shared" si="23"/>
        <v>0</v>
      </c>
      <c r="AM317" s="91">
        <f t="shared" si="24"/>
        <v>0.0912596401</v>
      </c>
      <c r="AN317" s="91">
        <f t="shared" si="25"/>
        <v>0.6826923077</v>
      </c>
      <c r="AO317" s="91">
        <f t="shared" si="26"/>
        <v>0.1336760925</v>
      </c>
      <c r="AP317" s="92">
        <f t="shared" si="27"/>
        <v>0</v>
      </c>
      <c r="AQ317" s="92">
        <f t="shared" si="28"/>
        <v>0.04241645244</v>
      </c>
      <c r="AR317" s="92">
        <f t="shared" si="29"/>
        <v>0.2396694215</v>
      </c>
      <c r="AS317" s="92">
        <f t="shared" si="30"/>
        <v>0.0912596401</v>
      </c>
    </row>
    <row r="318" ht="16.5" customHeight="1">
      <c r="A318" s="115"/>
      <c r="B318" s="116"/>
      <c r="C318" s="116"/>
      <c r="D318" s="116"/>
      <c r="E318" s="116"/>
      <c r="F318" s="117"/>
      <c r="G318" s="61">
        <f t="shared" si="650"/>
        <v>313</v>
      </c>
      <c r="H318" s="118">
        <v>4404.0</v>
      </c>
      <c r="I318" s="115">
        <v>2870.0</v>
      </c>
      <c r="J318" s="81">
        <f>OFFSET(TT!F318,0,6*(-1+$E$6))</f>
        <v>149</v>
      </c>
      <c r="K318" s="82">
        <f>OFFSET(TT!G318,0,6*(-1+$E$6))</f>
        <v>137</v>
      </c>
      <c r="L318" s="83">
        <f>OFFSET(TT!H318,0,6*(-1+$E$6))</f>
        <v>85</v>
      </c>
      <c r="M318" s="84">
        <f>OFFSET(TT!I318,0,6*(-1+$E$6))</f>
        <v>223</v>
      </c>
      <c r="N318" s="85">
        <f>OFFSET(TT!J318,0,6*(-1+$E$6))</f>
        <v>568</v>
      </c>
      <c r="O318" s="86">
        <f>OFFSET(TT!K318,0,6*(-1+$E$6))</f>
        <v>136</v>
      </c>
      <c r="P318" s="87">
        <f t="shared" si="31"/>
        <v>149</v>
      </c>
      <c r="Q318" s="87">
        <f t="shared" ref="Q318:S318" si="653">$J318*C$30+$K318*C$31+$L318*C$32+$M318*C$33+$N318*C$34+$O318*C$35</f>
        <v>223</v>
      </c>
      <c r="R318" s="87">
        <f t="shared" si="653"/>
        <v>85</v>
      </c>
      <c r="S318" s="87">
        <f t="shared" si="653"/>
        <v>136</v>
      </c>
      <c r="T318" s="69">
        <f t="shared" si="6"/>
        <v>0.4005376344</v>
      </c>
      <c r="U318" s="70">
        <f t="shared" si="7"/>
        <v>0.3846153846</v>
      </c>
      <c r="V318" s="71">
        <f t="shared" si="8"/>
        <v>0.5228070175</v>
      </c>
      <c r="W318" s="72">
        <f t="shared" si="9"/>
        <v>0.275974026</v>
      </c>
      <c r="X318" s="73">
        <f t="shared" ref="X318:Y318" si="654">IFERROR(P318/(P318+R318),0.5)</f>
        <v>0.6367521368</v>
      </c>
      <c r="Y318" s="74">
        <f t="shared" si="654"/>
        <v>0.6211699164</v>
      </c>
      <c r="Z318" s="75">
        <f t="shared" si="11"/>
        <v>0.3946037099</v>
      </c>
      <c r="AA318" s="76">
        <f t="shared" si="12"/>
        <v>0.4806070826</v>
      </c>
      <c r="AB318" s="77">
        <f t="shared" si="13"/>
        <v>0.6273187184</v>
      </c>
      <c r="AC318" s="88">
        <f t="shared" si="14"/>
        <v>0.09965156794</v>
      </c>
      <c r="AD318" s="88">
        <f t="shared" si="15"/>
        <v>0.249825784</v>
      </c>
      <c r="AE318" s="88">
        <f t="shared" si="16"/>
        <v>0.09930313589</v>
      </c>
      <c r="AF318" s="88">
        <f t="shared" si="17"/>
        <v>0.04738675958</v>
      </c>
      <c r="AG318" s="89">
        <f t="shared" si="18"/>
        <v>0.05191637631</v>
      </c>
      <c r="AH318" s="90">
        <f t="shared" si="19"/>
        <v>0</v>
      </c>
      <c r="AI318" s="90">
        <f t="shared" si="20"/>
        <v>0.249825784</v>
      </c>
      <c r="AJ318" s="90">
        <f t="shared" si="21"/>
        <v>0.3946037099</v>
      </c>
      <c r="AK318" s="90">
        <f t="shared" si="22"/>
        <v>0.09965156794</v>
      </c>
      <c r="AL318" s="91">
        <f t="shared" si="23"/>
        <v>0</v>
      </c>
      <c r="AM318" s="91">
        <f t="shared" si="24"/>
        <v>0.05191637631</v>
      </c>
      <c r="AN318" s="91">
        <f t="shared" si="25"/>
        <v>0.5228070175</v>
      </c>
      <c r="AO318" s="91">
        <f t="shared" si="26"/>
        <v>0.09930313589</v>
      </c>
      <c r="AP318" s="92">
        <f t="shared" si="27"/>
        <v>0</v>
      </c>
      <c r="AQ318" s="92">
        <f t="shared" si="28"/>
        <v>0.04738675958</v>
      </c>
      <c r="AR318" s="92">
        <f t="shared" si="29"/>
        <v>0.275974026</v>
      </c>
      <c r="AS318" s="92">
        <f t="shared" si="30"/>
        <v>0.05191637631</v>
      </c>
    </row>
    <row r="319" ht="16.5" customHeight="1">
      <c r="A319" s="115"/>
      <c r="B319" s="116"/>
      <c r="C319" s="116"/>
      <c r="D319" s="116"/>
      <c r="E319" s="116"/>
      <c r="F319" s="117"/>
      <c r="G319" s="61">
        <f t="shared" si="650"/>
        <v>314</v>
      </c>
      <c r="H319" s="118">
        <v>4411.0</v>
      </c>
      <c r="I319" s="115">
        <v>1763.0</v>
      </c>
      <c r="J319" s="81">
        <f>OFFSET(TT!F319,0,6*(-1+$E$6))</f>
        <v>126</v>
      </c>
      <c r="K319" s="82">
        <f>OFFSET(TT!G319,0,6*(-1+$E$6))</f>
        <v>95</v>
      </c>
      <c r="L319" s="83">
        <f>OFFSET(TT!H319,0,6*(-1+$E$6))</f>
        <v>77</v>
      </c>
      <c r="M319" s="84">
        <f>OFFSET(TT!I319,0,6*(-1+$E$6))</f>
        <v>112</v>
      </c>
      <c r="N319" s="85">
        <f>OFFSET(TT!J319,0,6*(-1+$E$6))</f>
        <v>281</v>
      </c>
      <c r="O319" s="86">
        <f>OFFSET(TT!K319,0,6*(-1+$E$6))</f>
        <v>85</v>
      </c>
      <c r="P319" s="87">
        <f t="shared" si="31"/>
        <v>126</v>
      </c>
      <c r="Q319" s="87">
        <f t="shared" ref="Q319:S319" si="655">$J319*C$30+$K319*C$31+$L319*C$32+$M319*C$33+$N319*C$34+$O319*C$35</f>
        <v>112</v>
      </c>
      <c r="R319" s="87">
        <f t="shared" si="655"/>
        <v>77</v>
      </c>
      <c r="S319" s="87">
        <f t="shared" si="655"/>
        <v>85</v>
      </c>
      <c r="T319" s="69">
        <f t="shared" si="6"/>
        <v>0.5294117647</v>
      </c>
      <c r="U319" s="70">
        <f t="shared" si="7"/>
        <v>0.475308642</v>
      </c>
      <c r="V319" s="71">
        <f t="shared" si="8"/>
        <v>0.5971563981</v>
      </c>
      <c r="W319" s="72">
        <f t="shared" si="9"/>
        <v>0.4074074074</v>
      </c>
      <c r="X319" s="73">
        <f t="shared" ref="X319:Y319" si="656">IFERROR(P319/(P319+R319),0.5)</f>
        <v>0.6206896552</v>
      </c>
      <c r="Y319" s="74">
        <f t="shared" si="656"/>
        <v>0.5685279188</v>
      </c>
      <c r="Z319" s="75">
        <f t="shared" si="11"/>
        <v>0.5075</v>
      </c>
      <c r="AA319" s="76">
        <f t="shared" si="12"/>
        <v>0.5275</v>
      </c>
      <c r="AB319" s="77">
        <f t="shared" si="13"/>
        <v>0.595</v>
      </c>
      <c r="AC319" s="88">
        <f t="shared" si="14"/>
        <v>0.1253545094</v>
      </c>
      <c r="AD319" s="88">
        <f t="shared" si="15"/>
        <v>0.2308564946</v>
      </c>
      <c r="AE319" s="88">
        <f t="shared" si="16"/>
        <v>0.1196823596</v>
      </c>
      <c r="AF319" s="88">
        <f t="shared" si="17"/>
        <v>0.04821327283</v>
      </c>
      <c r="AG319" s="89">
        <f t="shared" si="18"/>
        <v>0.07146908678</v>
      </c>
      <c r="AH319" s="90">
        <f t="shared" si="19"/>
        <v>0</v>
      </c>
      <c r="AI319" s="90">
        <f t="shared" si="20"/>
        <v>0.2308564946</v>
      </c>
      <c r="AJ319" s="90">
        <f t="shared" si="21"/>
        <v>0.5075</v>
      </c>
      <c r="AK319" s="90">
        <f t="shared" si="22"/>
        <v>0.1253545094</v>
      </c>
      <c r="AL319" s="91">
        <f t="shared" si="23"/>
        <v>0</v>
      </c>
      <c r="AM319" s="91">
        <f t="shared" si="24"/>
        <v>0.07146908678</v>
      </c>
      <c r="AN319" s="91">
        <f t="shared" si="25"/>
        <v>0.5971563981</v>
      </c>
      <c r="AO319" s="91">
        <f t="shared" si="26"/>
        <v>0.1196823596</v>
      </c>
      <c r="AP319" s="92">
        <f t="shared" si="27"/>
        <v>0</v>
      </c>
      <c r="AQ319" s="92">
        <f t="shared" si="28"/>
        <v>0.04821327283</v>
      </c>
      <c r="AR319" s="92">
        <f t="shared" si="29"/>
        <v>0.4074074074</v>
      </c>
      <c r="AS319" s="92">
        <f t="shared" si="30"/>
        <v>0.07146908678</v>
      </c>
    </row>
    <row r="320" ht="16.5" customHeight="1">
      <c r="A320" s="115"/>
      <c r="B320" s="116"/>
      <c r="C320" s="116"/>
      <c r="D320" s="116"/>
      <c r="E320" s="116"/>
      <c r="F320" s="117"/>
      <c r="G320" s="61">
        <f t="shared" si="650"/>
        <v>315</v>
      </c>
      <c r="H320" s="118">
        <v>4413.0</v>
      </c>
      <c r="I320" s="115">
        <v>928.0</v>
      </c>
      <c r="J320" s="81">
        <f>OFFSET(TT!F320,0,6*(-1+$E$6))</f>
        <v>134</v>
      </c>
      <c r="K320" s="82">
        <f>OFFSET(TT!G320,0,6*(-1+$E$6))</f>
        <v>63</v>
      </c>
      <c r="L320" s="83">
        <f>OFFSET(TT!H320,0,6*(-1+$E$6))</f>
        <v>55</v>
      </c>
      <c r="M320" s="84">
        <f>OFFSET(TT!I320,0,6*(-1+$E$6))</f>
        <v>87</v>
      </c>
      <c r="N320" s="85">
        <f>OFFSET(TT!J320,0,6*(-1+$E$6))</f>
        <v>141</v>
      </c>
      <c r="O320" s="86">
        <f>OFFSET(TT!K320,0,6*(-1+$E$6))</f>
        <v>38</v>
      </c>
      <c r="P320" s="87">
        <f t="shared" si="31"/>
        <v>134</v>
      </c>
      <c r="Q320" s="87">
        <f t="shared" ref="Q320:S320" si="657">$J320*C$30+$K320*C$31+$L320*C$32+$M320*C$33+$N320*C$34+$O320*C$35</f>
        <v>87</v>
      </c>
      <c r="R320" s="87">
        <f t="shared" si="657"/>
        <v>55</v>
      </c>
      <c r="S320" s="87">
        <f t="shared" si="657"/>
        <v>38</v>
      </c>
      <c r="T320" s="69">
        <f t="shared" si="6"/>
        <v>0.6063348416</v>
      </c>
      <c r="U320" s="70">
        <f t="shared" si="7"/>
        <v>0.5913978495</v>
      </c>
      <c r="V320" s="71">
        <f t="shared" si="8"/>
        <v>0.7790697674</v>
      </c>
      <c r="W320" s="72">
        <f t="shared" si="9"/>
        <v>0.3873239437</v>
      </c>
      <c r="X320" s="73">
        <f t="shared" ref="X320:Y320" si="658">IFERROR(P320/(P320+R320),0.5)</f>
        <v>0.708994709</v>
      </c>
      <c r="Y320" s="74">
        <f t="shared" si="658"/>
        <v>0.696</v>
      </c>
      <c r="Z320" s="75">
        <f t="shared" si="11"/>
        <v>0.601910828</v>
      </c>
      <c r="AA320" s="76">
        <f t="shared" si="12"/>
        <v>0.5477707006</v>
      </c>
      <c r="AB320" s="77">
        <f t="shared" si="13"/>
        <v>0.7038216561</v>
      </c>
      <c r="AC320" s="88">
        <f t="shared" si="14"/>
        <v>0.2122844828</v>
      </c>
      <c r="AD320" s="88">
        <f t="shared" si="15"/>
        <v>0.2963362069</v>
      </c>
      <c r="AE320" s="88">
        <f t="shared" si="16"/>
        <v>0.1853448276</v>
      </c>
      <c r="AF320" s="88">
        <f t="shared" si="17"/>
        <v>0.04094827586</v>
      </c>
      <c r="AG320" s="89">
        <f t="shared" si="18"/>
        <v>0.1443965517</v>
      </c>
      <c r="AH320" s="90">
        <f t="shared" si="19"/>
        <v>0</v>
      </c>
      <c r="AI320" s="90">
        <f t="shared" si="20"/>
        <v>0.2963362069</v>
      </c>
      <c r="AJ320" s="90">
        <f t="shared" si="21"/>
        <v>0.601910828</v>
      </c>
      <c r="AK320" s="90">
        <f t="shared" si="22"/>
        <v>0.2122844828</v>
      </c>
      <c r="AL320" s="91">
        <f t="shared" si="23"/>
        <v>0</v>
      </c>
      <c r="AM320" s="91">
        <f t="shared" si="24"/>
        <v>0.1443965517</v>
      </c>
      <c r="AN320" s="91">
        <f t="shared" si="25"/>
        <v>0.7790697674</v>
      </c>
      <c r="AO320" s="91">
        <f t="shared" si="26"/>
        <v>0.1853448276</v>
      </c>
      <c r="AP320" s="92">
        <f t="shared" si="27"/>
        <v>0</v>
      </c>
      <c r="AQ320" s="92">
        <f t="shared" si="28"/>
        <v>0.04094827586</v>
      </c>
      <c r="AR320" s="92">
        <f t="shared" si="29"/>
        <v>0.3873239437</v>
      </c>
      <c r="AS320" s="92">
        <f t="shared" si="30"/>
        <v>0.1443965517</v>
      </c>
    </row>
    <row r="321" ht="16.5" customHeight="1">
      <c r="A321" s="115"/>
      <c r="B321" s="116"/>
      <c r="C321" s="116"/>
      <c r="D321" s="116"/>
      <c r="E321" s="116"/>
      <c r="F321" s="117"/>
      <c r="G321" s="61">
        <f t="shared" si="650"/>
        <v>316</v>
      </c>
      <c r="H321" s="118">
        <v>4414.0</v>
      </c>
      <c r="I321" s="115">
        <v>2862.0</v>
      </c>
      <c r="J321" s="81">
        <f>OFFSET(TT!F321,0,6*(-1+$E$6))</f>
        <v>203</v>
      </c>
      <c r="K321" s="82">
        <f>OFFSET(TT!G321,0,6*(-1+$E$6))</f>
        <v>177</v>
      </c>
      <c r="L321" s="83">
        <f>OFFSET(TT!H321,0,6*(-1+$E$6))</f>
        <v>183</v>
      </c>
      <c r="M321" s="84">
        <f>OFFSET(TT!I321,0,6*(-1+$E$6))</f>
        <v>224</v>
      </c>
      <c r="N321" s="85">
        <f>OFFSET(TT!J321,0,6*(-1+$E$6))</f>
        <v>467</v>
      </c>
      <c r="O321" s="86">
        <f>OFFSET(TT!K321,0,6*(-1+$E$6))</f>
        <v>122</v>
      </c>
      <c r="P321" s="87">
        <f t="shared" si="31"/>
        <v>203</v>
      </c>
      <c r="Q321" s="87">
        <f t="shared" ref="Q321:S321" si="659">$J321*C$30+$K321*C$31+$L321*C$32+$M321*C$33+$N321*C$34+$O321*C$35</f>
        <v>224</v>
      </c>
      <c r="R321" s="87">
        <f t="shared" si="659"/>
        <v>183</v>
      </c>
      <c r="S321" s="87">
        <f t="shared" si="659"/>
        <v>122</v>
      </c>
      <c r="T321" s="69">
        <f t="shared" si="6"/>
        <v>0.4754098361</v>
      </c>
      <c r="U321" s="70">
        <f t="shared" si="7"/>
        <v>0.6</v>
      </c>
      <c r="V321" s="71">
        <f t="shared" si="8"/>
        <v>0.6246153846</v>
      </c>
      <c r="W321" s="72">
        <f t="shared" si="9"/>
        <v>0.4496314496</v>
      </c>
      <c r="X321" s="73">
        <f t="shared" ref="X321:Y321" si="660">IFERROR(P321/(P321+R321),0.5)</f>
        <v>0.5259067358</v>
      </c>
      <c r="Y321" s="74">
        <f t="shared" si="660"/>
        <v>0.6473988439</v>
      </c>
      <c r="Z321" s="75">
        <f t="shared" si="11"/>
        <v>0.5273224044</v>
      </c>
      <c r="AA321" s="76">
        <f t="shared" si="12"/>
        <v>0.443989071</v>
      </c>
      <c r="AB321" s="77">
        <f t="shared" si="13"/>
        <v>0.5833333333</v>
      </c>
      <c r="AC321" s="88">
        <f t="shared" si="14"/>
        <v>0.1327742837</v>
      </c>
      <c r="AD321" s="88">
        <f t="shared" si="15"/>
        <v>0.2341020266</v>
      </c>
      <c r="AE321" s="88">
        <f t="shared" si="16"/>
        <v>0.1135569532</v>
      </c>
      <c r="AF321" s="88">
        <f t="shared" si="17"/>
        <v>0.04262753319</v>
      </c>
      <c r="AG321" s="89">
        <f t="shared" si="18"/>
        <v>0.07092941999</v>
      </c>
      <c r="AH321" s="90">
        <f t="shared" si="19"/>
        <v>0</v>
      </c>
      <c r="AI321" s="90">
        <f t="shared" si="20"/>
        <v>0.2341020266</v>
      </c>
      <c r="AJ321" s="90">
        <f t="shared" si="21"/>
        <v>0.5273224044</v>
      </c>
      <c r="AK321" s="90">
        <f t="shared" si="22"/>
        <v>0.1327742837</v>
      </c>
      <c r="AL321" s="91">
        <f t="shared" si="23"/>
        <v>0</v>
      </c>
      <c r="AM321" s="91">
        <f t="shared" si="24"/>
        <v>0.07092941999</v>
      </c>
      <c r="AN321" s="91">
        <f t="shared" si="25"/>
        <v>0.6246153846</v>
      </c>
      <c r="AO321" s="91">
        <f t="shared" si="26"/>
        <v>0.1135569532</v>
      </c>
      <c r="AP321" s="92">
        <f t="shared" si="27"/>
        <v>0</v>
      </c>
      <c r="AQ321" s="92">
        <f t="shared" si="28"/>
        <v>0.04262753319</v>
      </c>
      <c r="AR321" s="92">
        <f t="shared" si="29"/>
        <v>0.4496314496</v>
      </c>
      <c r="AS321" s="92">
        <f t="shared" si="30"/>
        <v>0.07092941999</v>
      </c>
    </row>
    <row r="322" ht="16.5" customHeight="1">
      <c r="A322" s="115"/>
      <c r="B322" s="116"/>
      <c r="C322" s="116"/>
      <c r="D322" s="116"/>
      <c r="E322" s="116"/>
      <c r="F322" s="117"/>
      <c r="G322" s="61">
        <f t="shared" si="650"/>
        <v>317</v>
      </c>
      <c r="H322" s="118">
        <v>4415.0</v>
      </c>
      <c r="I322" s="115">
        <v>2101.0</v>
      </c>
      <c r="J322" s="81">
        <f>OFFSET(TT!F322,0,6*(-1+$E$6))</f>
        <v>20</v>
      </c>
      <c r="K322" s="82">
        <f>OFFSET(TT!G322,0,6*(-1+$E$6))</f>
        <v>42</v>
      </c>
      <c r="L322" s="83">
        <f>OFFSET(TT!H322,0,6*(-1+$E$6))</f>
        <v>17</v>
      </c>
      <c r="M322" s="84">
        <f>OFFSET(TT!I322,0,6*(-1+$E$6))</f>
        <v>71</v>
      </c>
      <c r="N322" s="85">
        <f>OFFSET(TT!J322,0,6*(-1+$E$6))</f>
        <v>251</v>
      </c>
      <c r="O322" s="86">
        <f>OFFSET(TT!K322,0,6*(-1+$E$6))</f>
        <v>105</v>
      </c>
      <c r="P322" s="87">
        <f t="shared" si="31"/>
        <v>20</v>
      </c>
      <c r="Q322" s="87">
        <f t="shared" ref="Q322:S322" si="661">$J322*C$30+$K322*C$31+$L322*C$32+$M322*C$33+$N322*C$34+$O322*C$35</f>
        <v>71</v>
      </c>
      <c r="R322" s="87">
        <f t="shared" si="661"/>
        <v>17</v>
      </c>
      <c r="S322" s="87">
        <f t="shared" si="661"/>
        <v>105</v>
      </c>
      <c r="T322" s="69">
        <f t="shared" si="6"/>
        <v>0.2197802198</v>
      </c>
      <c r="U322" s="70">
        <f t="shared" si="7"/>
        <v>0.1393442623</v>
      </c>
      <c r="V322" s="71">
        <f t="shared" si="8"/>
        <v>0.16</v>
      </c>
      <c r="W322" s="72">
        <f t="shared" si="9"/>
        <v>0.1931818182</v>
      </c>
      <c r="X322" s="73">
        <f t="shared" ref="X322:Y322" si="662">IFERROR(P322/(P322+R322),0.5)</f>
        <v>0.5405405405</v>
      </c>
      <c r="Y322" s="74">
        <f t="shared" si="662"/>
        <v>0.4034090909</v>
      </c>
      <c r="Z322" s="75">
        <f t="shared" si="11"/>
        <v>0.1737089202</v>
      </c>
      <c r="AA322" s="76">
        <f t="shared" si="12"/>
        <v>0.5868544601</v>
      </c>
      <c r="AB322" s="77">
        <f t="shared" si="13"/>
        <v>0.4272300469</v>
      </c>
      <c r="AC322" s="88">
        <f t="shared" si="14"/>
        <v>0.02950975726</v>
      </c>
      <c r="AD322" s="88">
        <f t="shared" si="15"/>
        <v>0.128986197</v>
      </c>
      <c r="AE322" s="88">
        <f t="shared" si="16"/>
        <v>0.05949547834</v>
      </c>
      <c r="AF322" s="88">
        <f t="shared" si="17"/>
        <v>0.04997620181</v>
      </c>
      <c r="AG322" s="89">
        <f t="shared" si="18"/>
        <v>0.009519276535</v>
      </c>
      <c r="AH322" s="90">
        <f t="shared" si="19"/>
        <v>0</v>
      </c>
      <c r="AI322" s="90">
        <f t="shared" si="20"/>
        <v>0.128986197</v>
      </c>
      <c r="AJ322" s="90">
        <f t="shared" si="21"/>
        <v>0.1737089202</v>
      </c>
      <c r="AK322" s="90">
        <f t="shared" si="22"/>
        <v>0.02950975726</v>
      </c>
      <c r="AL322" s="91">
        <f t="shared" si="23"/>
        <v>0</v>
      </c>
      <c r="AM322" s="91">
        <f t="shared" si="24"/>
        <v>0.009519276535</v>
      </c>
      <c r="AN322" s="91">
        <f t="shared" si="25"/>
        <v>0.16</v>
      </c>
      <c r="AO322" s="91">
        <f t="shared" si="26"/>
        <v>0.05949547834</v>
      </c>
      <c r="AP322" s="92">
        <f t="shared" si="27"/>
        <v>0</v>
      </c>
      <c r="AQ322" s="92">
        <f t="shared" si="28"/>
        <v>0.04997620181</v>
      </c>
      <c r="AR322" s="92">
        <f t="shared" si="29"/>
        <v>0.1931818182</v>
      </c>
      <c r="AS322" s="92">
        <f t="shared" si="30"/>
        <v>0.009519276535</v>
      </c>
    </row>
    <row r="323" ht="16.5" customHeight="1">
      <c r="A323" s="115"/>
      <c r="B323" s="116"/>
      <c r="C323" s="116"/>
      <c r="D323" s="116"/>
      <c r="E323" s="116"/>
      <c r="F323" s="117"/>
      <c r="G323" s="61">
        <f t="shared" si="650"/>
        <v>318</v>
      </c>
      <c r="H323" s="118">
        <v>4417.0</v>
      </c>
      <c r="I323" s="115">
        <v>2878.0</v>
      </c>
      <c r="J323" s="81">
        <f>OFFSET(TT!F323,0,6*(-1+$E$6))</f>
        <v>238</v>
      </c>
      <c r="K323" s="82">
        <f>OFFSET(TT!G323,0,6*(-1+$E$6))</f>
        <v>177</v>
      </c>
      <c r="L323" s="83">
        <f>OFFSET(TT!H323,0,6*(-1+$E$6))</f>
        <v>148</v>
      </c>
      <c r="M323" s="84">
        <f>OFFSET(TT!I323,0,6*(-1+$E$6))</f>
        <v>240</v>
      </c>
      <c r="N323" s="85">
        <f>OFFSET(TT!J323,0,6*(-1+$E$6))</f>
        <v>492</v>
      </c>
      <c r="O323" s="86">
        <f>OFFSET(TT!K323,0,6*(-1+$E$6))</f>
        <v>141</v>
      </c>
      <c r="P323" s="87">
        <f t="shared" si="31"/>
        <v>238</v>
      </c>
      <c r="Q323" s="87">
        <f t="shared" ref="Q323:S323" si="663">$J323*C$30+$K323*C$31+$L323*C$32+$M323*C$33+$N323*C$34+$O323*C$35</f>
        <v>240</v>
      </c>
      <c r="R323" s="87">
        <f t="shared" si="663"/>
        <v>148</v>
      </c>
      <c r="S323" s="87">
        <f t="shared" si="663"/>
        <v>141</v>
      </c>
      <c r="T323" s="69">
        <f t="shared" si="6"/>
        <v>0.4979079498</v>
      </c>
      <c r="U323" s="70">
        <f t="shared" si="7"/>
        <v>0.5121107266</v>
      </c>
      <c r="V323" s="71">
        <f t="shared" si="8"/>
        <v>0.6279683377</v>
      </c>
      <c r="W323" s="72">
        <f t="shared" si="9"/>
        <v>0.381443299</v>
      </c>
      <c r="X323" s="73">
        <f t="shared" ref="X323:Y323" si="664">IFERROR(P323/(P323+R323),0.5)</f>
        <v>0.6165803109</v>
      </c>
      <c r="Y323" s="74">
        <f t="shared" si="664"/>
        <v>0.6299212598</v>
      </c>
      <c r="Z323" s="75">
        <f t="shared" si="11"/>
        <v>0.5032594524</v>
      </c>
      <c r="AA323" s="76">
        <f t="shared" si="12"/>
        <v>0.4941329857</v>
      </c>
      <c r="AB323" s="77">
        <f t="shared" si="13"/>
        <v>0.6232073012</v>
      </c>
      <c r="AC323" s="88">
        <f t="shared" si="14"/>
        <v>0.1441973593</v>
      </c>
      <c r="AD323" s="88">
        <f t="shared" si="15"/>
        <v>0.2536483669</v>
      </c>
      <c r="AE323" s="88">
        <f t="shared" si="16"/>
        <v>0.1316886727</v>
      </c>
      <c r="AF323" s="88">
        <f t="shared" si="17"/>
        <v>0.0489923558</v>
      </c>
      <c r="AG323" s="89">
        <f t="shared" si="18"/>
        <v>0.08269631689</v>
      </c>
      <c r="AH323" s="90">
        <f t="shared" si="19"/>
        <v>0</v>
      </c>
      <c r="AI323" s="90">
        <f t="shared" si="20"/>
        <v>0.2536483669</v>
      </c>
      <c r="AJ323" s="90">
        <f t="shared" si="21"/>
        <v>0.5032594524</v>
      </c>
      <c r="AK323" s="90">
        <f t="shared" si="22"/>
        <v>0.1441973593</v>
      </c>
      <c r="AL323" s="91">
        <f t="shared" si="23"/>
        <v>0</v>
      </c>
      <c r="AM323" s="91">
        <f t="shared" si="24"/>
        <v>0.08269631689</v>
      </c>
      <c r="AN323" s="91">
        <f t="shared" si="25"/>
        <v>0.6279683377</v>
      </c>
      <c r="AO323" s="91">
        <f t="shared" si="26"/>
        <v>0.1316886727</v>
      </c>
      <c r="AP323" s="92">
        <f t="shared" si="27"/>
        <v>0</v>
      </c>
      <c r="AQ323" s="92">
        <f t="shared" si="28"/>
        <v>0.0489923558</v>
      </c>
      <c r="AR323" s="92">
        <f t="shared" si="29"/>
        <v>0.381443299</v>
      </c>
      <c r="AS323" s="92">
        <f t="shared" si="30"/>
        <v>0.08269631689</v>
      </c>
    </row>
    <row r="324" ht="16.5" customHeight="1">
      <c r="A324" s="115"/>
      <c r="B324" s="116"/>
      <c r="C324" s="116"/>
      <c r="D324" s="116"/>
      <c r="E324" s="116"/>
      <c r="F324" s="117"/>
      <c r="G324" s="61">
        <f t="shared" si="650"/>
        <v>319</v>
      </c>
      <c r="H324" s="118">
        <v>4421.0</v>
      </c>
      <c r="I324" s="115">
        <v>2412.0</v>
      </c>
      <c r="J324" s="81">
        <f>OFFSET(TT!F324,0,6*(-1+$E$6))</f>
        <v>191</v>
      </c>
      <c r="K324" s="82">
        <f>OFFSET(TT!G324,0,6*(-1+$E$6))</f>
        <v>140</v>
      </c>
      <c r="L324" s="83">
        <f>OFFSET(TT!H324,0,6*(-1+$E$6))</f>
        <v>110</v>
      </c>
      <c r="M324" s="84">
        <f>OFFSET(TT!I324,0,6*(-1+$E$6))</f>
        <v>174</v>
      </c>
      <c r="N324" s="85">
        <f>OFFSET(TT!J324,0,6*(-1+$E$6))</f>
        <v>396</v>
      </c>
      <c r="O324" s="86">
        <f>OFFSET(TT!K324,0,6*(-1+$E$6))</f>
        <v>112</v>
      </c>
      <c r="P324" s="87">
        <f t="shared" si="31"/>
        <v>191</v>
      </c>
      <c r="Q324" s="87">
        <f t="shared" ref="Q324:S324" si="665">$J324*C$30+$K324*C$31+$L324*C$32+$M324*C$33+$N324*C$34+$O324*C$35</f>
        <v>174</v>
      </c>
      <c r="R324" s="87">
        <f t="shared" si="665"/>
        <v>110</v>
      </c>
      <c r="S324" s="87">
        <f t="shared" si="665"/>
        <v>112</v>
      </c>
      <c r="T324" s="69">
        <f t="shared" si="6"/>
        <v>0.5232876712</v>
      </c>
      <c r="U324" s="70">
        <f t="shared" si="7"/>
        <v>0.4954954955</v>
      </c>
      <c r="V324" s="71">
        <f t="shared" si="8"/>
        <v>0.6303630363</v>
      </c>
      <c r="W324" s="72">
        <f t="shared" si="9"/>
        <v>0.3873239437</v>
      </c>
      <c r="X324" s="73">
        <f t="shared" ref="X324:Y324" si="666">IFERROR(P324/(P324+R324),0.5)</f>
        <v>0.634551495</v>
      </c>
      <c r="Y324" s="74">
        <f t="shared" si="666"/>
        <v>0.6083916084</v>
      </c>
      <c r="Z324" s="75">
        <f t="shared" si="11"/>
        <v>0.5127768313</v>
      </c>
      <c r="AA324" s="76">
        <f t="shared" si="12"/>
        <v>0.5161839864</v>
      </c>
      <c r="AB324" s="77">
        <f t="shared" si="13"/>
        <v>0.6218057922</v>
      </c>
      <c r="AC324" s="88">
        <f t="shared" si="14"/>
        <v>0.1372305141</v>
      </c>
      <c r="AD324" s="88">
        <f t="shared" si="15"/>
        <v>0.2433665008</v>
      </c>
      <c r="AE324" s="88">
        <f t="shared" si="16"/>
        <v>0.1256218905</v>
      </c>
      <c r="AF324" s="88">
        <f t="shared" si="17"/>
        <v>0.0464344942</v>
      </c>
      <c r="AG324" s="89">
        <f t="shared" si="18"/>
        <v>0.07918739635</v>
      </c>
      <c r="AH324" s="90">
        <f t="shared" si="19"/>
        <v>0</v>
      </c>
      <c r="AI324" s="90">
        <f t="shared" si="20"/>
        <v>0.2433665008</v>
      </c>
      <c r="AJ324" s="90">
        <f t="shared" si="21"/>
        <v>0.5127768313</v>
      </c>
      <c r="AK324" s="90">
        <f t="shared" si="22"/>
        <v>0.1372305141</v>
      </c>
      <c r="AL324" s="91">
        <f t="shared" si="23"/>
        <v>0</v>
      </c>
      <c r="AM324" s="91">
        <f t="shared" si="24"/>
        <v>0.07918739635</v>
      </c>
      <c r="AN324" s="91">
        <f t="shared" si="25"/>
        <v>0.6303630363</v>
      </c>
      <c r="AO324" s="91">
        <f t="shared" si="26"/>
        <v>0.1256218905</v>
      </c>
      <c r="AP324" s="92">
        <f t="shared" si="27"/>
        <v>0</v>
      </c>
      <c r="AQ324" s="92">
        <f t="shared" si="28"/>
        <v>0.0464344942</v>
      </c>
      <c r="AR324" s="92">
        <f t="shared" si="29"/>
        <v>0.3873239437</v>
      </c>
      <c r="AS324" s="92">
        <f t="shared" si="30"/>
        <v>0.07918739635</v>
      </c>
    </row>
    <row r="325" ht="16.5" customHeight="1">
      <c r="A325" s="115"/>
      <c r="B325" s="116"/>
      <c r="C325" s="116"/>
      <c r="D325" s="116"/>
      <c r="E325" s="116"/>
      <c r="F325" s="117"/>
      <c r="G325" s="61">
        <f t="shared" si="650"/>
        <v>320</v>
      </c>
      <c r="H325" s="118">
        <v>4422.0</v>
      </c>
      <c r="I325" s="115">
        <v>2518.0</v>
      </c>
      <c r="J325" s="81">
        <f>OFFSET(TT!F325,0,6*(-1+$E$6))</f>
        <v>156</v>
      </c>
      <c r="K325" s="82">
        <f>OFFSET(TT!G325,0,6*(-1+$E$6))</f>
        <v>105</v>
      </c>
      <c r="L325" s="83">
        <f>OFFSET(TT!H325,0,6*(-1+$E$6))</f>
        <v>113</v>
      </c>
      <c r="M325" s="84">
        <f>OFFSET(TT!I325,0,6*(-1+$E$6))</f>
        <v>188</v>
      </c>
      <c r="N325" s="85">
        <f>OFFSET(TT!J325,0,6*(-1+$E$6))</f>
        <v>449</v>
      </c>
      <c r="O325" s="86">
        <f>OFFSET(TT!K325,0,6*(-1+$E$6))</f>
        <v>108</v>
      </c>
      <c r="P325" s="87">
        <f t="shared" si="31"/>
        <v>156</v>
      </c>
      <c r="Q325" s="87">
        <f t="shared" ref="Q325:S325" si="667">$J325*C$30+$K325*C$31+$L325*C$32+$M325*C$33+$N325*C$34+$O325*C$35</f>
        <v>188</v>
      </c>
      <c r="R325" s="87">
        <f t="shared" si="667"/>
        <v>113</v>
      </c>
      <c r="S325" s="87">
        <f t="shared" si="667"/>
        <v>108</v>
      </c>
      <c r="T325" s="69">
        <f t="shared" si="6"/>
        <v>0.4534883721</v>
      </c>
      <c r="U325" s="70">
        <f t="shared" si="7"/>
        <v>0.5113122172</v>
      </c>
      <c r="V325" s="71">
        <f t="shared" si="8"/>
        <v>0.5909090909</v>
      </c>
      <c r="W325" s="72">
        <f t="shared" si="9"/>
        <v>0.3754152824</v>
      </c>
      <c r="X325" s="73">
        <f t="shared" ref="X325:Y325" si="668">IFERROR(P325/(P325+R325),0.5)</f>
        <v>0.5799256506</v>
      </c>
      <c r="Y325" s="74">
        <f t="shared" si="668"/>
        <v>0.6351351351</v>
      </c>
      <c r="Z325" s="75">
        <f t="shared" si="11"/>
        <v>0.4761061947</v>
      </c>
      <c r="AA325" s="76">
        <f t="shared" si="12"/>
        <v>0.4672566372</v>
      </c>
      <c r="AB325" s="77">
        <f t="shared" si="13"/>
        <v>0.6088495575</v>
      </c>
      <c r="AC325" s="88">
        <f t="shared" si="14"/>
        <v>0.1036536934</v>
      </c>
      <c r="AD325" s="88">
        <f t="shared" si="15"/>
        <v>0.2402700556</v>
      </c>
      <c r="AE325" s="88">
        <f t="shared" si="16"/>
        <v>0.1048451152</v>
      </c>
      <c r="AF325" s="88">
        <f t="shared" si="17"/>
        <v>0.04289118348</v>
      </c>
      <c r="AG325" s="89">
        <f t="shared" si="18"/>
        <v>0.06195393169</v>
      </c>
      <c r="AH325" s="90">
        <f t="shared" si="19"/>
        <v>0</v>
      </c>
      <c r="AI325" s="90">
        <f t="shared" si="20"/>
        <v>0.2402700556</v>
      </c>
      <c r="AJ325" s="90">
        <f t="shared" si="21"/>
        <v>0.4761061947</v>
      </c>
      <c r="AK325" s="90">
        <f t="shared" si="22"/>
        <v>0.1036536934</v>
      </c>
      <c r="AL325" s="91">
        <f t="shared" si="23"/>
        <v>0</v>
      </c>
      <c r="AM325" s="91">
        <f t="shared" si="24"/>
        <v>0.06195393169</v>
      </c>
      <c r="AN325" s="91">
        <f t="shared" si="25"/>
        <v>0.5909090909</v>
      </c>
      <c r="AO325" s="91">
        <f t="shared" si="26"/>
        <v>0.1048451152</v>
      </c>
      <c r="AP325" s="92">
        <f t="shared" si="27"/>
        <v>0</v>
      </c>
      <c r="AQ325" s="92">
        <f t="shared" si="28"/>
        <v>0.04289118348</v>
      </c>
      <c r="AR325" s="92">
        <f t="shared" si="29"/>
        <v>0.3754152824</v>
      </c>
      <c r="AS325" s="92">
        <f t="shared" si="30"/>
        <v>0.06195393169</v>
      </c>
    </row>
    <row r="326" ht="16.5" customHeight="1">
      <c r="A326" s="115"/>
      <c r="B326" s="116"/>
      <c r="C326" s="116"/>
      <c r="D326" s="116"/>
      <c r="E326" s="116"/>
      <c r="F326" s="117"/>
      <c r="G326" s="61">
        <f t="shared" si="650"/>
        <v>321</v>
      </c>
      <c r="H326" s="118">
        <v>4423.0</v>
      </c>
      <c r="I326" s="115">
        <v>3392.0</v>
      </c>
      <c r="J326" s="81">
        <f>OFFSET(TT!F326,0,6*(-1+$E$6))</f>
        <v>193</v>
      </c>
      <c r="K326" s="82">
        <f>OFFSET(TT!G326,0,6*(-1+$E$6))</f>
        <v>184</v>
      </c>
      <c r="L326" s="83">
        <f>OFFSET(TT!H326,0,6*(-1+$E$6))</f>
        <v>108</v>
      </c>
      <c r="M326" s="84">
        <f>OFFSET(TT!I326,0,6*(-1+$E$6))</f>
        <v>277</v>
      </c>
      <c r="N326" s="85">
        <f>OFFSET(TT!J326,0,6*(-1+$E$6))</f>
        <v>524</v>
      </c>
      <c r="O326" s="86">
        <f>OFFSET(TT!K326,0,6*(-1+$E$6))</f>
        <v>150</v>
      </c>
      <c r="P326" s="87">
        <f t="shared" si="31"/>
        <v>193</v>
      </c>
      <c r="Q326" s="87">
        <f t="shared" ref="Q326:S326" si="669">$J326*C$30+$K326*C$31+$L326*C$32+$M326*C$33+$N326*C$34+$O326*C$35</f>
        <v>277</v>
      </c>
      <c r="R326" s="87">
        <f t="shared" si="669"/>
        <v>108</v>
      </c>
      <c r="S326" s="87">
        <f t="shared" si="669"/>
        <v>150</v>
      </c>
      <c r="T326" s="69">
        <f t="shared" si="6"/>
        <v>0.4106382979</v>
      </c>
      <c r="U326" s="70">
        <f t="shared" si="7"/>
        <v>0.4186046512</v>
      </c>
      <c r="V326" s="71">
        <f t="shared" si="8"/>
        <v>0.5626822157</v>
      </c>
      <c r="W326" s="72">
        <f t="shared" si="9"/>
        <v>0.2805194805</v>
      </c>
      <c r="X326" s="73">
        <f t="shared" ref="X326:Y326" si="670">IFERROR(P326/(P326+R326),0.5)</f>
        <v>0.6411960133</v>
      </c>
      <c r="Y326" s="74">
        <f t="shared" si="670"/>
        <v>0.6487119438</v>
      </c>
      <c r="Z326" s="75">
        <f t="shared" si="11"/>
        <v>0.4134615385</v>
      </c>
      <c r="AA326" s="76">
        <f t="shared" si="12"/>
        <v>0.4711538462</v>
      </c>
      <c r="AB326" s="77">
        <f t="shared" si="13"/>
        <v>0.6456043956</v>
      </c>
      <c r="AC326" s="88">
        <f t="shared" si="14"/>
        <v>0.1111438679</v>
      </c>
      <c r="AD326" s="88">
        <f t="shared" si="15"/>
        <v>0.211379717</v>
      </c>
      <c r="AE326" s="88">
        <f t="shared" si="16"/>
        <v>0.101120283</v>
      </c>
      <c r="AF326" s="88">
        <f t="shared" si="17"/>
        <v>0.04422169811</v>
      </c>
      <c r="AG326" s="89">
        <f t="shared" si="18"/>
        <v>0.05689858491</v>
      </c>
      <c r="AH326" s="90">
        <f t="shared" si="19"/>
        <v>0</v>
      </c>
      <c r="AI326" s="90">
        <f t="shared" si="20"/>
        <v>0.211379717</v>
      </c>
      <c r="AJ326" s="90">
        <f t="shared" si="21"/>
        <v>0.4134615385</v>
      </c>
      <c r="AK326" s="90">
        <f t="shared" si="22"/>
        <v>0.1111438679</v>
      </c>
      <c r="AL326" s="91">
        <f t="shared" si="23"/>
        <v>0</v>
      </c>
      <c r="AM326" s="91">
        <f t="shared" si="24"/>
        <v>0.05689858491</v>
      </c>
      <c r="AN326" s="91">
        <f t="shared" si="25"/>
        <v>0.5626822157</v>
      </c>
      <c r="AO326" s="91">
        <f t="shared" si="26"/>
        <v>0.101120283</v>
      </c>
      <c r="AP326" s="92">
        <f t="shared" si="27"/>
        <v>0</v>
      </c>
      <c r="AQ326" s="92">
        <f t="shared" si="28"/>
        <v>0.04422169811</v>
      </c>
      <c r="AR326" s="92">
        <f t="shared" si="29"/>
        <v>0.2805194805</v>
      </c>
      <c r="AS326" s="92">
        <f t="shared" si="30"/>
        <v>0.05689858491</v>
      </c>
    </row>
    <row r="327" ht="16.5" customHeight="1">
      <c r="A327" s="115"/>
      <c r="B327" s="116"/>
      <c r="C327" s="116"/>
      <c r="D327" s="116"/>
      <c r="E327" s="116"/>
      <c r="F327" s="117"/>
      <c r="G327" s="61">
        <f t="shared" si="650"/>
        <v>322</v>
      </c>
      <c r="H327" s="118">
        <v>4461.0</v>
      </c>
      <c r="I327" s="115">
        <v>1955.0</v>
      </c>
      <c r="J327" s="81">
        <f>OFFSET(TT!F327,0,6*(-1+$E$6))</f>
        <v>12</v>
      </c>
      <c r="K327" s="82">
        <f>OFFSET(TT!G327,0,6*(-1+$E$6))</f>
        <v>20</v>
      </c>
      <c r="L327" s="83">
        <f>OFFSET(TT!H327,0,6*(-1+$E$6))</f>
        <v>22</v>
      </c>
      <c r="M327" s="84">
        <f>OFFSET(TT!I327,0,6*(-1+$E$6))</f>
        <v>103</v>
      </c>
      <c r="N327" s="85">
        <f>OFFSET(TT!J327,0,6*(-1+$E$6))</f>
        <v>308</v>
      </c>
      <c r="O327" s="86">
        <f>OFFSET(TT!K327,0,6*(-1+$E$6))</f>
        <v>94</v>
      </c>
      <c r="P327" s="87">
        <f t="shared" si="31"/>
        <v>12</v>
      </c>
      <c r="Q327" s="87">
        <f t="shared" ref="Q327:S327" si="671">$J327*C$30+$K327*C$31+$L327*C$32+$M327*C$33+$N327*C$34+$O327*C$35</f>
        <v>103</v>
      </c>
      <c r="R327" s="87">
        <f t="shared" si="671"/>
        <v>22</v>
      </c>
      <c r="S327" s="87">
        <f t="shared" si="671"/>
        <v>94</v>
      </c>
      <c r="T327" s="69">
        <f t="shared" si="6"/>
        <v>0.1043478261</v>
      </c>
      <c r="U327" s="70">
        <f t="shared" si="7"/>
        <v>0.1896551724</v>
      </c>
      <c r="V327" s="71">
        <f t="shared" si="8"/>
        <v>0.1132075472</v>
      </c>
      <c r="W327" s="72">
        <f t="shared" si="9"/>
        <v>0.176</v>
      </c>
      <c r="X327" s="73">
        <f t="shared" ref="X327:Y327" si="672">IFERROR(P327/(P327+R327),0.5)</f>
        <v>0.3529411765</v>
      </c>
      <c r="Y327" s="74">
        <f t="shared" si="672"/>
        <v>0.5228426396</v>
      </c>
      <c r="Z327" s="75">
        <f t="shared" si="11"/>
        <v>0.1471861472</v>
      </c>
      <c r="AA327" s="76">
        <f t="shared" si="12"/>
        <v>0.4588744589</v>
      </c>
      <c r="AB327" s="77">
        <f t="shared" si="13"/>
        <v>0.4978354978</v>
      </c>
      <c r="AC327" s="88">
        <f t="shared" si="14"/>
        <v>0.01636828645</v>
      </c>
      <c r="AD327" s="88">
        <f t="shared" si="15"/>
        <v>0.1636828645</v>
      </c>
      <c r="AE327" s="88">
        <f t="shared" si="16"/>
        <v>0.05421994885</v>
      </c>
      <c r="AF327" s="88">
        <f t="shared" si="17"/>
        <v>0.04808184143</v>
      </c>
      <c r="AG327" s="89">
        <f t="shared" si="18"/>
        <v>0.006138107417</v>
      </c>
      <c r="AH327" s="90">
        <f t="shared" si="19"/>
        <v>0</v>
      </c>
      <c r="AI327" s="90">
        <f t="shared" si="20"/>
        <v>0.1636828645</v>
      </c>
      <c r="AJ327" s="90">
        <f t="shared" si="21"/>
        <v>0.1471861472</v>
      </c>
      <c r="AK327" s="90">
        <f t="shared" si="22"/>
        <v>0.01636828645</v>
      </c>
      <c r="AL327" s="91">
        <f t="shared" si="23"/>
        <v>0</v>
      </c>
      <c r="AM327" s="91">
        <f t="shared" si="24"/>
        <v>0.006138107417</v>
      </c>
      <c r="AN327" s="91">
        <f t="shared" si="25"/>
        <v>0.1132075472</v>
      </c>
      <c r="AO327" s="91">
        <f t="shared" si="26"/>
        <v>0.05421994885</v>
      </c>
      <c r="AP327" s="92">
        <f t="shared" si="27"/>
        <v>0</v>
      </c>
      <c r="AQ327" s="92">
        <f t="shared" si="28"/>
        <v>0.04808184143</v>
      </c>
      <c r="AR327" s="92">
        <f t="shared" si="29"/>
        <v>0.176</v>
      </c>
      <c r="AS327" s="92">
        <f t="shared" si="30"/>
        <v>0.006138107417</v>
      </c>
    </row>
    <row r="328" ht="16.5" customHeight="1">
      <c r="A328" s="115"/>
      <c r="B328" s="116"/>
      <c r="C328" s="116"/>
      <c r="D328" s="116"/>
      <c r="E328" s="116"/>
      <c r="F328" s="117"/>
      <c r="G328" s="61">
        <f t="shared" si="650"/>
        <v>323</v>
      </c>
      <c r="H328" s="118">
        <v>4501.0</v>
      </c>
      <c r="I328" s="115">
        <v>3169.0</v>
      </c>
      <c r="J328" s="81">
        <f>OFFSET(TT!F328,0,6*(-1+$E$6))</f>
        <v>174</v>
      </c>
      <c r="K328" s="82">
        <f>OFFSET(TT!G328,0,6*(-1+$E$6))</f>
        <v>184</v>
      </c>
      <c r="L328" s="83">
        <f>OFFSET(TT!H328,0,6*(-1+$E$6))</f>
        <v>152</v>
      </c>
      <c r="M328" s="84">
        <f>OFFSET(TT!I328,0,6*(-1+$E$6))</f>
        <v>183</v>
      </c>
      <c r="N328" s="85">
        <f>OFFSET(TT!J328,0,6*(-1+$E$6))</f>
        <v>563</v>
      </c>
      <c r="O328" s="86">
        <f>OFFSET(TT!K328,0,6*(-1+$E$6))</f>
        <v>156</v>
      </c>
      <c r="P328" s="87">
        <f t="shared" si="31"/>
        <v>174</v>
      </c>
      <c r="Q328" s="87">
        <f t="shared" ref="Q328:S328" si="673">$J328*C$30+$K328*C$31+$L328*C$32+$M328*C$33+$N328*C$34+$O328*C$35</f>
        <v>183</v>
      </c>
      <c r="R328" s="87">
        <f t="shared" si="673"/>
        <v>152</v>
      </c>
      <c r="S328" s="87">
        <f t="shared" si="673"/>
        <v>156</v>
      </c>
      <c r="T328" s="69">
        <f t="shared" si="6"/>
        <v>0.487394958</v>
      </c>
      <c r="U328" s="70">
        <f t="shared" si="7"/>
        <v>0.4935064935</v>
      </c>
      <c r="V328" s="71">
        <f t="shared" si="8"/>
        <v>0.5272727273</v>
      </c>
      <c r="W328" s="72">
        <f t="shared" si="9"/>
        <v>0.4537313433</v>
      </c>
      <c r="X328" s="73">
        <f t="shared" ref="X328:Y328" si="674">IFERROR(P328/(P328+R328),0.5)</f>
        <v>0.5337423313</v>
      </c>
      <c r="Y328" s="74">
        <f t="shared" si="674"/>
        <v>0.5398230088</v>
      </c>
      <c r="Z328" s="75">
        <f t="shared" si="11"/>
        <v>0.4902255639</v>
      </c>
      <c r="AA328" s="76">
        <f t="shared" si="12"/>
        <v>0.4962406015</v>
      </c>
      <c r="AB328" s="77">
        <f t="shared" si="13"/>
        <v>0.5368421053</v>
      </c>
      <c r="AC328" s="88">
        <f t="shared" si="14"/>
        <v>0.112969391</v>
      </c>
      <c r="AD328" s="88">
        <f t="shared" si="15"/>
        <v>0.2325654781</v>
      </c>
      <c r="AE328" s="88">
        <f t="shared" si="16"/>
        <v>0.1041337962</v>
      </c>
      <c r="AF328" s="88">
        <f t="shared" si="17"/>
        <v>0.04922688545</v>
      </c>
      <c r="AG328" s="89">
        <f t="shared" si="18"/>
        <v>0.0549069107</v>
      </c>
      <c r="AH328" s="90">
        <f t="shared" si="19"/>
        <v>0</v>
      </c>
      <c r="AI328" s="90">
        <f t="shared" si="20"/>
        <v>0.2325654781</v>
      </c>
      <c r="AJ328" s="90">
        <f t="shared" si="21"/>
        <v>0.4902255639</v>
      </c>
      <c r="AK328" s="90">
        <f t="shared" si="22"/>
        <v>0.112969391</v>
      </c>
      <c r="AL328" s="91">
        <f t="shared" si="23"/>
        <v>0</v>
      </c>
      <c r="AM328" s="91">
        <f t="shared" si="24"/>
        <v>0.0549069107</v>
      </c>
      <c r="AN328" s="91">
        <f t="shared" si="25"/>
        <v>0.5272727273</v>
      </c>
      <c r="AO328" s="91">
        <f t="shared" si="26"/>
        <v>0.1041337962</v>
      </c>
      <c r="AP328" s="92">
        <f t="shared" si="27"/>
        <v>0</v>
      </c>
      <c r="AQ328" s="92">
        <f t="shared" si="28"/>
        <v>0.04922688545</v>
      </c>
      <c r="AR328" s="92">
        <f t="shared" si="29"/>
        <v>0.4537313433</v>
      </c>
      <c r="AS328" s="92">
        <f t="shared" si="30"/>
        <v>0.0549069107</v>
      </c>
    </row>
    <row r="329" ht="16.5" customHeight="1">
      <c r="A329" s="115"/>
      <c r="B329" s="116"/>
      <c r="C329" s="116"/>
      <c r="D329" s="116"/>
      <c r="E329" s="116"/>
      <c r="F329" s="117"/>
      <c r="G329" s="61">
        <f t="shared" si="650"/>
        <v>324</v>
      </c>
      <c r="H329" s="118">
        <v>4502.0</v>
      </c>
      <c r="I329" s="115">
        <v>1148.0</v>
      </c>
      <c r="J329" s="81">
        <f>OFFSET(TT!F329,0,6*(-1+$E$6))</f>
        <v>55</v>
      </c>
      <c r="K329" s="82">
        <f>OFFSET(TT!G329,0,6*(-1+$E$6))</f>
        <v>52</v>
      </c>
      <c r="L329" s="83">
        <f>OFFSET(TT!H329,0,6*(-1+$E$6))</f>
        <v>55</v>
      </c>
      <c r="M329" s="84">
        <f>OFFSET(TT!I329,0,6*(-1+$E$6))</f>
        <v>73</v>
      </c>
      <c r="N329" s="85">
        <f>OFFSET(TT!J329,0,6*(-1+$E$6))</f>
        <v>176</v>
      </c>
      <c r="O329" s="86">
        <f>OFFSET(TT!K329,0,6*(-1+$E$6))</f>
        <v>61</v>
      </c>
      <c r="P329" s="87">
        <f t="shared" si="31"/>
        <v>55</v>
      </c>
      <c r="Q329" s="87">
        <f t="shared" ref="Q329:S329" si="675">$J329*C$30+$K329*C$31+$L329*C$32+$M329*C$33+$N329*C$34+$O329*C$35</f>
        <v>73</v>
      </c>
      <c r="R329" s="87">
        <f t="shared" si="675"/>
        <v>55</v>
      </c>
      <c r="S329" s="87">
        <f t="shared" si="675"/>
        <v>61</v>
      </c>
      <c r="T329" s="69">
        <f t="shared" si="6"/>
        <v>0.4296875</v>
      </c>
      <c r="U329" s="70">
        <f t="shared" si="7"/>
        <v>0.474137931</v>
      </c>
      <c r="V329" s="71">
        <f t="shared" si="8"/>
        <v>0.474137931</v>
      </c>
      <c r="W329" s="72">
        <f t="shared" si="9"/>
        <v>0.4296875</v>
      </c>
      <c r="X329" s="73">
        <f t="shared" ref="X329:Y329" si="676">IFERROR(P329/(P329+R329),0.5)</f>
        <v>0.5</v>
      </c>
      <c r="Y329" s="74">
        <f t="shared" si="676"/>
        <v>0.5447761194</v>
      </c>
      <c r="Z329" s="75">
        <f t="shared" si="11"/>
        <v>0.4508196721</v>
      </c>
      <c r="AA329" s="76">
        <f t="shared" si="12"/>
        <v>0.4754098361</v>
      </c>
      <c r="AB329" s="77">
        <f t="shared" si="13"/>
        <v>0.5245901639</v>
      </c>
      <c r="AC329" s="88">
        <f t="shared" si="14"/>
        <v>0.09320557491</v>
      </c>
      <c r="AD329" s="88">
        <f t="shared" si="15"/>
        <v>0.2012195122</v>
      </c>
      <c r="AE329" s="88">
        <f t="shared" si="16"/>
        <v>0.1010452962</v>
      </c>
      <c r="AF329" s="88">
        <f t="shared" si="17"/>
        <v>0.0531358885</v>
      </c>
      <c r="AG329" s="89">
        <f t="shared" si="18"/>
        <v>0.04790940767</v>
      </c>
      <c r="AH329" s="90">
        <f t="shared" si="19"/>
        <v>0</v>
      </c>
      <c r="AI329" s="90">
        <f t="shared" si="20"/>
        <v>0.2012195122</v>
      </c>
      <c r="AJ329" s="90">
        <f t="shared" si="21"/>
        <v>0.4508196721</v>
      </c>
      <c r="AK329" s="90">
        <f t="shared" si="22"/>
        <v>0.09320557491</v>
      </c>
      <c r="AL329" s="91">
        <f t="shared" si="23"/>
        <v>0</v>
      </c>
      <c r="AM329" s="91">
        <f t="shared" si="24"/>
        <v>0.04790940767</v>
      </c>
      <c r="AN329" s="91">
        <f t="shared" si="25"/>
        <v>0.474137931</v>
      </c>
      <c r="AO329" s="91">
        <f t="shared" si="26"/>
        <v>0.1010452962</v>
      </c>
      <c r="AP329" s="92">
        <f t="shared" si="27"/>
        <v>0</v>
      </c>
      <c r="AQ329" s="92">
        <f t="shared" si="28"/>
        <v>0.0531358885</v>
      </c>
      <c r="AR329" s="92">
        <f t="shared" si="29"/>
        <v>0.4296875</v>
      </c>
      <c r="AS329" s="92">
        <f t="shared" si="30"/>
        <v>0.04790940767</v>
      </c>
    </row>
    <row r="330" ht="16.5" customHeight="1">
      <c r="A330" s="115"/>
      <c r="B330" s="116"/>
      <c r="C330" s="116"/>
      <c r="D330" s="116"/>
      <c r="E330" s="116"/>
      <c r="F330" s="117"/>
      <c r="G330" s="61">
        <f t="shared" si="650"/>
        <v>325</v>
      </c>
      <c r="H330" s="118">
        <v>4504.0</v>
      </c>
      <c r="I330" s="115">
        <v>2186.0</v>
      </c>
      <c r="J330" s="81">
        <f>OFFSET(TT!F330,0,6*(-1+$E$6))</f>
        <v>74</v>
      </c>
      <c r="K330" s="82">
        <f>OFFSET(TT!G330,0,6*(-1+$E$6))</f>
        <v>71</v>
      </c>
      <c r="L330" s="83">
        <f>OFFSET(TT!H330,0,6*(-1+$E$6))</f>
        <v>79</v>
      </c>
      <c r="M330" s="84">
        <f>OFFSET(TT!I330,0,6*(-1+$E$6))</f>
        <v>157</v>
      </c>
      <c r="N330" s="85">
        <f>OFFSET(TT!J330,0,6*(-1+$E$6))</f>
        <v>324</v>
      </c>
      <c r="O330" s="86">
        <f>OFFSET(TT!K330,0,6*(-1+$E$6))</f>
        <v>127</v>
      </c>
      <c r="P330" s="87">
        <f t="shared" si="31"/>
        <v>74</v>
      </c>
      <c r="Q330" s="87">
        <f t="shared" ref="Q330:S330" si="677">$J330*C$30+$K330*C$31+$L330*C$32+$M330*C$33+$N330*C$34+$O330*C$35</f>
        <v>157</v>
      </c>
      <c r="R330" s="87">
        <f t="shared" si="677"/>
        <v>79</v>
      </c>
      <c r="S330" s="87">
        <f t="shared" si="677"/>
        <v>127</v>
      </c>
      <c r="T330" s="69">
        <f t="shared" si="6"/>
        <v>0.3203463203</v>
      </c>
      <c r="U330" s="70">
        <f t="shared" si="7"/>
        <v>0.3834951456</v>
      </c>
      <c r="V330" s="71">
        <f t="shared" si="8"/>
        <v>0.368159204</v>
      </c>
      <c r="W330" s="72">
        <f t="shared" si="9"/>
        <v>0.3347457627</v>
      </c>
      <c r="X330" s="73">
        <f t="shared" ref="X330:Y330" si="678">IFERROR(P330/(P330+R330),0.5)</f>
        <v>0.4836601307</v>
      </c>
      <c r="Y330" s="74">
        <f t="shared" si="678"/>
        <v>0.5528169014</v>
      </c>
      <c r="Z330" s="75">
        <f t="shared" si="11"/>
        <v>0.3501144165</v>
      </c>
      <c r="AA330" s="76">
        <f t="shared" si="12"/>
        <v>0.4599542334</v>
      </c>
      <c r="AB330" s="77">
        <f t="shared" si="13"/>
        <v>0.528604119</v>
      </c>
      <c r="AC330" s="88">
        <f t="shared" si="14"/>
        <v>0.06633119854</v>
      </c>
      <c r="AD330" s="88">
        <f t="shared" si="15"/>
        <v>0.1820677036</v>
      </c>
      <c r="AE330" s="88">
        <f t="shared" si="16"/>
        <v>0.09194876487</v>
      </c>
      <c r="AF330" s="88">
        <f t="shared" si="17"/>
        <v>0.05809698079</v>
      </c>
      <c r="AG330" s="89">
        <f t="shared" si="18"/>
        <v>0.03385178408</v>
      </c>
      <c r="AH330" s="90">
        <f t="shared" si="19"/>
        <v>0</v>
      </c>
      <c r="AI330" s="90">
        <f t="shared" si="20"/>
        <v>0.1820677036</v>
      </c>
      <c r="AJ330" s="90">
        <f t="shared" si="21"/>
        <v>0.3501144165</v>
      </c>
      <c r="AK330" s="90">
        <f t="shared" si="22"/>
        <v>0.06633119854</v>
      </c>
      <c r="AL330" s="91">
        <f t="shared" si="23"/>
        <v>0</v>
      </c>
      <c r="AM330" s="91">
        <f t="shared" si="24"/>
        <v>0.03385178408</v>
      </c>
      <c r="AN330" s="91">
        <f t="shared" si="25"/>
        <v>0.368159204</v>
      </c>
      <c r="AO330" s="91">
        <f t="shared" si="26"/>
        <v>0.09194876487</v>
      </c>
      <c r="AP330" s="92">
        <f t="shared" si="27"/>
        <v>0</v>
      </c>
      <c r="AQ330" s="92">
        <f t="shared" si="28"/>
        <v>0.05809698079</v>
      </c>
      <c r="AR330" s="92">
        <f t="shared" si="29"/>
        <v>0.3347457627</v>
      </c>
      <c r="AS330" s="92">
        <f t="shared" si="30"/>
        <v>0.03385178408</v>
      </c>
    </row>
    <row r="331" ht="16.5" customHeight="1">
      <c r="A331" s="115"/>
      <c r="B331" s="116"/>
      <c r="C331" s="116"/>
      <c r="D331" s="116"/>
      <c r="E331" s="116"/>
      <c r="F331" s="117"/>
      <c r="G331" s="61">
        <f t="shared" si="650"/>
        <v>326</v>
      </c>
      <c r="H331" s="118">
        <v>4505.0</v>
      </c>
      <c r="I331" s="115">
        <v>1566.0</v>
      </c>
      <c r="J331" s="81">
        <f>OFFSET(TT!F331,0,6*(-1+$E$6))</f>
        <v>95</v>
      </c>
      <c r="K331" s="82">
        <f>OFFSET(TT!G331,0,6*(-1+$E$6))</f>
        <v>63</v>
      </c>
      <c r="L331" s="83">
        <f>OFFSET(TT!H331,0,6*(-1+$E$6))</f>
        <v>43</v>
      </c>
      <c r="M331" s="84">
        <f>OFFSET(TT!I331,0,6*(-1+$E$6))</f>
        <v>94</v>
      </c>
      <c r="N331" s="85">
        <f>OFFSET(TT!J331,0,6*(-1+$E$6))</f>
        <v>223</v>
      </c>
      <c r="O331" s="86">
        <f>OFFSET(TT!K331,0,6*(-1+$E$6))</f>
        <v>89</v>
      </c>
      <c r="P331" s="87">
        <f t="shared" si="31"/>
        <v>95</v>
      </c>
      <c r="Q331" s="87">
        <f t="shared" ref="Q331:S331" si="679">$J331*C$30+$K331*C$31+$L331*C$32+$M331*C$33+$N331*C$34+$O331*C$35</f>
        <v>94</v>
      </c>
      <c r="R331" s="87">
        <f t="shared" si="679"/>
        <v>43</v>
      </c>
      <c r="S331" s="87">
        <f t="shared" si="679"/>
        <v>89</v>
      </c>
      <c r="T331" s="69">
        <f t="shared" si="6"/>
        <v>0.5026455026</v>
      </c>
      <c r="U331" s="70">
        <f t="shared" si="7"/>
        <v>0.3257575758</v>
      </c>
      <c r="V331" s="71">
        <f t="shared" si="8"/>
        <v>0.5163043478</v>
      </c>
      <c r="W331" s="72">
        <f t="shared" si="9"/>
        <v>0.3138686131</v>
      </c>
      <c r="X331" s="73">
        <f t="shared" ref="X331:Y331" si="680">IFERROR(P331/(P331+R331),0.5)</f>
        <v>0.6884057971</v>
      </c>
      <c r="Y331" s="74">
        <f t="shared" si="680"/>
        <v>0.5136612022</v>
      </c>
      <c r="Z331" s="75">
        <f t="shared" si="11"/>
        <v>0.4299065421</v>
      </c>
      <c r="AA331" s="76">
        <f t="shared" si="12"/>
        <v>0.5732087227</v>
      </c>
      <c r="AB331" s="77">
        <f t="shared" si="13"/>
        <v>0.5887850467</v>
      </c>
      <c r="AC331" s="88">
        <f t="shared" si="14"/>
        <v>0.1008939974</v>
      </c>
      <c r="AD331" s="88">
        <f t="shared" si="15"/>
        <v>0.2030651341</v>
      </c>
      <c r="AE331" s="88">
        <f t="shared" si="16"/>
        <v>0.1174968072</v>
      </c>
      <c r="AF331" s="88">
        <f t="shared" si="17"/>
        <v>0.05683269476</v>
      </c>
      <c r="AG331" s="89">
        <f t="shared" si="18"/>
        <v>0.06066411239</v>
      </c>
      <c r="AH331" s="90">
        <f t="shared" si="19"/>
        <v>0</v>
      </c>
      <c r="AI331" s="90">
        <f t="shared" si="20"/>
        <v>0.2030651341</v>
      </c>
      <c r="AJ331" s="90">
        <f t="shared" si="21"/>
        <v>0.4299065421</v>
      </c>
      <c r="AK331" s="90">
        <f t="shared" si="22"/>
        <v>0.1008939974</v>
      </c>
      <c r="AL331" s="91">
        <f t="shared" si="23"/>
        <v>0</v>
      </c>
      <c r="AM331" s="91">
        <f t="shared" si="24"/>
        <v>0.06066411239</v>
      </c>
      <c r="AN331" s="91">
        <f t="shared" si="25"/>
        <v>0.5163043478</v>
      </c>
      <c r="AO331" s="91">
        <f t="shared" si="26"/>
        <v>0.1174968072</v>
      </c>
      <c r="AP331" s="92">
        <f t="shared" si="27"/>
        <v>0</v>
      </c>
      <c r="AQ331" s="92">
        <f t="shared" si="28"/>
        <v>0.05683269476</v>
      </c>
      <c r="AR331" s="92">
        <f t="shared" si="29"/>
        <v>0.3138686131</v>
      </c>
      <c r="AS331" s="92">
        <f t="shared" si="30"/>
        <v>0.06066411239</v>
      </c>
    </row>
    <row r="332" ht="16.5" customHeight="1">
      <c r="A332" s="115"/>
      <c r="B332" s="116"/>
      <c r="C332" s="116"/>
      <c r="D332" s="116"/>
      <c r="E332" s="116"/>
      <c r="F332" s="117"/>
      <c r="G332" s="61">
        <f t="shared" si="650"/>
        <v>327</v>
      </c>
      <c r="H332" s="118">
        <v>4506.0</v>
      </c>
      <c r="I332" s="115">
        <v>1472.0</v>
      </c>
      <c r="J332" s="81">
        <f>OFFSET(TT!F332,0,6*(-1+$E$6))</f>
        <v>78</v>
      </c>
      <c r="K332" s="82">
        <f>OFFSET(TT!G332,0,6*(-1+$E$6))</f>
        <v>60</v>
      </c>
      <c r="L332" s="83">
        <f>OFFSET(TT!H332,0,6*(-1+$E$6))</f>
        <v>72</v>
      </c>
      <c r="M332" s="84">
        <f>OFFSET(TT!I332,0,6*(-1+$E$6))</f>
        <v>97</v>
      </c>
      <c r="N332" s="85">
        <f>OFFSET(TT!J332,0,6*(-1+$E$6))</f>
        <v>218</v>
      </c>
      <c r="O332" s="86">
        <f>OFFSET(TT!K332,0,6*(-1+$E$6))</f>
        <v>74</v>
      </c>
      <c r="P332" s="87">
        <f t="shared" si="31"/>
        <v>78</v>
      </c>
      <c r="Q332" s="87">
        <f t="shared" ref="Q332:S332" si="681">$J332*C$30+$K332*C$31+$L332*C$32+$M332*C$33+$N332*C$34+$O332*C$35</f>
        <v>97</v>
      </c>
      <c r="R332" s="87">
        <f t="shared" si="681"/>
        <v>72</v>
      </c>
      <c r="S332" s="87">
        <f t="shared" si="681"/>
        <v>74</v>
      </c>
      <c r="T332" s="69">
        <f t="shared" si="6"/>
        <v>0.4457142857</v>
      </c>
      <c r="U332" s="70">
        <f t="shared" si="7"/>
        <v>0.4931506849</v>
      </c>
      <c r="V332" s="71">
        <f t="shared" si="8"/>
        <v>0.5131578947</v>
      </c>
      <c r="W332" s="72">
        <f t="shared" si="9"/>
        <v>0.426035503</v>
      </c>
      <c r="X332" s="73">
        <f t="shared" ref="X332:Y332" si="682">IFERROR(P332/(P332+R332),0.5)</f>
        <v>0.52</v>
      </c>
      <c r="Y332" s="74">
        <f t="shared" si="682"/>
        <v>0.567251462</v>
      </c>
      <c r="Z332" s="75">
        <f t="shared" si="11"/>
        <v>0.4672897196</v>
      </c>
      <c r="AA332" s="76">
        <f t="shared" si="12"/>
        <v>0.4735202492</v>
      </c>
      <c r="AB332" s="77">
        <f t="shared" si="13"/>
        <v>0.5451713396</v>
      </c>
      <c r="AC332" s="88">
        <f t="shared" si="14"/>
        <v>0.09375</v>
      </c>
      <c r="AD332" s="88">
        <f t="shared" si="15"/>
        <v>0.2010869565</v>
      </c>
      <c r="AE332" s="88">
        <f t="shared" si="16"/>
        <v>0.1032608696</v>
      </c>
      <c r="AF332" s="88">
        <f t="shared" si="17"/>
        <v>0.05027173913</v>
      </c>
      <c r="AG332" s="89">
        <f t="shared" si="18"/>
        <v>0.05298913043</v>
      </c>
      <c r="AH332" s="90">
        <f t="shared" si="19"/>
        <v>0</v>
      </c>
      <c r="AI332" s="90">
        <f t="shared" si="20"/>
        <v>0.2010869565</v>
      </c>
      <c r="AJ332" s="90">
        <f t="shared" si="21"/>
        <v>0.4672897196</v>
      </c>
      <c r="AK332" s="90">
        <f t="shared" si="22"/>
        <v>0.09375</v>
      </c>
      <c r="AL332" s="91">
        <f t="shared" si="23"/>
        <v>0</v>
      </c>
      <c r="AM332" s="91">
        <f t="shared" si="24"/>
        <v>0.05298913043</v>
      </c>
      <c r="AN332" s="91">
        <f t="shared" si="25"/>
        <v>0.5131578947</v>
      </c>
      <c r="AO332" s="91">
        <f t="shared" si="26"/>
        <v>0.1032608696</v>
      </c>
      <c r="AP332" s="92">
        <f t="shared" si="27"/>
        <v>0</v>
      </c>
      <c r="AQ332" s="92">
        <f t="shared" si="28"/>
        <v>0.05027173913</v>
      </c>
      <c r="AR332" s="92">
        <f t="shared" si="29"/>
        <v>0.426035503</v>
      </c>
      <c r="AS332" s="92">
        <f t="shared" si="30"/>
        <v>0.05298913043</v>
      </c>
    </row>
    <row r="333" ht="16.5" customHeight="1">
      <c r="A333" s="115"/>
      <c r="B333" s="116"/>
      <c r="C333" s="116"/>
      <c r="D333" s="116"/>
      <c r="E333" s="116"/>
      <c r="F333" s="117"/>
      <c r="G333" s="61">
        <f t="shared" si="650"/>
        <v>328</v>
      </c>
      <c r="H333" s="118">
        <v>4508.0</v>
      </c>
      <c r="I333" s="115">
        <v>3007.0</v>
      </c>
      <c r="J333" s="81">
        <f>OFFSET(TT!F333,0,6*(-1+$E$6))</f>
        <v>45</v>
      </c>
      <c r="K333" s="82">
        <f>OFFSET(TT!G333,0,6*(-1+$E$6))</f>
        <v>50</v>
      </c>
      <c r="L333" s="83">
        <f>OFFSET(TT!H333,0,6*(-1+$E$6))</f>
        <v>63</v>
      </c>
      <c r="M333" s="84">
        <f>OFFSET(TT!I333,0,6*(-1+$E$6))</f>
        <v>183</v>
      </c>
      <c r="N333" s="85">
        <f>OFFSET(TT!J333,0,6*(-1+$E$6))</f>
        <v>527</v>
      </c>
      <c r="O333" s="86">
        <f>OFFSET(TT!K333,0,6*(-1+$E$6))</f>
        <v>150</v>
      </c>
      <c r="P333" s="87">
        <f t="shared" si="31"/>
        <v>45</v>
      </c>
      <c r="Q333" s="87">
        <f t="shared" ref="Q333:S333" si="683">$J333*C$30+$K333*C$31+$L333*C$32+$M333*C$33+$N333*C$34+$O333*C$35</f>
        <v>183</v>
      </c>
      <c r="R333" s="87">
        <f t="shared" si="683"/>
        <v>63</v>
      </c>
      <c r="S333" s="87">
        <f t="shared" si="683"/>
        <v>150</v>
      </c>
      <c r="T333" s="69">
        <f t="shared" si="6"/>
        <v>0.1973684211</v>
      </c>
      <c r="U333" s="70">
        <f t="shared" si="7"/>
        <v>0.2957746479</v>
      </c>
      <c r="V333" s="71">
        <f t="shared" si="8"/>
        <v>0.2307692308</v>
      </c>
      <c r="W333" s="72">
        <f t="shared" si="9"/>
        <v>0.256097561</v>
      </c>
      <c r="X333" s="73">
        <f t="shared" ref="X333:Y333" si="684">IFERROR(P333/(P333+R333),0.5)</f>
        <v>0.4166666667</v>
      </c>
      <c r="Y333" s="74">
        <f t="shared" si="684"/>
        <v>0.5495495495</v>
      </c>
      <c r="Z333" s="75">
        <f t="shared" si="11"/>
        <v>0.2448979592</v>
      </c>
      <c r="AA333" s="76">
        <f t="shared" si="12"/>
        <v>0.4421768707</v>
      </c>
      <c r="AB333" s="77">
        <f t="shared" si="13"/>
        <v>0.5170068027</v>
      </c>
      <c r="AC333" s="88">
        <f t="shared" si="14"/>
        <v>0.03159294978</v>
      </c>
      <c r="AD333" s="88">
        <f t="shared" si="15"/>
        <v>0.1902228134</v>
      </c>
      <c r="AE333" s="88">
        <f t="shared" si="16"/>
        <v>0.0648486864</v>
      </c>
      <c r="AF333" s="88">
        <f t="shared" si="17"/>
        <v>0.04988360492</v>
      </c>
      <c r="AG333" s="89">
        <f t="shared" si="18"/>
        <v>0.01496508148</v>
      </c>
      <c r="AH333" s="90">
        <f t="shared" si="19"/>
        <v>0</v>
      </c>
      <c r="AI333" s="90">
        <f t="shared" si="20"/>
        <v>0.1902228134</v>
      </c>
      <c r="AJ333" s="90">
        <f t="shared" si="21"/>
        <v>0.2448979592</v>
      </c>
      <c r="AK333" s="90">
        <f t="shared" si="22"/>
        <v>0.03159294978</v>
      </c>
      <c r="AL333" s="91">
        <f t="shared" si="23"/>
        <v>0</v>
      </c>
      <c r="AM333" s="91">
        <f t="shared" si="24"/>
        <v>0.01496508148</v>
      </c>
      <c r="AN333" s="91">
        <f t="shared" si="25"/>
        <v>0.2307692308</v>
      </c>
      <c r="AO333" s="91">
        <f t="shared" si="26"/>
        <v>0.0648486864</v>
      </c>
      <c r="AP333" s="92">
        <f t="shared" si="27"/>
        <v>0</v>
      </c>
      <c r="AQ333" s="92">
        <f t="shared" si="28"/>
        <v>0.04988360492</v>
      </c>
      <c r="AR333" s="92">
        <f t="shared" si="29"/>
        <v>0.256097561</v>
      </c>
      <c r="AS333" s="92">
        <f t="shared" si="30"/>
        <v>0.01496508148</v>
      </c>
    </row>
    <row r="334" ht="16.5" customHeight="1">
      <c r="A334" s="115"/>
      <c r="B334" s="116"/>
      <c r="C334" s="116"/>
      <c r="D334" s="116"/>
      <c r="E334" s="116"/>
      <c r="F334" s="117"/>
      <c r="G334" s="61">
        <f t="shared" si="650"/>
        <v>329</v>
      </c>
      <c r="H334" s="118">
        <v>4512.0</v>
      </c>
      <c r="I334" s="115">
        <v>2962.0</v>
      </c>
      <c r="J334" s="81">
        <f>OFFSET(TT!F334,0,6*(-1+$E$6))</f>
        <v>197</v>
      </c>
      <c r="K334" s="82">
        <f>OFFSET(TT!G334,0,6*(-1+$E$6))</f>
        <v>142</v>
      </c>
      <c r="L334" s="83">
        <f>OFFSET(TT!H334,0,6*(-1+$E$6))</f>
        <v>112</v>
      </c>
      <c r="M334" s="84">
        <f>OFFSET(TT!I334,0,6*(-1+$E$6))</f>
        <v>210</v>
      </c>
      <c r="N334" s="85">
        <f>OFFSET(TT!J334,0,6*(-1+$E$6))</f>
        <v>442</v>
      </c>
      <c r="O334" s="86">
        <f>OFFSET(TT!K334,0,6*(-1+$E$6))</f>
        <v>159</v>
      </c>
      <c r="P334" s="87">
        <f t="shared" si="31"/>
        <v>197</v>
      </c>
      <c r="Q334" s="87">
        <f t="shared" ref="Q334:S334" si="685">$J334*C$30+$K334*C$31+$L334*C$32+$M334*C$33+$N334*C$34+$O334*C$35</f>
        <v>210</v>
      </c>
      <c r="R334" s="87">
        <f t="shared" si="685"/>
        <v>112</v>
      </c>
      <c r="S334" s="87">
        <f t="shared" si="685"/>
        <v>159</v>
      </c>
      <c r="T334" s="69">
        <f t="shared" si="6"/>
        <v>0.484029484</v>
      </c>
      <c r="U334" s="70">
        <f t="shared" si="7"/>
        <v>0.4132841328</v>
      </c>
      <c r="V334" s="71">
        <f t="shared" si="8"/>
        <v>0.5533707865</v>
      </c>
      <c r="W334" s="72">
        <f t="shared" si="9"/>
        <v>0.347826087</v>
      </c>
      <c r="X334" s="73">
        <f t="shared" ref="X334:Y334" si="686">IFERROR(P334/(P334+R334),0.5)</f>
        <v>0.6375404531</v>
      </c>
      <c r="Y334" s="74">
        <f t="shared" si="686"/>
        <v>0.5691056911</v>
      </c>
      <c r="Z334" s="75">
        <f t="shared" si="11"/>
        <v>0.4557522124</v>
      </c>
      <c r="AA334" s="76">
        <f t="shared" si="12"/>
        <v>0.5250737463</v>
      </c>
      <c r="AB334" s="77">
        <f t="shared" si="13"/>
        <v>0.6002949853</v>
      </c>
      <c r="AC334" s="88">
        <f t="shared" si="14"/>
        <v>0.1144496962</v>
      </c>
      <c r="AD334" s="88">
        <f t="shared" si="15"/>
        <v>0.2157326131</v>
      </c>
      <c r="AE334" s="88">
        <f t="shared" si="16"/>
        <v>0.1201890614</v>
      </c>
      <c r="AF334" s="88">
        <f t="shared" si="17"/>
        <v>0.05367994598</v>
      </c>
      <c r="AG334" s="89">
        <f t="shared" si="18"/>
        <v>0.06650911546</v>
      </c>
      <c r="AH334" s="90">
        <f t="shared" si="19"/>
        <v>0</v>
      </c>
      <c r="AI334" s="90">
        <f t="shared" si="20"/>
        <v>0.2157326131</v>
      </c>
      <c r="AJ334" s="90">
        <f t="shared" si="21"/>
        <v>0.4557522124</v>
      </c>
      <c r="AK334" s="90">
        <f t="shared" si="22"/>
        <v>0.1144496962</v>
      </c>
      <c r="AL334" s="91">
        <f t="shared" si="23"/>
        <v>0</v>
      </c>
      <c r="AM334" s="91">
        <f t="shared" si="24"/>
        <v>0.06650911546</v>
      </c>
      <c r="AN334" s="91">
        <f t="shared" si="25"/>
        <v>0.5533707865</v>
      </c>
      <c r="AO334" s="91">
        <f t="shared" si="26"/>
        <v>0.1201890614</v>
      </c>
      <c r="AP334" s="92">
        <f t="shared" si="27"/>
        <v>0</v>
      </c>
      <c r="AQ334" s="92">
        <f t="shared" si="28"/>
        <v>0.05367994598</v>
      </c>
      <c r="AR334" s="92">
        <f t="shared" si="29"/>
        <v>0.347826087</v>
      </c>
      <c r="AS334" s="92">
        <f t="shared" si="30"/>
        <v>0.06650911546</v>
      </c>
    </row>
    <row r="335" ht="16.5" customHeight="1">
      <c r="A335" s="115"/>
      <c r="B335" s="116"/>
      <c r="C335" s="116"/>
      <c r="D335" s="116"/>
      <c r="E335" s="116"/>
      <c r="F335" s="117"/>
      <c r="G335" s="61">
        <f t="shared" si="650"/>
        <v>330</v>
      </c>
      <c r="H335" s="118">
        <v>4526.0</v>
      </c>
      <c r="I335" s="115">
        <v>2783.0</v>
      </c>
      <c r="J335" s="81">
        <f>OFFSET(TT!F335,0,6*(-1+$E$6))</f>
        <v>43</v>
      </c>
      <c r="K335" s="82">
        <f>OFFSET(TT!G335,0,6*(-1+$E$6))</f>
        <v>76</v>
      </c>
      <c r="L335" s="83">
        <f>OFFSET(TT!H335,0,6*(-1+$E$6))</f>
        <v>54</v>
      </c>
      <c r="M335" s="84">
        <f>OFFSET(TT!I335,0,6*(-1+$E$6))</f>
        <v>226</v>
      </c>
      <c r="N335" s="85">
        <f>OFFSET(TT!J335,0,6*(-1+$E$6))</f>
        <v>547</v>
      </c>
      <c r="O335" s="86">
        <f>OFFSET(TT!K335,0,6*(-1+$E$6))</f>
        <v>169</v>
      </c>
      <c r="P335" s="87">
        <f t="shared" si="31"/>
        <v>43</v>
      </c>
      <c r="Q335" s="87">
        <f t="shared" ref="Q335:S335" si="687">$J335*C$30+$K335*C$31+$L335*C$32+$M335*C$33+$N335*C$34+$O335*C$35</f>
        <v>226</v>
      </c>
      <c r="R335" s="87">
        <f t="shared" si="687"/>
        <v>54</v>
      </c>
      <c r="S335" s="87">
        <f t="shared" si="687"/>
        <v>169</v>
      </c>
      <c r="T335" s="69">
        <f t="shared" si="6"/>
        <v>0.1598513011</v>
      </c>
      <c r="U335" s="70">
        <f t="shared" si="7"/>
        <v>0.2421524664</v>
      </c>
      <c r="V335" s="71">
        <f t="shared" si="8"/>
        <v>0.2028301887</v>
      </c>
      <c r="W335" s="72">
        <f t="shared" si="9"/>
        <v>0.1928571429</v>
      </c>
      <c r="X335" s="73">
        <f t="shared" ref="X335:Y335" si="688">IFERROR(P335/(P335+R335),0.5)</f>
        <v>0.4432989691</v>
      </c>
      <c r="Y335" s="74">
        <f t="shared" si="688"/>
        <v>0.5721518987</v>
      </c>
      <c r="Z335" s="75">
        <f t="shared" si="11"/>
        <v>0.1971544715</v>
      </c>
      <c r="AA335" s="76">
        <f t="shared" si="12"/>
        <v>0.4308943089</v>
      </c>
      <c r="AB335" s="77">
        <f t="shared" si="13"/>
        <v>0.5467479675</v>
      </c>
      <c r="AC335" s="88">
        <f t="shared" si="14"/>
        <v>0.04275961193</v>
      </c>
      <c r="AD335" s="88">
        <f t="shared" si="15"/>
        <v>0.2120014373</v>
      </c>
      <c r="AE335" s="88">
        <f t="shared" si="16"/>
        <v>0.07617678764</v>
      </c>
      <c r="AF335" s="88">
        <f t="shared" si="17"/>
        <v>0.06072583543</v>
      </c>
      <c r="AG335" s="89">
        <f t="shared" si="18"/>
        <v>0.01545095221</v>
      </c>
      <c r="AH335" s="90">
        <f t="shared" si="19"/>
        <v>0</v>
      </c>
      <c r="AI335" s="90">
        <f t="shared" si="20"/>
        <v>0.2120014373</v>
      </c>
      <c r="AJ335" s="90">
        <f t="shared" si="21"/>
        <v>0.1971544715</v>
      </c>
      <c r="AK335" s="90">
        <f t="shared" si="22"/>
        <v>0.04275961193</v>
      </c>
      <c r="AL335" s="91">
        <f t="shared" si="23"/>
        <v>0</v>
      </c>
      <c r="AM335" s="91">
        <f t="shared" si="24"/>
        <v>0.01545095221</v>
      </c>
      <c r="AN335" s="91">
        <f t="shared" si="25"/>
        <v>0.2028301887</v>
      </c>
      <c r="AO335" s="91">
        <f t="shared" si="26"/>
        <v>0.07617678764</v>
      </c>
      <c r="AP335" s="92">
        <f t="shared" si="27"/>
        <v>0</v>
      </c>
      <c r="AQ335" s="92">
        <f t="shared" si="28"/>
        <v>0.06072583543</v>
      </c>
      <c r="AR335" s="92">
        <f t="shared" si="29"/>
        <v>0.1928571429</v>
      </c>
      <c r="AS335" s="92">
        <f t="shared" si="30"/>
        <v>0.01545095221</v>
      </c>
    </row>
    <row r="336" ht="16.5" customHeight="1">
      <c r="A336" s="115"/>
      <c r="B336" s="116"/>
      <c r="C336" s="116"/>
      <c r="D336" s="116"/>
      <c r="E336" s="116"/>
      <c r="F336" s="117"/>
      <c r="G336" s="61">
        <f t="shared" si="650"/>
        <v>331</v>
      </c>
      <c r="H336" s="118">
        <v>4528.0</v>
      </c>
      <c r="I336" s="115">
        <v>1887.0</v>
      </c>
      <c r="J336" s="81">
        <f>OFFSET(TT!F336,0,6*(-1+$E$6))</f>
        <v>44</v>
      </c>
      <c r="K336" s="82">
        <f>OFFSET(TT!G336,0,6*(-1+$E$6))</f>
        <v>49</v>
      </c>
      <c r="L336" s="83">
        <f>OFFSET(TT!H336,0,6*(-1+$E$6))</f>
        <v>30</v>
      </c>
      <c r="M336" s="84">
        <f>OFFSET(TT!I336,0,6*(-1+$E$6))</f>
        <v>119</v>
      </c>
      <c r="N336" s="85">
        <f>OFFSET(TT!J336,0,6*(-1+$E$6))</f>
        <v>250</v>
      </c>
      <c r="O336" s="86">
        <f>OFFSET(TT!K336,0,6*(-1+$E$6))</f>
        <v>105</v>
      </c>
      <c r="P336" s="87">
        <f t="shared" si="31"/>
        <v>44</v>
      </c>
      <c r="Q336" s="87">
        <f t="shared" ref="Q336:S336" si="689">$J336*C$30+$K336*C$31+$L336*C$32+$M336*C$33+$N336*C$34+$O336*C$35</f>
        <v>119</v>
      </c>
      <c r="R336" s="87">
        <f t="shared" si="689"/>
        <v>30</v>
      </c>
      <c r="S336" s="87">
        <f t="shared" si="689"/>
        <v>105</v>
      </c>
      <c r="T336" s="69">
        <f t="shared" si="6"/>
        <v>0.2699386503</v>
      </c>
      <c r="U336" s="70">
        <f t="shared" si="7"/>
        <v>0.2222222222</v>
      </c>
      <c r="V336" s="71">
        <f t="shared" si="8"/>
        <v>0.2953020134</v>
      </c>
      <c r="W336" s="72">
        <f t="shared" si="9"/>
        <v>0.2013422819</v>
      </c>
      <c r="X336" s="73">
        <f t="shared" ref="X336:Y336" si="690">IFERROR(P336/(P336+R336),0.5)</f>
        <v>0.5945945946</v>
      </c>
      <c r="Y336" s="74">
        <f t="shared" si="690"/>
        <v>0.53125</v>
      </c>
      <c r="Z336" s="75">
        <f t="shared" si="11"/>
        <v>0.2483221477</v>
      </c>
      <c r="AA336" s="76">
        <f t="shared" si="12"/>
        <v>0.5</v>
      </c>
      <c r="AB336" s="77">
        <f t="shared" si="13"/>
        <v>0.5469798658</v>
      </c>
      <c r="AC336" s="88">
        <f t="shared" si="14"/>
        <v>0.0492845787</v>
      </c>
      <c r="AD336" s="88">
        <f t="shared" si="15"/>
        <v>0.1558028617</v>
      </c>
      <c r="AE336" s="88">
        <f t="shared" si="16"/>
        <v>0.07896131426</v>
      </c>
      <c r="AF336" s="88">
        <f t="shared" si="17"/>
        <v>0.05564387917</v>
      </c>
      <c r="AG336" s="89">
        <f t="shared" si="18"/>
        <v>0.02331743508</v>
      </c>
      <c r="AH336" s="90">
        <f t="shared" si="19"/>
        <v>0</v>
      </c>
      <c r="AI336" s="90">
        <f t="shared" si="20"/>
        <v>0.1558028617</v>
      </c>
      <c r="AJ336" s="90">
        <f t="shared" si="21"/>
        <v>0.2483221477</v>
      </c>
      <c r="AK336" s="90">
        <f t="shared" si="22"/>
        <v>0.0492845787</v>
      </c>
      <c r="AL336" s="91">
        <f t="shared" si="23"/>
        <v>0</v>
      </c>
      <c r="AM336" s="91">
        <f t="shared" si="24"/>
        <v>0.02331743508</v>
      </c>
      <c r="AN336" s="91">
        <f t="shared" si="25"/>
        <v>0.2953020134</v>
      </c>
      <c r="AO336" s="91">
        <f t="shared" si="26"/>
        <v>0.07896131426</v>
      </c>
      <c r="AP336" s="92">
        <f t="shared" si="27"/>
        <v>0</v>
      </c>
      <c r="AQ336" s="92">
        <f t="shared" si="28"/>
        <v>0.05564387917</v>
      </c>
      <c r="AR336" s="92">
        <f t="shared" si="29"/>
        <v>0.2013422819</v>
      </c>
      <c r="AS336" s="92">
        <f t="shared" si="30"/>
        <v>0.02331743508</v>
      </c>
    </row>
    <row r="337" ht="16.5" customHeight="1">
      <c r="A337" s="115"/>
      <c r="B337" s="116"/>
      <c r="C337" s="116"/>
      <c r="D337" s="116"/>
      <c r="E337" s="116"/>
      <c r="F337" s="117"/>
      <c r="G337" s="61">
        <f t="shared" si="650"/>
        <v>332</v>
      </c>
      <c r="H337" s="118">
        <v>4529.0</v>
      </c>
      <c r="I337" s="115">
        <v>2574.0</v>
      </c>
      <c r="J337" s="81">
        <f>OFFSET(TT!F337,0,6*(-1+$E$6))</f>
        <v>49</v>
      </c>
      <c r="K337" s="82">
        <f>OFFSET(TT!G337,0,6*(-1+$E$6))</f>
        <v>46</v>
      </c>
      <c r="L337" s="83">
        <f>OFFSET(TT!H337,0,6*(-1+$E$6))</f>
        <v>49</v>
      </c>
      <c r="M337" s="84">
        <f>OFFSET(TT!I337,0,6*(-1+$E$6))</f>
        <v>98</v>
      </c>
      <c r="N337" s="85">
        <f>OFFSET(TT!J337,0,6*(-1+$E$6))</f>
        <v>328</v>
      </c>
      <c r="O337" s="86">
        <f>OFFSET(TT!K337,0,6*(-1+$E$6))</f>
        <v>149</v>
      </c>
      <c r="P337" s="87">
        <f t="shared" si="31"/>
        <v>49</v>
      </c>
      <c r="Q337" s="87">
        <f t="shared" ref="Q337:S337" si="691">$J337*C$30+$K337*C$31+$L337*C$32+$M337*C$33+$N337*C$34+$O337*C$35</f>
        <v>98</v>
      </c>
      <c r="R337" s="87">
        <f t="shared" si="691"/>
        <v>49</v>
      </c>
      <c r="S337" s="87">
        <f t="shared" si="691"/>
        <v>149</v>
      </c>
      <c r="T337" s="69">
        <f t="shared" si="6"/>
        <v>0.3333333333</v>
      </c>
      <c r="U337" s="70">
        <f t="shared" si="7"/>
        <v>0.2474747475</v>
      </c>
      <c r="V337" s="71">
        <f t="shared" si="8"/>
        <v>0.2474747475</v>
      </c>
      <c r="W337" s="72">
        <f t="shared" si="9"/>
        <v>0.3333333333</v>
      </c>
      <c r="X337" s="73">
        <f t="shared" ref="X337:Y337" si="692">IFERROR(P337/(P337+R337),0.5)</f>
        <v>0.5</v>
      </c>
      <c r="Y337" s="74">
        <f t="shared" si="692"/>
        <v>0.3967611336</v>
      </c>
      <c r="Z337" s="75">
        <f t="shared" si="11"/>
        <v>0.284057971</v>
      </c>
      <c r="AA337" s="76">
        <f t="shared" si="12"/>
        <v>0.5739130435</v>
      </c>
      <c r="AB337" s="77">
        <f t="shared" si="13"/>
        <v>0.4260869565</v>
      </c>
      <c r="AC337" s="88">
        <f t="shared" si="14"/>
        <v>0.03690753691</v>
      </c>
      <c r="AD337" s="88">
        <f t="shared" si="15"/>
        <v>0.1464646465</v>
      </c>
      <c r="AE337" s="88">
        <f t="shared" si="16"/>
        <v>0.07692307692</v>
      </c>
      <c r="AF337" s="88">
        <f t="shared" si="17"/>
        <v>0.05788655789</v>
      </c>
      <c r="AG337" s="89">
        <f t="shared" si="18"/>
        <v>0.01903651904</v>
      </c>
      <c r="AH337" s="90">
        <f t="shared" si="19"/>
        <v>0</v>
      </c>
      <c r="AI337" s="90">
        <f t="shared" si="20"/>
        <v>0.1464646465</v>
      </c>
      <c r="AJ337" s="90">
        <f t="shared" si="21"/>
        <v>0.284057971</v>
      </c>
      <c r="AK337" s="90">
        <f t="shared" si="22"/>
        <v>0.03690753691</v>
      </c>
      <c r="AL337" s="91">
        <f t="shared" si="23"/>
        <v>0</v>
      </c>
      <c r="AM337" s="91">
        <f t="shared" si="24"/>
        <v>0.01903651904</v>
      </c>
      <c r="AN337" s="91">
        <f t="shared" si="25"/>
        <v>0.2474747475</v>
      </c>
      <c r="AO337" s="91">
        <f t="shared" si="26"/>
        <v>0.07692307692</v>
      </c>
      <c r="AP337" s="92">
        <f t="shared" si="27"/>
        <v>0</v>
      </c>
      <c r="AQ337" s="92">
        <f t="shared" si="28"/>
        <v>0.05788655789</v>
      </c>
      <c r="AR337" s="92">
        <f t="shared" si="29"/>
        <v>0.3333333333</v>
      </c>
      <c r="AS337" s="92">
        <f t="shared" si="30"/>
        <v>0.01903651904</v>
      </c>
    </row>
    <row r="338" ht="16.5" customHeight="1">
      <c r="A338" s="115"/>
      <c r="B338" s="116"/>
      <c r="C338" s="116"/>
      <c r="D338" s="116"/>
      <c r="E338" s="116"/>
      <c r="F338" s="117"/>
      <c r="G338" s="61">
        <f t="shared" si="650"/>
        <v>333</v>
      </c>
      <c r="H338" s="118">
        <v>4541.0</v>
      </c>
      <c r="I338" s="115">
        <v>3708.0</v>
      </c>
      <c r="J338" s="81">
        <f>OFFSET(TT!F338,0,6*(-1+$E$6))</f>
        <v>86</v>
      </c>
      <c r="K338" s="82">
        <f>OFFSET(TT!G338,0,6*(-1+$E$6))</f>
        <v>97</v>
      </c>
      <c r="L338" s="83">
        <f>OFFSET(TT!H338,0,6*(-1+$E$6))</f>
        <v>99</v>
      </c>
      <c r="M338" s="84">
        <f>OFFSET(TT!I338,0,6*(-1+$E$6))</f>
        <v>152</v>
      </c>
      <c r="N338" s="85">
        <f>OFFSET(TT!J338,0,6*(-1+$E$6))</f>
        <v>480</v>
      </c>
      <c r="O338" s="86">
        <f>OFFSET(TT!K338,0,6*(-1+$E$6))</f>
        <v>211</v>
      </c>
      <c r="P338" s="87">
        <f t="shared" si="31"/>
        <v>86</v>
      </c>
      <c r="Q338" s="87">
        <f t="shared" ref="Q338:S338" si="693">$J338*C$30+$K338*C$31+$L338*C$32+$M338*C$33+$N338*C$34+$O338*C$35</f>
        <v>152</v>
      </c>
      <c r="R338" s="87">
        <f t="shared" si="693"/>
        <v>99</v>
      </c>
      <c r="S338" s="87">
        <f t="shared" si="693"/>
        <v>211</v>
      </c>
      <c r="T338" s="69">
        <f t="shared" si="6"/>
        <v>0.3613445378</v>
      </c>
      <c r="U338" s="70">
        <f t="shared" si="7"/>
        <v>0.3193548387</v>
      </c>
      <c r="V338" s="71">
        <f t="shared" si="8"/>
        <v>0.2895622896</v>
      </c>
      <c r="W338" s="72">
        <f t="shared" si="9"/>
        <v>0.3944223108</v>
      </c>
      <c r="X338" s="73">
        <f t="shared" ref="X338:Y338" si="694">IFERROR(P338/(P338+R338),0.5)</f>
        <v>0.4648648649</v>
      </c>
      <c r="Y338" s="74">
        <f t="shared" si="694"/>
        <v>0.4187327824</v>
      </c>
      <c r="Z338" s="75">
        <f t="shared" si="11"/>
        <v>0.3375912409</v>
      </c>
      <c r="AA338" s="76">
        <f t="shared" si="12"/>
        <v>0.5419708029</v>
      </c>
      <c r="AB338" s="77">
        <f t="shared" si="13"/>
        <v>0.4343065693</v>
      </c>
      <c r="AC338" s="88">
        <f t="shared" si="14"/>
        <v>0.04935275081</v>
      </c>
      <c r="AD338" s="88">
        <f t="shared" si="15"/>
        <v>0.1526429342</v>
      </c>
      <c r="AE338" s="88">
        <f t="shared" si="16"/>
        <v>0.08009708738</v>
      </c>
      <c r="AF338" s="88">
        <f t="shared" si="17"/>
        <v>0.05690399137</v>
      </c>
      <c r="AG338" s="89">
        <f t="shared" si="18"/>
        <v>0.02319309601</v>
      </c>
      <c r="AH338" s="90">
        <f t="shared" si="19"/>
        <v>0</v>
      </c>
      <c r="AI338" s="90">
        <f t="shared" si="20"/>
        <v>0.1526429342</v>
      </c>
      <c r="AJ338" s="90">
        <f t="shared" si="21"/>
        <v>0.3375912409</v>
      </c>
      <c r="AK338" s="90">
        <f t="shared" si="22"/>
        <v>0.04935275081</v>
      </c>
      <c r="AL338" s="91">
        <f t="shared" si="23"/>
        <v>0</v>
      </c>
      <c r="AM338" s="91">
        <f t="shared" si="24"/>
        <v>0.02319309601</v>
      </c>
      <c r="AN338" s="91">
        <f t="shared" si="25"/>
        <v>0.2895622896</v>
      </c>
      <c r="AO338" s="91">
        <f t="shared" si="26"/>
        <v>0.08009708738</v>
      </c>
      <c r="AP338" s="92">
        <f t="shared" si="27"/>
        <v>0</v>
      </c>
      <c r="AQ338" s="92">
        <f t="shared" si="28"/>
        <v>0.05690399137</v>
      </c>
      <c r="AR338" s="92">
        <f t="shared" si="29"/>
        <v>0.3944223108</v>
      </c>
      <c r="AS338" s="92">
        <f t="shared" si="30"/>
        <v>0.02319309601</v>
      </c>
    </row>
    <row r="339" ht="16.5" customHeight="1">
      <c r="A339" s="115"/>
      <c r="B339" s="116"/>
      <c r="C339" s="116"/>
      <c r="D339" s="116"/>
      <c r="E339" s="116"/>
      <c r="F339" s="117"/>
      <c r="G339" s="61">
        <f t="shared" si="650"/>
        <v>334</v>
      </c>
      <c r="H339" s="118">
        <v>4543.0</v>
      </c>
      <c r="I339" s="115">
        <v>2431.0</v>
      </c>
      <c r="J339" s="81">
        <f>OFFSET(TT!F339,0,6*(-1+$E$6))</f>
        <v>36</v>
      </c>
      <c r="K339" s="82">
        <f>OFFSET(TT!G339,0,6*(-1+$E$6))</f>
        <v>49</v>
      </c>
      <c r="L339" s="83">
        <f>OFFSET(TT!H339,0,6*(-1+$E$6))</f>
        <v>52</v>
      </c>
      <c r="M339" s="84">
        <f>OFFSET(TT!I339,0,6*(-1+$E$6))</f>
        <v>85</v>
      </c>
      <c r="N339" s="85">
        <f>OFFSET(TT!J339,0,6*(-1+$E$6))</f>
        <v>235</v>
      </c>
      <c r="O339" s="86">
        <f>OFFSET(TT!K339,0,6*(-1+$E$6))</f>
        <v>87</v>
      </c>
      <c r="P339" s="87">
        <f t="shared" si="31"/>
        <v>36</v>
      </c>
      <c r="Q339" s="87">
        <f t="shared" ref="Q339:S339" si="695">$J339*C$30+$K339*C$31+$L339*C$32+$M339*C$33+$N339*C$34+$O339*C$35</f>
        <v>85</v>
      </c>
      <c r="R339" s="87">
        <f t="shared" si="695"/>
        <v>52</v>
      </c>
      <c r="S339" s="87">
        <f t="shared" si="695"/>
        <v>87</v>
      </c>
      <c r="T339" s="69">
        <f t="shared" si="6"/>
        <v>0.2975206612</v>
      </c>
      <c r="U339" s="70">
        <f t="shared" si="7"/>
        <v>0.3741007194</v>
      </c>
      <c r="V339" s="71">
        <f t="shared" si="8"/>
        <v>0.2926829268</v>
      </c>
      <c r="W339" s="72">
        <f t="shared" si="9"/>
        <v>0.3795620438</v>
      </c>
      <c r="X339" s="73">
        <f t="shared" ref="X339:Y339" si="696">IFERROR(P339/(P339+R339),0.5)</f>
        <v>0.4090909091</v>
      </c>
      <c r="Y339" s="74">
        <f t="shared" si="696"/>
        <v>0.4941860465</v>
      </c>
      <c r="Z339" s="75">
        <f t="shared" si="11"/>
        <v>0.3384615385</v>
      </c>
      <c r="AA339" s="76">
        <f t="shared" si="12"/>
        <v>0.4730769231</v>
      </c>
      <c r="AB339" s="77">
        <f t="shared" si="13"/>
        <v>0.4653846154</v>
      </c>
      <c r="AC339" s="88">
        <f t="shared" si="14"/>
        <v>0.03496503497</v>
      </c>
      <c r="AD339" s="88">
        <f t="shared" si="15"/>
        <v>0.1114767585</v>
      </c>
      <c r="AE339" s="88">
        <f t="shared" si="16"/>
        <v>0.05059646236</v>
      </c>
      <c r="AF339" s="88">
        <f t="shared" si="17"/>
        <v>0.03578774167</v>
      </c>
      <c r="AG339" s="89">
        <f t="shared" si="18"/>
        <v>0.01480872069</v>
      </c>
      <c r="AH339" s="90">
        <f t="shared" si="19"/>
        <v>0</v>
      </c>
      <c r="AI339" s="90">
        <f t="shared" si="20"/>
        <v>0.1114767585</v>
      </c>
      <c r="AJ339" s="90">
        <f t="shared" si="21"/>
        <v>0.3384615385</v>
      </c>
      <c r="AK339" s="90">
        <f t="shared" si="22"/>
        <v>0.03496503497</v>
      </c>
      <c r="AL339" s="91">
        <f t="shared" si="23"/>
        <v>0</v>
      </c>
      <c r="AM339" s="91">
        <f t="shared" si="24"/>
        <v>0.01480872069</v>
      </c>
      <c r="AN339" s="91">
        <f t="shared" si="25"/>
        <v>0.2926829268</v>
      </c>
      <c r="AO339" s="91">
        <f t="shared" si="26"/>
        <v>0.05059646236</v>
      </c>
      <c r="AP339" s="92">
        <f t="shared" si="27"/>
        <v>0</v>
      </c>
      <c r="AQ339" s="92">
        <f t="shared" si="28"/>
        <v>0.03578774167</v>
      </c>
      <c r="AR339" s="92">
        <f t="shared" si="29"/>
        <v>0.3795620438</v>
      </c>
      <c r="AS339" s="92">
        <f t="shared" si="30"/>
        <v>0.01480872069</v>
      </c>
    </row>
    <row r="340" ht="16.5" customHeight="1">
      <c r="A340" s="115"/>
      <c r="B340" s="116"/>
      <c r="C340" s="116"/>
      <c r="D340" s="116"/>
      <c r="E340" s="116"/>
      <c r="F340" s="117"/>
      <c r="G340" s="61">
        <f t="shared" si="650"/>
        <v>335</v>
      </c>
      <c r="H340" s="118">
        <v>4547.0</v>
      </c>
      <c r="I340" s="115">
        <v>2806.0</v>
      </c>
      <c r="J340" s="81">
        <f>OFFSET(TT!F340,0,6*(-1+$E$6))</f>
        <v>46</v>
      </c>
      <c r="K340" s="82">
        <f>OFFSET(TT!G340,0,6*(-1+$E$6))</f>
        <v>74</v>
      </c>
      <c r="L340" s="83">
        <f>OFFSET(TT!H340,0,6*(-1+$E$6))</f>
        <v>79</v>
      </c>
      <c r="M340" s="84">
        <f>OFFSET(TT!I340,0,6*(-1+$E$6))</f>
        <v>101</v>
      </c>
      <c r="N340" s="85">
        <f>OFFSET(TT!J340,0,6*(-1+$E$6))</f>
        <v>339</v>
      </c>
      <c r="O340" s="86">
        <f>OFFSET(TT!K340,0,6*(-1+$E$6))</f>
        <v>128</v>
      </c>
      <c r="P340" s="87">
        <f t="shared" si="31"/>
        <v>46</v>
      </c>
      <c r="Q340" s="87">
        <f t="shared" ref="Q340:S340" si="697">$J340*C$30+$K340*C$31+$L340*C$32+$M340*C$33+$N340*C$34+$O340*C$35</f>
        <v>101</v>
      </c>
      <c r="R340" s="87">
        <f t="shared" si="697"/>
        <v>79</v>
      </c>
      <c r="S340" s="87">
        <f t="shared" si="697"/>
        <v>128</v>
      </c>
      <c r="T340" s="69">
        <f t="shared" si="6"/>
        <v>0.3129251701</v>
      </c>
      <c r="U340" s="70">
        <f t="shared" si="7"/>
        <v>0.3816425121</v>
      </c>
      <c r="V340" s="71">
        <f t="shared" si="8"/>
        <v>0.2643678161</v>
      </c>
      <c r="W340" s="72">
        <f t="shared" si="9"/>
        <v>0.4388888889</v>
      </c>
      <c r="X340" s="73">
        <f t="shared" ref="X340:Y340" si="698">IFERROR(P340/(P340+R340),0.5)</f>
        <v>0.368</v>
      </c>
      <c r="Y340" s="74">
        <f t="shared" si="698"/>
        <v>0.4410480349</v>
      </c>
      <c r="Z340" s="75">
        <f t="shared" si="11"/>
        <v>0.3531073446</v>
      </c>
      <c r="AA340" s="76">
        <f t="shared" si="12"/>
        <v>0.4915254237</v>
      </c>
      <c r="AB340" s="77">
        <f t="shared" si="13"/>
        <v>0.4152542373</v>
      </c>
      <c r="AC340" s="88">
        <f t="shared" si="14"/>
        <v>0.04276550249</v>
      </c>
      <c r="AD340" s="88">
        <f t="shared" si="15"/>
        <v>0.1372059872</v>
      </c>
      <c r="AE340" s="88">
        <f t="shared" si="16"/>
        <v>0.06200997862</v>
      </c>
      <c r="AF340" s="88">
        <f t="shared" si="17"/>
        <v>0.04561653599</v>
      </c>
      <c r="AG340" s="89">
        <f t="shared" si="18"/>
        <v>0.01639344262</v>
      </c>
      <c r="AH340" s="90">
        <f t="shared" si="19"/>
        <v>0</v>
      </c>
      <c r="AI340" s="90">
        <f t="shared" si="20"/>
        <v>0.1372059872</v>
      </c>
      <c r="AJ340" s="90">
        <f t="shared" si="21"/>
        <v>0.3531073446</v>
      </c>
      <c r="AK340" s="90">
        <f t="shared" si="22"/>
        <v>0.04276550249</v>
      </c>
      <c r="AL340" s="91">
        <f t="shared" si="23"/>
        <v>0</v>
      </c>
      <c r="AM340" s="91">
        <f t="shared" si="24"/>
        <v>0.01639344262</v>
      </c>
      <c r="AN340" s="91">
        <f t="shared" si="25"/>
        <v>0.2643678161</v>
      </c>
      <c r="AO340" s="91">
        <f t="shared" si="26"/>
        <v>0.06200997862</v>
      </c>
      <c r="AP340" s="92">
        <f t="shared" si="27"/>
        <v>0</v>
      </c>
      <c r="AQ340" s="92">
        <f t="shared" si="28"/>
        <v>0.04561653599</v>
      </c>
      <c r="AR340" s="92">
        <f t="shared" si="29"/>
        <v>0.4388888889</v>
      </c>
      <c r="AS340" s="92">
        <f t="shared" si="30"/>
        <v>0.01639344262</v>
      </c>
    </row>
    <row r="341" ht="16.5" customHeight="1">
      <c r="A341" s="115"/>
      <c r="B341" s="116"/>
      <c r="C341" s="116"/>
      <c r="D341" s="116"/>
      <c r="E341" s="116"/>
      <c r="F341" s="117"/>
      <c r="G341" s="61">
        <f t="shared" si="650"/>
        <v>336</v>
      </c>
      <c r="H341" s="118">
        <v>4548.0</v>
      </c>
      <c r="I341" s="115">
        <v>2115.0</v>
      </c>
      <c r="J341" s="81">
        <f>OFFSET(TT!F341,0,6*(-1+$E$6))</f>
        <v>44</v>
      </c>
      <c r="K341" s="82">
        <f>OFFSET(TT!G341,0,6*(-1+$E$6))</f>
        <v>55</v>
      </c>
      <c r="L341" s="83">
        <f>OFFSET(TT!H341,0,6*(-1+$E$6))</f>
        <v>27</v>
      </c>
      <c r="M341" s="84">
        <f>OFFSET(TT!I341,0,6*(-1+$E$6))</f>
        <v>99</v>
      </c>
      <c r="N341" s="85">
        <f>OFFSET(TT!J341,0,6*(-1+$E$6))</f>
        <v>230</v>
      </c>
      <c r="O341" s="86">
        <f>OFFSET(TT!K341,0,6*(-1+$E$6))</f>
        <v>79</v>
      </c>
      <c r="P341" s="87">
        <f t="shared" si="31"/>
        <v>44</v>
      </c>
      <c r="Q341" s="87">
        <f t="shared" ref="Q341:S341" si="699">$J341*C$30+$K341*C$31+$L341*C$32+$M341*C$33+$N341*C$34+$O341*C$35</f>
        <v>99</v>
      </c>
      <c r="R341" s="87">
        <f t="shared" si="699"/>
        <v>27</v>
      </c>
      <c r="S341" s="87">
        <f t="shared" si="699"/>
        <v>79</v>
      </c>
      <c r="T341" s="69">
        <f t="shared" si="6"/>
        <v>0.3076923077</v>
      </c>
      <c r="U341" s="70">
        <f t="shared" si="7"/>
        <v>0.2547169811</v>
      </c>
      <c r="V341" s="71">
        <f t="shared" si="8"/>
        <v>0.3577235772</v>
      </c>
      <c r="W341" s="72">
        <f t="shared" si="9"/>
        <v>0.2142857143</v>
      </c>
      <c r="X341" s="73">
        <f t="shared" ref="X341:Y341" si="700">IFERROR(P341/(P341+R341),0.5)</f>
        <v>0.6197183099</v>
      </c>
      <c r="Y341" s="74">
        <f t="shared" si="700"/>
        <v>0.5561797753</v>
      </c>
      <c r="Z341" s="75">
        <f t="shared" si="11"/>
        <v>0.2851405622</v>
      </c>
      <c r="AA341" s="76">
        <f t="shared" si="12"/>
        <v>0.4939759036</v>
      </c>
      <c r="AB341" s="77">
        <f t="shared" si="13"/>
        <v>0.5742971888</v>
      </c>
      <c r="AC341" s="88">
        <f t="shared" si="14"/>
        <v>0.04680851064</v>
      </c>
      <c r="AD341" s="88">
        <f t="shared" si="15"/>
        <v>0.1295508274</v>
      </c>
      <c r="AE341" s="88">
        <f t="shared" si="16"/>
        <v>0.05815602837</v>
      </c>
      <c r="AF341" s="88">
        <f t="shared" si="17"/>
        <v>0.03735224586</v>
      </c>
      <c r="AG341" s="89">
        <f t="shared" si="18"/>
        <v>0.02080378251</v>
      </c>
      <c r="AH341" s="90">
        <f t="shared" si="19"/>
        <v>0</v>
      </c>
      <c r="AI341" s="90">
        <f t="shared" si="20"/>
        <v>0.1295508274</v>
      </c>
      <c r="AJ341" s="90">
        <f t="shared" si="21"/>
        <v>0.2851405622</v>
      </c>
      <c r="AK341" s="90">
        <f t="shared" si="22"/>
        <v>0.04680851064</v>
      </c>
      <c r="AL341" s="91">
        <f t="shared" si="23"/>
        <v>0</v>
      </c>
      <c r="AM341" s="91">
        <f t="shared" si="24"/>
        <v>0.02080378251</v>
      </c>
      <c r="AN341" s="91">
        <f t="shared" si="25"/>
        <v>0.3577235772</v>
      </c>
      <c r="AO341" s="91">
        <f t="shared" si="26"/>
        <v>0.05815602837</v>
      </c>
      <c r="AP341" s="92">
        <f t="shared" si="27"/>
        <v>0</v>
      </c>
      <c r="AQ341" s="92">
        <f t="shared" si="28"/>
        <v>0.03735224586</v>
      </c>
      <c r="AR341" s="92">
        <f t="shared" si="29"/>
        <v>0.2142857143</v>
      </c>
      <c r="AS341" s="92">
        <f t="shared" si="30"/>
        <v>0.02080378251</v>
      </c>
    </row>
    <row r="342" ht="16.5" customHeight="1">
      <c r="A342" s="115"/>
      <c r="B342" s="116"/>
      <c r="C342" s="116"/>
      <c r="D342" s="116"/>
      <c r="E342" s="116"/>
      <c r="F342" s="117"/>
      <c r="G342" s="61">
        <f t="shared" si="650"/>
        <v>337</v>
      </c>
      <c r="H342" s="118">
        <v>4553.0</v>
      </c>
      <c r="I342" s="115">
        <v>2080.0</v>
      </c>
      <c r="J342" s="81">
        <f>OFFSET(TT!F342,0,6*(-1+$E$6))</f>
        <v>42</v>
      </c>
      <c r="K342" s="82">
        <f>OFFSET(TT!G342,0,6*(-1+$E$6))</f>
        <v>34</v>
      </c>
      <c r="L342" s="83">
        <f>OFFSET(TT!H342,0,6*(-1+$E$6))</f>
        <v>35</v>
      </c>
      <c r="M342" s="84">
        <f>OFFSET(TT!I342,0,6*(-1+$E$6))</f>
        <v>55</v>
      </c>
      <c r="N342" s="85">
        <f>OFFSET(TT!J342,0,6*(-1+$E$6))</f>
        <v>221</v>
      </c>
      <c r="O342" s="86">
        <f>OFFSET(TT!K342,0,6*(-1+$E$6))</f>
        <v>86</v>
      </c>
      <c r="P342" s="87">
        <f t="shared" si="31"/>
        <v>42</v>
      </c>
      <c r="Q342" s="87">
        <f t="shared" ref="Q342:S342" si="701">$J342*C$30+$K342*C$31+$L342*C$32+$M342*C$33+$N342*C$34+$O342*C$35</f>
        <v>55</v>
      </c>
      <c r="R342" s="87">
        <f t="shared" si="701"/>
        <v>35</v>
      </c>
      <c r="S342" s="87">
        <f t="shared" si="701"/>
        <v>86</v>
      </c>
      <c r="T342" s="69">
        <f t="shared" si="6"/>
        <v>0.4329896907</v>
      </c>
      <c r="U342" s="70">
        <f t="shared" si="7"/>
        <v>0.2892561983</v>
      </c>
      <c r="V342" s="71">
        <f t="shared" si="8"/>
        <v>0.328125</v>
      </c>
      <c r="W342" s="72">
        <f t="shared" si="9"/>
        <v>0.3888888889</v>
      </c>
      <c r="X342" s="73">
        <f t="shared" ref="X342:Y342" si="702">IFERROR(P342/(P342+R342),0.5)</f>
        <v>0.5454545455</v>
      </c>
      <c r="Y342" s="74">
        <f t="shared" si="702"/>
        <v>0.390070922</v>
      </c>
      <c r="Z342" s="75">
        <f t="shared" si="11"/>
        <v>0.3532110092</v>
      </c>
      <c r="AA342" s="76">
        <f t="shared" si="12"/>
        <v>0.5871559633</v>
      </c>
      <c r="AB342" s="77">
        <f t="shared" si="13"/>
        <v>0.4449541284</v>
      </c>
      <c r="AC342" s="88">
        <f t="shared" si="14"/>
        <v>0.03653846154</v>
      </c>
      <c r="AD342" s="88">
        <f t="shared" si="15"/>
        <v>0.1264423077</v>
      </c>
      <c r="AE342" s="88">
        <f t="shared" si="16"/>
        <v>0.06153846154</v>
      </c>
      <c r="AF342" s="88">
        <f t="shared" si="17"/>
        <v>0.04134615385</v>
      </c>
      <c r="AG342" s="89">
        <f t="shared" si="18"/>
        <v>0.02019230769</v>
      </c>
      <c r="AH342" s="90">
        <f t="shared" si="19"/>
        <v>0</v>
      </c>
      <c r="AI342" s="90">
        <f t="shared" si="20"/>
        <v>0.1264423077</v>
      </c>
      <c r="AJ342" s="90">
        <f t="shared" si="21"/>
        <v>0.3532110092</v>
      </c>
      <c r="AK342" s="90">
        <f t="shared" si="22"/>
        <v>0.03653846154</v>
      </c>
      <c r="AL342" s="91">
        <f t="shared" si="23"/>
        <v>0</v>
      </c>
      <c r="AM342" s="91">
        <f t="shared" si="24"/>
        <v>0.02019230769</v>
      </c>
      <c r="AN342" s="91">
        <f t="shared" si="25"/>
        <v>0.328125</v>
      </c>
      <c r="AO342" s="91">
        <f t="shared" si="26"/>
        <v>0.06153846154</v>
      </c>
      <c r="AP342" s="92">
        <f t="shared" si="27"/>
        <v>0</v>
      </c>
      <c r="AQ342" s="92">
        <f t="shared" si="28"/>
        <v>0.04134615385</v>
      </c>
      <c r="AR342" s="92">
        <f t="shared" si="29"/>
        <v>0.3888888889</v>
      </c>
      <c r="AS342" s="92">
        <f t="shared" si="30"/>
        <v>0.02019230769</v>
      </c>
    </row>
    <row r="343" ht="16.5" customHeight="1">
      <c r="A343" s="115"/>
      <c r="B343" s="116"/>
      <c r="C343" s="116"/>
      <c r="D343" s="116"/>
      <c r="E343" s="116"/>
      <c r="F343" s="117"/>
      <c r="G343" s="61">
        <f t="shared" si="650"/>
        <v>338</v>
      </c>
      <c r="H343" s="118">
        <v>4555.0</v>
      </c>
      <c r="I343" s="115">
        <v>3822.0</v>
      </c>
      <c r="J343" s="81">
        <f>OFFSET(TT!F343,0,6*(-1+$E$6))</f>
        <v>88</v>
      </c>
      <c r="K343" s="82">
        <f>OFFSET(TT!G343,0,6*(-1+$E$6))</f>
        <v>84</v>
      </c>
      <c r="L343" s="83">
        <f>OFFSET(TT!H343,0,6*(-1+$E$6))</f>
        <v>80</v>
      </c>
      <c r="M343" s="84">
        <f>OFFSET(TT!I343,0,6*(-1+$E$6))</f>
        <v>120</v>
      </c>
      <c r="N343" s="85">
        <f>OFFSET(TT!J343,0,6*(-1+$E$6))</f>
        <v>441</v>
      </c>
      <c r="O343" s="86">
        <f>OFFSET(TT!K343,0,6*(-1+$E$6))</f>
        <v>178</v>
      </c>
      <c r="P343" s="87">
        <f t="shared" si="31"/>
        <v>88</v>
      </c>
      <c r="Q343" s="87">
        <f t="shared" ref="Q343:S343" si="703">$J343*C$30+$K343*C$31+$L343*C$32+$M343*C$33+$N343*C$34+$O343*C$35</f>
        <v>120</v>
      </c>
      <c r="R343" s="87">
        <f t="shared" si="703"/>
        <v>80</v>
      </c>
      <c r="S343" s="87">
        <f t="shared" si="703"/>
        <v>178</v>
      </c>
      <c r="T343" s="69">
        <f t="shared" si="6"/>
        <v>0.4230769231</v>
      </c>
      <c r="U343" s="70">
        <f t="shared" si="7"/>
        <v>0.3100775194</v>
      </c>
      <c r="V343" s="71">
        <f t="shared" si="8"/>
        <v>0.3308270677</v>
      </c>
      <c r="W343" s="72">
        <f t="shared" si="9"/>
        <v>0.4</v>
      </c>
      <c r="X343" s="73">
        <f t="shared" ref="X343:Y343" si="704">IFERROR(P343/(P343+R343),0.5)</f>
        <v>0.5238095238</v>
      </c>
      <c r="Y343" s="74">
        <f t="shared" si="704"/>
        <v>0.4026845638</v>
      </c>
      <c r="Z343" s="75">
        <f t="shared" si="11"/>
        <v>0.3605150215</v>
      </c>
      <c r="AA343" s="76">
        <f t="shared" si="12"/>
        <v>0.5708154506</v>
      </c>
      <c r="AB343" s="77">
        <f t="shared" si="13"/>
        <v>0.4463519313</v>
      </c>
      <c r="AC343" s="88">
        <f t="shared" si="14"/>
        <v>0.04500261643</v>
      </c>
      <c r="AD343" s="88">
        <f t="shared" si="15"/>
        <v>0.1384092098</v>
      </c>
      <c r="AE343" s="88">
        <f t="shared" si="16"/>
        <v>0.0695970696</v>
      </c>
      <c r="AF343" s="88">
        <f t="shared" si="17"/>
        <v>0.04657247514</v>
      </c>
      <c r="AG343" s="89">
        <f t="shared" si="18"/>
        <v>0.02302459445</v>
      </c>
      <c r="AH343" s="90">
        <f t="shared" si="19"/>
        <v>0</v>
      </c>
      <c r="AI343" s="90">
        <f t="shared" si="20"/>
        <v>0.1384092098</v>
      </c>
      <c r="AJ343" s="90">
        <f t="shared" si="21"/>
        <v>0.3605150215</v>
      </c>
      <c r="AK343" s="90">
        <f t="shared" si="22"/>
        <v>0.04500261643</v>
      </c>
      <c r="AL343" s="91">
        <f t="shared" si="23"/>
        <v>0</v>
      </c>
      <c r="AM343" s="91">
        <f t="shared" si="24"/>
        <v>0.02302459445</v>
      </c>
      <c r="AN343" s="91">
        <f t="shared" si="25"/>
        <v>0.3308270677</v>
      </c>
      <c r="AO343" s="91">
        <f t="shared" si="26"/>
        <v>0.0695970696</v>
      </c>
      <c r="AP343" s="92">
        <f t="shared" si="27"/>
        <v>0</v>
      </c>
      <c r="AQ343" s="92">
        <f t="shared" si="28"/>
        <v>0.04657247514</v>
      </c>
      <c r="AR343" s="92">
        <f t="shared" si="29"/>
        <v>0.4</v>
      </c>
      <c r="AS343" s="92">
        <f t="shared" si="30"/>
        <v>0.02302459445</v>
      </c>
    </row>
    <row r="344" ht="16.5" customHeight="1">
      <c r="A344" s="115"/>
      <c r="B344" s="116"/>
      <c r="C344" s="116"/>
      <c r="D344" s="116"/>
      <c r="E344" s="116"/>
      <c r="F344" s="117"/>
      <c r="G344" s="61">
        <f t="shared" si="650"/>
        <v>339</v>
      </c>
      <c r="H344" s="118">
        <v>4559.0</v>
      </c>
      <c r="I344" s="115">
        <v>2205.0</v>
      </c>
      <c r="J344" s="81">
        <f>OFFSET(TT!F344,0,6*(-1+$E$6))</f>
        <v>43</v>
      </c>
      <c r="K344" s="82">
        <f>OFFSET(TT!G344,0,6*(-1+$E$6))</f>
        <v>52</v>
      </c>
      <c r="L344" s="83">
        <f>OFFSET(TT!H344,0,6*(-1+$E$6))</f>
        <v>70</v>
      </c>
      <c r="M344" s="84">
        <f>OFFSET(TT!I344,0,6*(-1+$E$6))</f>
        <v>79</v>
      </c>
      <c r="N344" s="85">
        <f>OFFSET(TT!J344,0,6*(-1+$E$6))</f>
        <v>228</v>
      </c>
      <c r="O344" s="86">
        <f>OFFSET(TT!K344,0,6*(-1+$E$6))</f>
        <v>110</v>
      </c>
      <c r="P344" s="87">
        <f t="shared" si="31"/>
        <v>43</v>
      </c>
      <c r="Q344" s="87">
        <f t="shared" ref="Q344:S344" si="705">$J344*C$30+$K344*C$31+$L344*C$32+$M344*C$33+$N344*C$34+$O344*C$35</f>
        <v>79</v>
      </c>
      <c r="R344" s="87">
        <f t="shared" si="705"/>
        <v>70</v>
      </c>
      <c r="S344" s="87">
        <f t="shared" si="705"/>
        <v>110</v>
      </c>
      <c r="T344" s="69">
        <f t="shared" si="6"/>
        <v>0.3524590164</v>
      </c>
      <c r="U344" s="70">
        <f t="shared" si="7"/>
        <v>0.3888888889</v>
      </c>
      <c r="V344" s="71">
        <f t="shared" si="8"/>
        <v>0.2810457516</v>
      </c>
      <c r="W344" s="72">
        <f t="shared" si="9"/>
        <v>0.4697986577</v>
      </c>
      <c r="X344" s="73">
        <f t="shared" ref="X344:Y344" si="706">IFERROR(P344/(P344+R344),0.5)</f>
        <v>0.3805309735</v>
      </c>
      <c r="Y344" s="74">
        <f t="shared" si="706"/>
        <v>0.417989418</v>
      </c>
      <c r="Z344" s="75">
        <f t="shared" si="11"/>
        <v>0.3741721854</v>
      </c>
      <c r="AA344" s="76">
        <f t="shared" si="12"/>
        <v>0.5066225166</v>
      </c>
      <c r="AB344" s="77">
        <f t="shared" si="13"/>
        <v>0.4039735099</v>
      </c>
      <c r="AC344" s="88">
        <f t="shared" si="14"/>
        <v>0.04308390023</v>
      </c>
      <c r="AD344" s="88">
        <f t="shared" si="15"/>
        <v>0.1229024943</v>
      </c>
      <c r="AE344" s="88">
        <f t="shared" si="16"/>
        <v>0.0693877551</v>
      </c>
      <c r="AF344" s="88">
        <f t="shared" si="17"/>
        <v>0.04988662132</v>
      </c>
      <c r="AG344" s="89">
        <f t="shared" si="18"/>
        <v>0.01950113379</v>
      </c>
      <c r="AH344" s="90">
        <f t="shared" si="19"/>
        <v>0</v>
      </c>
      <c r="AI344" s="90">
        <f t="shared" si="20"/>
        <v>0.1229024943</v>
      </c>
      <c r="AJ344" s="90">
        <f t="shared" si="21"/>
        <v>0.3741721854</v>
      </c>
      <c r="AK344" s="90">
        <f t="shared" si="22"/>
        <v>0.04308390023</v>
      </c>
      <c r="AL344" s="91">
        <f t="shared" si="23"/>
        <v>0</v>
      </c>
      <c r="AM344" s="91">
        <f t="shared" si="24"/>
        <v>0.01950113379</v>
      </c>
      <c r="AN344" s="91">
        <f t="shared" si="25"/>
        <v>0.2810457516</v>
      </c>
      <c r="AO344" s="91">
        <f t="shared" si="26"/>
        <v>0.0693877551</v>
      </c>
      <c r="AP344" s="92">
        <f t="shared" si="27"/>
        <v>0</v>
      </c>
      <c r="AQ344" s="92">
        <f t="shared" si="28"/>
        <v>0.04988662132</v>
      </c>
      <c r="AR344" s="92">
        <f t="shared" si="29"/>
        <v>0.4697986577</v>
      </c>
      <c r="AS344" s="92">
        <f t="shared" si="30"/>
        <v>0.01950113379</v>
      </c>
    </row>
    <row r="345" ht="16.5" customHeight="1">
      <c r="A345" s="115"/>
      <c r="B345" s="116"/>
      <c r="C345" s="116"/>
      <c r="D345" s="116"/>
      <c r="E345" s="116"/>
      <c r="F345" s="117"/>
      <c r="G345" s="61">
        <f t="shared" si="650"/>
        <v>340</v>
      </c>
      <c r="H345" s="118">
        <v>4562.0</v>
      </c>
      <c r="I345" s="115">
        <v>1456.0</v>
      </c>
      <c r="J345" s="81">
        <f>OFFSET(TT!F345,0,6*(-1+$E$6))</f>
        <v>32</v>
      </c>
      <c r="K345" s="82">
        <f>OFFSET(TT!G345,0,6*(-1+$E$6))</f>
        <v>39</v>
      </c>
      <c r="L345" s="83">
        <f>OFFSET(TT!H345,0,6*(-1+$E$6))</f>
        <v>36</v>
      </c>
      <c r="M345" s="84">
        <f>OFFSET(TT!I345,0,6*(-1+$E$6))</f>
        <v>42</v>
      </c>
      <c r="N345" s="85">
        <f>OFFSET(TT!J345,0,6*(-1+$E$6))</f>
        <v>153</v>
      </c>
      <c r="O345" s="86">
        <f>OFFSET(TT!K345,0,6*(-1+$E$6))</f>
        <v>90</v>
      </c>
      <c r="P345" s="87">
        <f t="shared" si="31"/>
        <v>32</v>
      </c>
      <c r="Q345" s="87">
        <f t="shared" ref="Q345:S345" si="707">$J345*C$30+$K345*C$31+$L345*C$32+$M345*C$33+$N345*C$34+$O345*C$35</f>
        <v>42</v>
      </c>
      <c r="R345" s="87">
        <f t="shared" si="707"/>
        <v>36</v>
      </c>
      <c r="S345" s="87">
        <f t="shared" si="707"/>
        <v>90</v>
      </c>
      <c r="T345" s="69">
        <f t="shared" si="6"/>
        <v>0.4324324324</v>
      </c>
      <c r="U345" s="70">
        <f t="shared" si="7"/>
        <v>0.2857142857</v>
      </c>
      <c r="V345" s="71">
        <f t="shared" si="8"/>
        <v>0.262295082</v>
      </c>
      <c r="W345" s="72">
        <f t="shared" si="9"/>
        <v>0.4615384615</v>
      </c>
      <c r="X345" s="73">
        <f t="shared" ref="X345:Y345" si="708">IFERROR(P345/(P345+R345),0.5)</f>
        <v>0.4705882353</v>
      </c>
      <c r="Y345" s="74">
        <f t="shared" si="708"/>
        <v>0.3181818182</v>
      </c>
      <c r="Z345" s="75">
        <f t="shared" si="11"/>
        <v>0.34</v>
      </c>
      <c r="AA345" s="76">
        <f t="shared" si="12"/>
        <v>0.61</v>
      </c>
      <c r="AB345" s="77">
        <f t="shared" si="13"/>
        <v>0.37</v>
      </c>
      <c r="AC345" s="88">
        <f t="shared" si="14"/>
        <v>0.04876373626</v>
      </c>
      <c r="AD345" s="88">
        <f t="shared" si="15"/>
        <v>0.1270604396</v>
      </c>
      <c r="AE345" s="88">
        <f t="shared" si="16"/>
        <v>0.08379120879</v>
      </c>
      <c r="AF345" s="88">
        <f t="shared" si="17"/>
        <v>0.06181318681</v>
      </c>
      <c r="AG345" s="89">
        <f t="shared" si="18"/>
        <v>0.02197802198</v>
      </c>
      <c r="AH345" s="90">
        <f t="shared" si="19"/>
        <v>0</v>
      </c>
      <c r="AI345" s="90">
        <f t="shared" si="20"/>
        <v>0.1270604396</v>
      </c>
      <c r="AJ345" s="90">
        <f t="shared" si="21"/>
        <v>0.34</v>
      </c>
      <c r="AK345" s="90">
        <f t="shared" si="22"/>
        <v>0.04876373626</v>
      </c>
      <c r="AL345" s="91">
        <f t="shared" si="23"/>
        <v>0</v>
      </c>
      <c r="AM345" s="91">
        <f t="shared" si="24"/>
        <v>0.02197802198</v>
      </c>
      <c r="AN345" s="91">
        <f t="shared" si="25"/>
        <v>0.262295082</v>
      </c>
      <c r="AO345" s="91">
        <f t="shared" si="26"/>
        <v>0.08379120879</v>
      </c>
      <c r="AP345" s="92">
        <f t="shared" si="27"/>
        <v>0</v>
      </c>
      <c r="AQ345" s="92">
        <f t="shared" si="28"/>
        <v>0.06181318681</v>
      </c>
      <c r="AR345" s="92">
        <f t="shared" si="29"/>
        <v>0.4615384615</v>
      </c>
      <c r="AS345" s="92">
        <f t="shared" si="30"/>
        <v>0.02197802198</v>
      </c>
    </row>
    <row r="346" ht="16.5" customHeight="1">
      <c r="A346" s="115"/>
      <c r="B346" s="116"/>
      <c r="C346" s="116"/>
      <c r="D346" s="116"/>
      <c r="E346" s="116"/>
      <c r="F346" s="117"/>
      <c r="G346" s="61">
        <f t="shared" si="650"/>
        <v>341</v>
      </c>
      <c r="H346" s="118">
        <v>4564.0</v>
      </c>
      <c r="I346" s="115">
        <v>2268.0</v>
      </c>
      <c r="J346" s="81">
        <f>OFFSET(TT!F346,0,6*(-1+$E$6))</f>
        <v>74</v>
      </c>
      <c r="K346" s="82">
        <f>OFFSET(TT!G346,0,6*(-1+$E$6))</f>
        <v>64</v>
      </c>
      <c r="L346" s="83">
        <f>OFFSET(TT!H346,0,6*(-1+$E$6))</f>
        <v>45</v>
      </c>
      <c r="M346" s="84">
        <f>OFFSET(TT!I346,0,6*(-1+$E$6))</f>
        <v>105</v>
      </c>
      <c r="N346" s="85">
        <f>OFFSET(TT!J346,0,6*(-1+$E$6))</f>
        <v>272</v>
      </c>
      <c r="O346" s="86">
        <f>OFFSET(TT!K346,0,6*(-1+$E$6))</f>
        <v>126</v>
      </c>
      <c r="P346" s="87">
        <f t="shared" si="31"/>
        <v>74</v>
      </c>
      <c r="Q346" s="87">
        <f t="shared" ref="Q346:S346" si="709">$J346*C$30+$K346*C$31+$L346*C$32+$M346*C$33+$N346*C$34+$O346*C$35</f>
        <v>105</v>
      </c>
      <c r="R346" s="87">
        <f t="shared" si="709"/>
        <v>45</v>
      </c>
      <c r="S346" s="87">
        <f t="shared" si="709"/>
        <v>126</v>
      </c>
      <c r="T346" s="69">
        <f t="shared" si="6"/>
        <v>0.4134078212</v>
      </c>
      <c r="U346" s="70">
        <f t="shared" si="7"/>
        <v>0.2631578947</v>
      </c>
      <c r="V346" s="71">
        <f t="shared" si="8"/>
        <v>0.37</v>
      </c>
      <c r="W346" s="72">
        <f t="shared" si="9"/>
        <v>0.3</v>
      </c>
      <c r="X346" s="73">
        <f t="shared" ref="X346:Y346" si="710">IFERROR(P346/(P346+R346),0.5)</f>
        <v>0.6218487395</v>
      </c>
      <c r="Y346" s="74">
        <f t="shared" si="710"/>
        <v>0.4545454545</v>
      </c>
      <c r="Z346" s="75">
        <f t="shared" si="11"/>
        <v>0.34</v>
      </c>
      <c r="AA346" s="76">
        <f t="shared" si="12"/>
        <v>0.5714285714</v>
      </c>
      <c r="AB346" s="77">
        <f t="shared" si="13"/>
        <v>0.5114285714</v>
      </c>
      <c r="AC346" s="88">
        <f t="shared" si="14"/>
        <v>0.06084656085</v>
      </c>
      <c r="AD346" s="88">
        <f t="shared" si="15"/>
        <v>0.1525573192</v>
      </c>
      <c r="AE346" s="88">
        <f t="shared" si="16"/>
        <v>0.08818342152</v>
      </c>
      <c r="AF346" s="88">
        <f t="shared" si="17"/>
        <v>0.05555555556</v>
      </c>
      <c r="AG346" s="89">
        <f t="shared" si="18"/>
        <v>0.03262786596</v>
      </c>
      <c r="AH346" s="90">
        <f t="shared" si="19"/>
        <v>0</v>
      </c>
      <c r="AI346" s="90">
        <f t="shared" si="20"/>
        <v>0.1525573192</v>
      </c>
      <c r="AJ346" s="90">
        <f t="shared" si="21"/>
        <v>0.34</v>
      </c>
      <c r="AK346" s="90">
        <f t="shared" si="22"/>
        <v>0.06084656085</v>
      </c>
      <c r="AL346" s="91">
        <f t="shared" si="23"/>
        <v>0</v>
      </c>
      <c r="AM346" s="91">
        <f t="shared" si="24"/>
        <v>0.03262786596</v>
      </c>
      <c r="AN346" s="91">
        <f t="shared" si="25"/>
        <v>0.37</v>
      </c>
      <c r="AO346" s="91">
        <f t="shared" si="26"/>
        <v>0.08818342152</v>
      </c>
      <c r="AP346" s="92">
        <f t="shared" si="27"/>
        <v>0</v>
      </c>
      <c r="AQ346" s="92">
        <f t="shared" si="28"/>
        <v>0.05555555556</v>
      </c>
      <c r="AR346" s="92">
        <f t="shared" si="29"/>
        <v>0.3</v>
      </c>
      <c r="AS346" s="92">
        <f t="shared" si="30"/>
        <v>0.03262786596</v>
      </c>
    </row>
    <row r="347" ht="16.5" customHeight="1">
      <c r="A347" s="115"/>
      <c r="B347" s="116"/>
      <c r="C347" s="116"/>
      <c r="D347" s="116"/>
      <c r="E347" s="116"/>
      <c r="F347" s="117"/>
      <c r="G347" s="61">
        <f t="shared" si="650"/>
        <v>342</v>
      </c>
      <c r="H347" s="118">
        <v>4566.0</v>
      </c>
      <c r="I347" s="115">
        <v>741.0</v>
      </c>
      <c r="J347" s="81">
        <f>OFFSET(TT!F347,0,6*(-1+$E$6))</f>
        <v>18</v>
      </c>
      <c r="K347" s="82">
        <f>OFFSET(TT!G347,0,6*(-1+$E$6))</f>
        <v>15</v>
      </c>
      <c r="L347" s="83">
        <f>OFFSET(TT!H347,0,6*(-1+$E$6))</f>
        <v>22</v>
      </c>
      <c r="M347" s="84">
        <f>OFFSET(TT!I347,0,6*(-1+$E$6))</f>
        <v>46</v>
      </c>
      <c r="N347" s="85">
        <f>OFFSET(TT!J347,0,6*(-1+$E$6))</f>
        <v>78</v>
      </c>
      <c r="O347" s="86">
        <f>OFFSET(TT!K347,0,6*(-1+$E$6))</f>
        <v>45</v>
      </c>
      <c r="P347" s="87">
        <f t="shared" si="31"/>
        <v>18</v>
      </c>
      <c r="Q347" s="87">
        <f t="shared" ref="Q347:S347" si="711">$J347*C$30+$K347*C$31+$L347*C$32+$M347*C$33+$N347*C$34+$O347*C$35</f>
        <v>46</v>
      </c>
      <c r="R347" s="87">
        <f t="shared" si="711"/>
        <v>22</v>
      </c>
      <c r="S347" s="87">
        <f t="shared" si="711"/>
        <v>45</v>
      </c>
      <c r="T347" s="69">
        <f t="shared" si="6"/>
        <v>0.28125</v>
      </c>
      <c r="U347" s="70">
        <f t="shared" si="7"/>
        <v>0.328358209</v>
      </c>
      <c r="V347" s="71">
        <f t="shared" si="8"/>
        <v>0.2857142857</v>
      </c>
      <c r="W347" s="72">
        <f t="shared" si="9"/>
        <v>0.3235294118</v>
      </c>
      <c r="X347" s="73">
        <f t="shared" ref="X347:Y347" si="712">IFERROR(P347/(P347+R347),0.5)</f>
        <v>0.45</v>
      </c>
      <c r="Y347" s="74">
        <f t="shared" si="712"/>
        <v>0.5054945055</v>
      </c>
      <c r="Z347" s="75">
        <f t="shared" si="11"/>
        <v>0.3053435115</v>
      </c>
      <c r="AA347" s="76">
        <f t="shared" si="12"/>
        <v>0.4809160305</v>
      </c>
      <c r="AB347" s="77">
        <f t="shared" si="13"/>
        <v>0.4885496183</v>
      </c>
      <c r="AC347" s="88">
        <f t="shared" si="14"/>
        <v>0.04453441296</v>
      </c>
      <c r="AD347" s="88">
        <f t="shared" si="15"/>
        <v>0.1295546559</v>
      </c>
      <c r="AE347" s="88">
        <f t="shared" si="16"/>
        <v>0.08502024291</v>
      </c>
      <c r="AF347" s="88">
        <f t="shared" si="17"/>
        <v>0.06072874494</v>
      </c>
      <c r="AG347" s="89">
        <f t="shared" si="18"/>
        <v>0.02429149798</v>
      </c>
      <c r="AH347" s="90">
        <f t="shared" si="19"/>
        <v>0</v>
      </c>
      <c r="AI347" s="90">
        <f t="shared" si="20"/>
        <v>0.1295546559</v>
      </c>
      <c r="AJ347" s="90">
        <f t="shared" si="21"/>
        <v>0.3053435115</v>
      </c>
      <c r="AK347" s="90">
        <f t="shared" si="22"/>
        <v>0.04453441296</v>
      </c>
      <c r="AL347" s="91">
        <f t="shared" si="23"/>
        <v>0</v>
      </c>
      <c r="AM347" s="91">
        <f t="shared" si="24"/>
        <v>0.02429149798</v>
      </c>
      <c r="AN347" s="91">
        <f t="shared" si="25"/>
        <v>0.2857142857</v>
      </c>
      <c r="AO347" s="91">
        <f t="shared" si="26"/>
        <v>0.08502024291</v>
      </c>
      <c r="AP347" s="92">
        <f t="shared" si="27"/>
        <v>0</v>
      </c>
      <c r="AQ347" s="92">
        <f t="shared" si="28"/>
        <v>0.06072874494</v>
      </c>
      <c r="AR347" s="92">
        <f t="shared" si="29"/>
        <v>0.3235294118</v>
      </c>
      <c r="AS347" s="92">
        <f t="shared" si="30"/>
        <v>0.02429149798</v>
      </c>
    </row>
    <row r="348" ht="16.5" customHeight="1">
      <c r="A348" s="115"/>
      <c r="B348" s="116"/>
      <c r="C348" s="116"/>
      <c r="D348" s="116"/>
      <c r="E348" s="116"/>
      <c r="F348" s="117"/>
      <c r="G348" s="61">
        <f t="shared" si="650"/>
        <v>343</v>
      </c>
      <c r="H348" s="118">
        <v>4581.0</v>
      </c>
      <c r="I348" s="115">
        <v>3360.0</v>
      </c>
      <c r="J348" s="81">
        <f>OFFSET(TT!F348,0,6*(-1+$E$6))</f>
        <v>136</v>
      </c>
      <c r="K348" s="82">
        <f>OFFSET(TT!G348,0,6*(-1+$E$6))</f>
        <v>121</v>
      </c>
      <c r="L348" s="83">
        <f>OFFSET(TT!H348,0,6*(-1+$E$6))</f>
        <v>122</v>
      </c>
      <c r="M348" s="84">
        <f>OFFSET(TT!I348,0,6*(-1+$E$6))</f>
        <v>212</v>
      </c>
      <c r="N348" s="85">
        <f>OFFSET(TT!J348,0,6*(-1+$E$6))</f>
        <v>556</v>
      </c>
      <c r="O348" s="86">
        <f>OFFSET(TT!K348,0,6*(-1+$E$6))</f>
        <v>156</v>
      </c>
      <c r="P348" s="87">
        <f t="shared" si="31"/>
        <v>136</v>
      </c>
      <c r="Q348" s="87">
        <f t="shared" ref="Q348:S348" si="713">$J348*C$30+$K348*C$31+$L348*C$32+$M348*C$33+$N348*C$34+$O348*C$35</f>
        <v>212</v>
      </c>
      <c r="R348" s="87">
        <f t="shared" si="713"/>
        <v>122</v>
      </c>
      <c r="S348" s="87">
        <f t="shared" si="713"/>
        <v>156</v>
      </c>
      <c r="T348" s="69">
        <f t="shared" si="6"/>
        <v>0.3908045977</v>
      </c>
      <c r="U348" s="70">
        <f t="shared" si="7"/>
        <v>0.4388489209</v>
      </c>
      <c r="V348" s="71">
        <f t="shared" si="8"/>
        <v>0.4657534247</v>
      </c>
      <c r="W348" s="72">
        <f t="shared" si="9"/>
        <v>0.3652694611</v>
      </c>
      <c r="X348" s="73">
        <f t="shared" ref="X348:Y348" si="714">IFERROR(P348/(P348+R348),0.5)</f>
        <v>0.5271317829</v>
      </c>
      <c r="Y348" s="74">
        <f t="shared" si="714"/>
        <v>0.5760869565</v>
      </c>
      <c r="Z348" s="75">
        <f t="shared" si="11"/>
        <v>0.4121405751</v>
      </c>
      <c r="AA348" s="76">
        <f t="shared" si="12"/>
        <v>0.4664536741</v>
      </c>
      <c r="AB348" s="77">
        <f t="shared" si="13"/>
        <v>0.5559105431</v>
      </c>
      <c r="AC348" s="88">
        <f t="shared" si="14"/>
        <v>0.07648809524</v>
      </c>
      <c r="AD348" s="88">
        <f t="shared" si="15"/>
        <v>0.205952381</v>
      </c>
      <c r="AE348" s="88">
        <f t="shared" si="16"/>
        <v>0.0869047619</v>
      </c>
      <c r="AF348" s="88">
        <f t="shared" si="17"/>
        <v>0.04642857143</v>
      </c>
      <c r="AG348" s="89">
        <f t="shared" si="18"/>
        <v>0.04047619048</v>
      </c>
      <c r="AH348" s="90">
        <f t="shared" si="19"/>
        <v>0</v>
      </c>
      <c r="AI348" s="90">
        <f t="shared" si="20"/>
        <v>0.205952381</v>
      </c>
      <c r="AJ348" s="90">
        <f t="shared" si="21"/>
        <v>0.4121405751</v>
      </c>
      <c r="AK348" s="90">
        <f t="shared" si="22"/>
        <v>0.07648809524</v>
      </c>
      <c r="AL348" s="91">
        <f t="shared" si="23"/>
        <v>0</v>
      </c>
      <c r="AM348" s="91">
        <f t="shared" si="24"/>
        <v>0.04047619048</v>
      </c>
      <c r="AN348" s="91">
        <f t="shared" si="25"/>
        <v>0.4657534247</v>
      </c>
      <c r="AO348" s="91">
        <f t="shared" si="26"/>
        <v>0.0869047619</v>
      </c>
      <c r="AP348" s="92">
        <f t="shared" si="27"/>
        <v>0</v>
      </c>
      <c r="AQ348" s="92">
        <f t="shared" si="28"/>
        <v>0.04642857143</v>
      </c>
      <c r="AR348" s="92">
        <f t="shared" si="29"/>
        <v>0.3652694611</v>
      </c>
      <c r="AS348" s="92">
        <f t="shared" si="30"/>
        <v>0.04047619048</v>
      </c>
    </row>
    <row r="349" ht="16.5" customHeight="1">
      <c r="A349" s="115"/>
      <c r="B349" s="116"/>
      <c r="C349" s="116"/>
      <c r="D349" s="116"/>
      <c r="E349" s="116"/>
      <c r="F349" s="117"/>
      <c r="G349" s="61">
        <f t="shared" si="650"/>
        <v>344</v>
      </c>
      <c r="H349" s="118">
        <v>4583.0</v>
      </c>
      <c r="I349" s="115">
        <v>3003.0</v>
      </c>
      <c r="J349" s="81">
        <f>OFFSET(TT!F349,0,6*(-1+$E$6))</f>
        <v>110</v>
      </c>
      <c r="K349" s="82">
        <f>OFFSET(TT!G349,0,6*(-1+$E$6))</f>
        <v>98</v>
      </c>
      <c r="L349" s="83">
        <f>OFFSET(TT!H349,0,6*(-1+$E$6))</f>
        <v>86</v>
      </c>
      <c r="M349" s="84">
        <f>OFFSET(TT!I349,0,6*(-1+$E$6))</f>
        <v>177</v>
      </c>
      <c r="N349" s="85">
        <f>OFFSET(TT!J349,0,6*(-1+$E$6))</f>
        <v>497</v>
      </c>
      <c r="O349" s="86">
        <f>OFFSET(TT!K349,0,6*(-1+$E$6))</f>
        <v>160</v>
      </c>
      <c r="P349" s="87">
        <f t="shared" si="31"/>
        <v>110</v>
      </c>
      <c r="Q349" s="87">
        <f t="shared" ref="Q349:S349" si="715">$J349*C$30+$K349*C$31+$L349*C$32+$M349*C$33+$N349*C$34+$O349*C$35</f>
        <v>177</v>
      </c>
      <c r="R349" s="87">
        <f t="shared" si="715"/>
        <v>86</v>
      </c>
      <c r="S349" s="87">
        <f t="shared" si="715"/>
        <v>160</v>
      </c>
      <c r="T349" s="69">
        <f t="shared" si="6"/>
        <v>0.3832752613</v>
      </c>
      <c r="U349" s="70">
        <f t="shared" si="7"/>
        <v>0.3495934959</v>
      </c>
      <c r="V349" s="71">
        <f t="shared" si="8"/>
        <v>0.4074074074</v>
      </c>
      <c r="W349" s="72">
        <f t="shared" si="9"/>
        <v>0.3269961977</v>
      </c>
      <c r="X349" s="73">
        <f t="shared" ref="X349:Y349" si="716">IFERROR(P349/(P349+R349),0.5)</f>
        <v>0.5612244898</v>
      </c>
      <c r="Y349" s="74">
        <f t="shared" si="716"/>
        <v>0.5252225519</v>
      </c>
      <c r="Z349" s="75">
        <f t="shared" si="11"/>
        <v>0.3677298311</v>
      </c>
      <c r="AA349" s="76">
        <f t="shared" si="12"/>
        <v>0.5065666041</v>
      </c>
      <c r="AB349" s="77">
        <f t="shared" si="13"/>
        <v>0.5384615385</v>
      </c>
      <c r="AC349" s="88">
        <f t="shared" si="14"/>
        <v>0.06926406926</v>
      </c>
      <c r="AD349" s="88">
        <f t="shared" si="15"/>
        <v>0.2021312021</v>
      </c>
      <c r="AE349" s="88">
        <f t="shared" si="16"/>
        <v>0.08991008991</v>
      </c>
      <c r="AF349" s="88">
        <f t="shared" si="17"/>
        <v>0.05328005328</v>
      </c>
      <c r="AG349" s="89">
        <f t="shared" si="18"/>
        <v>0.03663003663</v>
      </c>
      <c r="AH349" s="90">
        <f t="shared" si="19"/>
        <v>0</v>
      </c>
      <c r="AI349" s="90">
        <f t="shared" si="20"/>
        <v>0.2021312021</v>
      </c>
      <c r="AJ349" s="90">
        <f t="shared" si="21"/>
        <v>0.3677298311</v>
      </c>
      <c r="AK349" s="90">
        <f t="shared" si="22"/>
        <v>0.06926406926</v>
      </c>
      <c r="AL349" s="91">
        <f t="shared" si="23"/>
        <v>0</v>
      </c>
      <c r="AM349" s="91">
        <f t="shared" si="24"/>
        <v>0.03663003663</v>
      </c>
      <c r="AN349" s="91">
        <f t="shared" si="25"/>
        <v>0.4074074074</v>
      </c>
      <c r="AO349" s="91">
        <f t="shared" si="26"/>
        <v>0.08991008991</v>
      </c>
      <c r="AP349" s="92">
        <f t="shared" si="27"/>
        <v>0</v>
      </c>
      <c r="AQ349" s="92">
        <f t="shared" si="28"/>
        <v>0.05328005328</v>
      </c>
      <c r="AR349" s="92">
        <f t="shared" si="29"/>
        <v>0.3269961977</v>
      </c>
      <c r="AS349" s="92">
        <f t="shared" si="30"/>
        <v>0.03663003663</v>
      </c>
    </row>
    <row r="350" ht="16.5" customHeight="1">
      <c r="A350" s="115"/>
      <c r="B350" s="116"/>
      <c r="C350" s="116"/>
      <c r="D350" s="116"/>
      <c r="E350" s="116"/>
      <c r="F350" s="117"/>
      <c r="G350" s="61">
        <f t="shared" si="650"/>
        <v>345</v>
      </c>
      <c r="H350" s="118">
        <v>4585.0</v>
      </c>
      <c r="I350" s="115">
        <v>1282.0</v>
      </c>
      <c r="J350" s="81">
        <f>OFFSET(TT!F350,0,6*(-1+$E$6))</f>
        <v>41</v>
      </c>
      <c r="K350" s="82">
        <f>OFFSET(TT!G350,0,6*(-1+$E$6))</f>
        <v>13</v>
      </c>
      <c r="L350" s="83">
        <f>OFFSET(TT!H350,0,6*(-1+$E$6))</f>
        <v>35</v>
      </c>
      <c r="M350" s="84">
        <f>OFFSET(TT!I350,0,6*(-1+$E$6))</f>
        <v>51</v>
      </c>
      <c r="N350" s="85">
        <f>OFFSET(TT!J350,0,6*(-1+$E$6))</f>
        <v>166</v>
      </c>
      <c r="O350" s="86">
        <f>OFFSET(TT!K350,0,6*(-1+$E$6))</f>
        <v>78</v>
      </c>
      <c r="P350" s="87">
        <f t="shared" si="31"/>
        <v>41</v>
      </c>
      <c r="Q350" s="87">
        <f t="shared" ref="Q350:S350" si="717">$J350*C$30+$K350*C$31+$L350*C$32+$M350*C$33+$N350*C$34+$O350*C$35</f>
        <v>51</v>
      </c>
      <c r="R350" s="87">
        <f t="shared" si="717"/>
        <v>35</v>
      </c>
      <c r="S350" s="87">
        <f t="shared" si="717"/>
        <v>78</v>
      </c>
      <c r="T350" s="69">
        <f t="shared" si="6"/>
        <v>0.4456521739</v>
      </c>
      <c r="U350" s="70">
        <f t="shared" si="7"/>
        <v>0.3097345133</v>
      </c>
      <c r="V350" s="71">
        <f t="shared" si="8"/>
        <v>0.3445378151</v>
      </c>
      <c r="W350" s="72">
        <f t="shared" si="9"/>
        <v>0.4069767442</v>
      </c>
      <c r="X350" s="73">
        <f t="shared" ref="X350:Y350" si="718">IFERROR(P350/(P350+R350),0.5)</f>
        <v>0.5394736842</v>
      </c>
      <c r="Y350" s="74">
        <f t="shared" si="718"/>
        <v>0.3953488372</v>
      </c>
      <c r="Z350" s="75">
        <f t="shared" si="11"/>
        <v>0.3707317073</v>
      </c>
      <c r="AA350" s="76">
        <f t="shared" si="12"/>
        <v>0.5804878049</v>
      </c>
      <c r="AB350" s="77">
        <f t="shared" si="13"/>
        <v>0.4487804878</v>
      </c>
      <c r="AC350" s="88">
        <f t="shared" si="14"/>
        <v>0.04212168487</v>
      </c>
      <c r="AD350" s="88">
        <f t="shared" si="15"/>
        <v>0.1614664587</v>
      </c>
      <c r="AE350" s="88">
        <f t="shared" si="16"/>
        <v>0.09282371295</v>
      </c>
      <c r="AF350" s="88">
        <f t="shared" si="17"/>
        <v>0.0608424337</v>
      </c>
      <c r="AG350" s="89">
        <f t="shared" si="18"/>
        <v>0.03198127925</v>
      </c>
      <c r="AH350" s="90">
        <f t="shared" si="19"/>
        <v>0</v>
      </c>
      <c r="AI350" s="90">
        <f t="shared" si="20"/>
        <v>0.1614664587</v>
      </c>
      <c r="AJ350" s="90">
        <f t="shared" si="21"/>
        <v>0.3707317073</v>
      </c>
      <c r="AK350" s="90">
        <f t="shared" si="22"/>
        <v>0.04212168487</v>
      </c>
      <c r="AL350" s="91">
        <f t="shared" si="23"/>
        <v>0</v>
      </c>
      <c r="AM350" s="91">
        <f t="shared" si="24"/>
        <v>0.03198127925</v>
      </c>
      <c r="AN350" s="91">
        <f t="shared" si="25"/>
        <v>0.3445378151</v>
      </c>
      <c r="AO350" s="91">
        <f t="shared" si="26"/>
        <v>0.09282371295</v>
      </c>
      <c r="AP350" s="92">
        <f t="shared" si="27"/>
        <v>0</v>
      </c>
      <c r="AQ350" s="92">
        <f t="shared" si="28"/>
        <v>0.0608424337</v>
      </c>
      <c r="AR350" s="92">
        <f t="shared" si="29"/>
        <v>0.4069767442</v>
      </c>
      <c r="AS350" s="92">
        <f t="shared" si="30"/>
        <v>0.03198127925</v>
      </c>
    </row>
    <row r="351" ht="16.5" customHeight="1">
      <c r="A351" s="115"/>
      <c r="B351" s="116"/>
      <c r="C351" s="116"/>
      <c r="D351" s="116"/>
      <c r="E351" s="116"/>
      <c r="F351" s="117"/>
      <c r="G351" s="61">
        <f t="shared" si="650"/>
        <v>346</v>
      </c>
      <c r="H351" s="118">
        <v>4586.0</v>
      </c>
      <c r="I351" s="115">
        <v>3237.0</v>
      </c>
      <c r="J351" s="81">
        <f>OFFSET(TT!F351,0,6*(-1+$E$6))</f>
        <v>151</v>
      </c>
      <c r="K351" s="82">
        <f>OFFSET(TT!G351,0,6*(-1+$E$6))</f>
        <v>161</v>
      </c>
      <c r="L351" s="83">
        <f>OFFSET(TT!H351,0,6*(-1+$E$6))</f>
        <v>102</v>
      </c>
      <c r="M351" s="84">
        <f>OFFSET(TT!I351,0,6*(-1+$E$6))</f>
        <v>217</v>
      </c>
      <c r="N351" s="85">
        <f>OFFSET(TT!J351,0,6*(-1+$E$6))</f>
        <v>525</v>
      </c>
      <c r="O351" s="86">
        <f>OFFSET(TT!K351,0,6*(-1+$E$6))</f>
        <v>186</v>
      </c>
      <c r="P351" s="87">
        <f t="shared" si="31"/>
        <v>151</v>
      </c>
      <c r="Q351" s="87">
        <f t="shared" ref="Q351:S351" si="719">$J351*C$30+$K351*C$31+$L351*C$32+$M351*C$33+$N351*C$34+$O351*C$35</f>
        <v>217</v>
      </c>
      <c r="R351" s="87">
        <f t="shared" si="719"/>
        <v>102</v>
      </c>
      <c r="S351" s="87">
        <f t="shared" si="719"/>
        <v>186</v>
      </c>
      <c r="T351" s="69">
        <f t="shared" si="6"/>
        <v>0.410326087</v>
      </c>
      <c r="U351" s="70">
        <f t="shared" si="7"/>
        <v>0.3541666667</v>
      </c>
      <c r="V351" s="71">
        <f t="shared" si="8"/>
        <v>0.4480712166</v>
      </c>
      <c r="W351" s="72">
        <f t="shared" si="9"/>
        <v>0.3197492163</v>
      </c>
      <c r="X351" s="73">
        <f t="shared" ref="X351:Y351" si="720">IFERROR(P351/(P351+R351),0.5)</f>
        <v>0.5968379447</v>
      </c>
      <c r="Y351" s="74">
        <f t="shared" si="720"/>
        <v>0.5384615385</v>
      </c>
      <c r="Z351" s="75">
        <f t="shared" si="11"/>
        <v>0.3856707317</v>
      </c>
      <c r="AA351" s="76">
        <f t="shared" si="12"/>
        <v>0.5137195122</v>
      </c>
      <c r="AB351" s="77">
        <f t="shared" si="13"/>
        <v>0.5609756098</v>
      </c>
      <c r="AC351" s="88">
        <f t="shared" si="14"/>
        <v>0.09638554217</v>
      </c>
      <c r="AD351" s="88">
        <f t="shared" si="15"/>
        <v>0.2088353414</v>
      </c>
      <c r="AE351" s="88">
        <f t="shared" si="16"/>
        <v>0.1041087427</v>
      </c>
      <c r="AF351" s="88">
        <f t="shared" si="17"/>
        <v>0.05746061168</v>
      </c>
      <c r="AG351" s="89">
        <f t="shared" si="18"/>
        <v>0.04664813099</v>
      </c>
      <c r="AH351" s="90">
        <f t="shared" si="19"/>
        <v>0</v>
      </c>
      <c r="AI351" s="90">
        <f t="shared" si="20"/>
        <v>0.2088353414</v>
      </c>
      <c r="AJ351" s="90">
        <f t="shared" si="21"/>
        <v>0.3856707317</v>
      </c>
      <c r="AK351" s="90">
        <f t="shared" si="22"/>
        <v>0.09638554217</v>
      </c>
      <c r="AL351" s="91">
        <f t="shared" si="23"/>
        <v>0</v>
      </c>
      <c r="AM351" s="91">
        <f t="shared" si="24"/>
        <v>0.04664813099</v>
      </c>
      <c r="AN351" s="91">
        <f t="shared" si="25"/>
        <v>0.4480712166</v>
      </c>
      <c r="AO351" s="91">
        <f t="shared" si="26"/>
        <v>0.1041087427</v>
      </c>
      <c r="AP351" s="92">
        <f t="shared" si="27"/>
        <v>0</v>
      </c>
      <c r="AQ351" s="92">
        <f t="shared" si="28"/>
        <v>0.05746061168</v>
      </c>
      <c r="AR351" s="92">
        <f t="shared" si="29"/>
        <v>0.3197492163</v>
      </c>
      <c r="AS351" s="92">
        <f t="shared" si="30"/>
        <v>0.04664813099</v>
      </c>
    </row>
    <row r="352" ht="16.5" customHeight="1">
      <c r="A352" s="115"/>
      <c r="B352" s="116"/>
      <c r="C352" s="116"/>
      <c r="D352" s="116"/>
      <c r="E352" s="116"/>
      <c r="F352" s="117"/>
      <c r="G352" s="61">
        <f t="shared" si="650"/>
        <v>347</v>
      </c>
      <c r="H352" s="118">
        <v>4590.0</v>
      </c>
      <c r="I352" s="115">
        <v>1338.0</v>
      </c>
      <c r="J352" s="81">
        <f>OFFSET(TT!F352,0,6*(-1+$E$6))</f>
        <v>9</v>
      </c>
      <c r="K352" s="82">
        <f>OFFSET(TT!G352,0,6*(-1+$E$6))</f>
        <v>15</v>
      </c>
      <c r="L352" s="83">
        <f>OFFSET(TT!H352,0,6*(-1+$E$6))</f>
        <v>23</v>
      </c>
      <c r="M352" s="84">
        <f>OFFSET(TT!I352,0,6*(-1+$E$6))</f>
        <v>31</v>
      </c>
      <c r="N352" s="85">
        <f>OFFSET(TT!J352,0,6*(-1+$E$6))</f>
        <v>134</v>
      </c>
      <c r="O352" s="86">
        <f>OFFSET(TT!K352,0,6*(-1+$E$6))</f>
        <v>72</v>
      </c>
      <c r="P352" s="87">
        <f t="shared" si="31"/>
        <v>9</v>
      </c>
      <c r="Q352" s="87">
        <f t="shared" ref="Q352:S352" si="721">$J352*C$30+$K352*C$31+$L352*C$32+$M352*C$33+$N352*C$34+$O352*C$35</f>
        <v>31</v>
      </c>
      <c r="R352" s="87">
        <f t="shared" si="721"/>
        <v>23</v>
      </c>
      <c r="S352" s="87">
        <f t="shared" si="721"/>
        <v>72</v>
      </c>
      <c r="T352" s="69">
        <f t="shared" si="6"/>
        <v>0.225</v>
      </c>
      <c r="U352" s="70">
        <f t="shared" si="7"/>
        <v>0.2421052632</v>
      </c>
      <c r="V352" s="71">
        <f t="shared" si="8"/>
        <v>0.1111111111</v>
      </c>
      <c r="W352" s="72">
        <f t="shared" si="9"/>
        <v>0.4259259259</v>
      </c>
      <c r="X352" s="73">
        <f t="shared" ref="X352:Y352" si="722">IFERROR(P352/(P352+R352),0.5)</f>
        <v>0.28125</v>
      </c>
      <c r="Y352" s="74">
        <f t="shared" si="722"/>
        <v>0.3009708738</v>
      </c>
      <c r="Z352" s="75">
        <f t="shared" si="11"/>
        <v>0.237037037</v>
      </c>
      <c r="AA352" s="76">
        <f t="shared" si="12"/>
        <v>0.6</v>
      </c>
      <c r="AB352" s="77">
        <f t="shared" si="13"/>
        <v>0.2962962963</v>
      </c>
      <c r="AC352" s="88">
        <f t="shared" si="14"/>
        <v>0.01793721973</v>
      </c>
      <c r="AD352" s="88">
        <f t="shared" si="15"/>
        <v>0.1068759342</v>
      </c>
      <c r="AE352" s="88">
        <f t="shared" si="16"/>
        <v>0.06053811659</v>
      </c>
      <c r="AF352" s="88">
        <f t="shared" si="17"/>
        <v>0.05381165919</v>
      </c>
      <c r="AG352" s="89">
        <f t="shared" si="18"/>
        <v>0.006726457399</v>
      </c>
      <c r="AH352" s="90">
        <f t="shared" si="19"/>
        <v>0</v>
      </c>
      <c r="AI352" s="90">
        <f t="shared" si="20"/>
        <v>0.1068759342</v>
      </c>
      <c r="AJ352" s="90">
        <f t="shared" si="21"/>
        <v>0.237037037</v>
      </c>
      <c r="AK352" s="90">
        <f t="shared" si="22"/>
        <v>0.01793721973</v>
      </c>
      <c r="AL352" s="91">
        <f t="shared" si="23"/>
        <v>0</v>
      </c>
      <c r="AM352" s="91">
        <f t="shared" si="24"/>
        <v>0.006726457399</v>
      </c>
      <c r="AN352" s="91">
        <f t="shared" si="25"/>
        <v>0.1111111111</v>
      </c>
      <c r="AO352" s="91">
        <f t="shared" si="26"/>
        <v>0.06053811659</v>
      </c>
      <c r="AP352" s="92">
        <f t="shared" si="27"/>
        <v>0</v>
      </c>
      <c r="AQ352" s="92">
        <f t="shared" si="28"/>
        <v>0.05381165919</v>
      </c>
      <c r="AR352" s="92">
        <f t="shared" si="29"/>
        <v>0.4259259259</v>
      </c>
      <c r="AS352" s="92">
        <f t="shared" si="30"/>
        <v>0.006726457399</v>
      </c>
    </row>
    <row r="353" ht="16.5" customHeight="1">
      <c r="A353" s="115"/>
      <c r="B353" s="116"/>
      <c r="C353" s="116"/>
      <c r="D353" s="116"/>
      <c r="E353" s="116"/>
      <c r="F353" s="117"/>
      <c r="G353" s="61">
        <f t="shared" si="650"/>
        <v>348</v>
      </c>
      <c r="H353" s="118">
        <v>4597.0</v>
      </c>
      <c r="I353" s="115">
        <v>3421.0</v>
      </c>
      <c r="J353" s="81">
        <f>OFFSET(TT!F353,0,6*(-1+$E$6))</f>
        <v>32</v>
      </c>
      <c r="K353" s="82">
        <f>OFFSET(TT!G353,0,6*(-1+$E$6))</f>
        <v>39</v>
      </c>
      <c r="L353" s="83">
        <f>OFFSET(TT!H353,0,6*(-1+$E$6))</f>
        <v>58</v>
      </c>
      <c r="M353" s="84">
        <f>OFFSET(TT!I353,0,6*(-1+$E$6))</f>
        <v>98</v>
      </c>
      <c r="N353" s="85">
        <f>OFFSET(TT!J353,0,6*(-1+$E$6))</f>
        <v>341</v>
      </c>
      <c r="O353" s="86">
        <f>OFFSET(TT!K353,0,6*(-1+$E$6))</f>
        <v>184</v>
      </c>
      <c r="P353" s="87">
        <f t="shared" si="31"/>
        <v>32</v>
      </c>
      <c r="Q353" s="87">
        <f t="shared" ref="Q353:S353" si="723">$J353*C$30+$K353*C$31+$L353*C$32+$M353*C$33+$N353*C$34+$O353*C$35</f>
        <v>98</v>
      </c>
      <c r="R353" s="87">
        <f t="shared" si="723"/>
        <v>58</v>
      </c>
      <c r="S353" s="87">
        <f t="shared" si="723"/>
        <v>184</v>
      </c>
      <c r="T353" s="69">
        <f t="shared" si="6"/>
        <v>0.2461538462</v>
      </c>
      <c r="U353" s="70">
        <f t="shared" si="7"/>
        <v>0.2396694215</v>
      </c>
      <c r="V353" s="71">
        <f t="shared" si="8"/>
        <v>0.1481481481</v>
      </c>
      <c r="W353" s="72">
        <f t="shared" si="9"/>
        <v>0.3717948718</v>
      </c>
      <c r="X353" s="73">
        <f t="shared" ref="X353:Y353" si="724">IFERROR(P353/(P353+R353),0.5)</f>
        <v>0.3555555556</v>
      </c>
      <c r="Y353" s="74">
        <f t="shared" si="724"/>
        <v>0.3475177305</v>
      </c>
      <c r="Z353" s="75">
        <f t="shared" si="11"/>
        <v>0.2419354839</v>
      </c>
      <c r="AA353" s="76">
        <f t="shared" si="12"/>
        <v>0.5806451613</v>
      </c>
      <c r="AB353" s="77">
        <f t="shared" si="13"/>
        <v>0.3494623656</v>
      </c>
      <c r="AC353" s="88">
        <f t="shared" si="14"/>
        <v>0.02075416545</v>
      </c>
      <c r="AD353" s="88">
        <f t="shared" si="15"/>
        <v>0.1090324467</v>
      </c>
      <c r="AE353" s="88">
        <f t="shared" si="16"/>
        <v>0.06313943291</v>
      </c>
      <c r="AF353" s="88">
        <f t="shared" si="17"/>
        <v>0.05378544285</v>
      </c>
      <c r="AG353" s="89">
        <f t="shared" si="18"/>
        <v>0.009353990061</v>
      </c>
      <c r="AH353" s="90">
        <f t="shared" si="19"/>
        <v>0</v>
      </c>
      <c r="AI353" s="90">
        <f t="shared" si="20"/>
        <v>0.1090324467</v>
      </c>
      <c r="AJ353" s="90">
        <f t="shared" si="21"/>
        <v>0.2419354839</v>
      </c>
      <c r="AK353" s="90">
        <f t="shared" si="22"/>
        <v>0.02075416545</v>
      </c>
      <c r="AL353" s="91">
        <f t="shared" si="23"/>
        <v>0</v>
      </c>
      <c r="AM353" s="91">
        <f t="shared" si="24"/>
        <v>0.009353990061</v>
      </c>
      <c r="AN353" s="91">
        <f t="shared" si="25"/>
        <v>0.1481481481</v>
      </c>
      <c r="AO353" s="91">
        <f t="shared" si="26"/>
        <v>0.06313943291</v>
      </c>
      <c r="AP353" s="92">
        <f t="shared" si="27"/>
        <v>0</v>
      </c>
      <c r="AQ353" s="92">
        <f t="shared" si="28"/>
        <v>0.05378544285</v>
      </c>
      <c r="AR353" s="92">
        <f t="shared" si="29"/>
        <v>0.3717948718</v>
      </c>
      <c r="AS353" s="92">
        <f t="shared" si="30"/>
        <v>0.009353990061</v>
      </c>
    </row>
    <row r="354" ht="16.5" customHeight="1">
      <c r="A354" s="115"/>
      <c r="B354" s="116"/>
      <c r="C354" s="116"/>
      <c r="D354" s="116"/>
      <c r="E354" s="116"/>
      <c r="F354" s="117"/>
      <c r="G354" s="61">
        <f t="shared" si="650"/>
        <v>349</v>
      </c>
      <c r="H354" s="118">
        <v>4605.0</v>
      </c>
      <c r="I354" s="115">
        <v>1012.0</v>
      </c>
      <c r="J354" s="81">
        <f>OFFSET(TT!F354,0,6*(-1+$E$6))</f>
        <v>25</v>
      </c>
      <c r="K354" s="82">
        <f>OFFSET(TT!G354,0,6*(-1+$E$6))</f>
        <v>52</v>
      </c>
      <c r="L354" s="83">
        <f>OFFSET(TT!H354,0,6*(-1+$E$6))</f>
        <v>35</v>
      </c>
      <c r="M354" s="84">
        <f>OFFSET(TT!I354,0,6*(-1+$E$6))</f>
        <v>54</v>
      </c>
      <c r="N354" s="85">
        <f>OFFSET(TT!J354,0,6*(-1+$E$6))</f>
        <v>195</v>
      </c>
      <c r="O354" s="86">
        <f>OFFSET(TT!K354,0,6*(-1+$E$6))</f>
        <v>55</v>
      </c>
      <c r="P354" s="87">
        <f t="shared" si="31"/>
        <v>25</v>
      </c>
      <c r="Q354" s="87">
        <f t="shared" ref="Q354:S354" si="725">$J354*C$30+$K354*C$31+$L354*C$32+$M354*C$33+$N354*C$34+$O354*C$35</f>
        <v>54</v>
      </c>
      <c r="R354" s="87">
        <f t="shared" si="725"/>
        <v>35</v>
      </c>
      <c r="S354" s="87">
        <f t="shared" si="725"/>
        <v>55</v>
      </c>
      <c r="T354" s="69">
        <f t="shared" si="6"/>
        <v>0.3164556962</v>
      </c>
      <c r="U354" s="70">
        <f t="shared" si="7"/>
        <v>0.3888888889</v>
      </c>
      <c r="V354" s="71">
        <f t="shared" si="8"/>
        <v>0.3125</v>
      </c>
      <c r="W354" s="72">
        <f t="shared" si="9"/>
        <v>0.393258427</v>
      </c>
      <c r="X354" s="73">
        <f t="shared" ref="X354:Y354" si="726">IFERROR(P354/(P354+R354),0.5)</f>
        <v>0.4166666667</v>
      </c>
      <c r="Y354" s="74">
        <f t="shared" si="726"/>
        <v>0.495412844</v>
      </c>
      <c r="Z354" s="75">
        <f t="shared" si="11"/>
        <v>0.3550295858</v>
      </c>
      <c r="AA354" s="76">
        <f t="shared" si="12"/>
        <v>0.4733727811</v>
      </c>
      <c r="AB354" s="77">
        <f t="shared" si="13"/>
        <v>0.4674556213</v>
      </c>
      <c r="AC354" s="88">
        <f t="shared" si="14"/>
        <v>0.07608695652</v>
      </c>
      <c r="AD354" s="88">
        <f t="shared" si="15"/>
        <v>0.2173913043</v>
      </c>
      <c r="AE354" s="88">
        <f t="shared" si="16"/>
        <v>0.0790513834</v>
      </c>
      <c r="AF354" s="88">
        <f t="shared" si="17"/>
        <v>0.05434782609</v>
      </c>
      <c r="AG354" s="89">
        <f t="shared" si="18"/>
        <v>0.02470355731</v>
      </c>
      <c r="AH354" s="90">
        <f t="shared" si="19"/>
        <v>0</v>
      </c>
      <c r="AI354" s="90">
        <f t="shared" si="20"/>
        <v>0.2173913043</v>
      </c>
      <c r="AJ354" s="90">
        <f t="shared" si="21"/>
        <v>0.3550295858</v>
      </c>
      <c r="AK354" s="90">
        <f t="shared" si="22"/>
        <v>0.07608695652</v>
      </c>
      <c r="AL354" s="91">
        <f t="shared" si="23"/>
        <v>0</v>
      </c>
      <c r="AM354" s="91">
        <f t="shared" si="24"/>
        <v>0.02470355731</v>
      </c>
      <c r="AN354" s="91">
        <f t="shared" si="25"/>
        <v>0.3125</v>
      </c>
      <c r="AO354" s="91">
        <f t="shared" si="26"/>
        <v>0.0790513834</v>
      </c>
      <c r="AP354" s="92">
        <f t="shared" si="27"/>
        <v>0</v>
      </c>
      <c r="AQ354" s="92">
        <f t="shared" si="28"/>
        <v>0.05434782609</v>
      </c>
      <c r="AR354" s="92">
        <f t="shared" si="29"/>
        <v>0.393258427</v>
      </c>
      <c r="AS354" s="92">
        <f t="shared" si="30"/>
        <v>0.02470355731</v>
      </c>
    </row>
    <row r="355" ht="16.5" customHeight="1">
      <c r="A355" s="115"/>
      <c r="B355" s="116"/>
      <c r="C355" s="116"/>
      <c r="D355" s="116"/>
      <c r="E355" s="116"/>
      <c r="F355" s="117"/>
      <c r="G355" s="61">
        <f t="shared" si="650"/>
        <v>350</v>
      </c>
      <c r="H355" s="118">
        <v>4623.0</v>
      </c>
      <c r="I355" s="115">
        <v>1586.0</v>
      </c>
      <c r="J355" s="81">
        <f>OFFSET(TT!F355,0,6*(-1+$E$6))</f>
        <v>145</v>
      </c>
      <c r="K355" s="82">
        <f>OFFSET(TT!G355,0,6*(-1+$E$6))</f>
        <v>138</v>
      </c>
      <c r="L355" s="83">
        <f>OFFSET(TT!H355,0,6*(-1+$E$6))</f>
        <v>110</v>
      </c>
      <c r="M355" s="84">
        <f>OFFSET(TT!I355,0,6*(-1+$E$6))</f>
        <v>146</v>
      </c>
      <c r="N355" s="85">
        <f>OFFSET(TT!J355,0,6*(-1+$E$6))</f>
        <v>270</v>
      </c>
      <c r="O355" s="86">
        <f>OFFSET(TT!K355,0,6*(-1+$E$6))</f>
        <v>76</v>
      </c>
      <c r="P355" s="87">
        <f t="shared" si="31"/>
        <v>145</v>
      </c>
      <c r="Q355" s="87">
        <f t="shared" ref="Q355:S355" si="727">$J355*C$30+$K355*C$31+$L355*C$32+$M355*C$33+$N355*C$34+$O355*C$35</f>
        <v>146</v>
      </c>
      <c r="R355" s="87">
        <f t="shared" si="727"/>
        <v>110</v>
      </c>
      <c r="S355" s="87">
        <f t="shared" si="727"/>
        <v>76</v>
      </c>
      <c r="T355" s="69">
        <f t="shared" si="6"/>
        <v>0.4982817869</v>
      </c>
      <c r="U355" s="70">
        <f t="shared" si="7"/>
        <v>0.5913978495</v>
      </c>
      <c r="V355" s="71">
        <f t="shared" si="8"/>
        <v>0.6561085973</v>
      </c>
      <c r="W355" s="72">
        <f t="shared" si="9"/>
        <v>0.4296875</v>
      </c>
      <c r="X355" s="73">
        <f t="shared" ref="X355:Y355" si="728">IFERROR(P355/(P355+R355),0.5)</f>
        <v>0.568627451</v>
      </c>
      <c r="Y355" s="74">
        <f t="shared" si="728"/>
        <v>0.6576576577</v>
      </c>
      <c r="Z355" s="75">
        <f t="shared" si="11"/>
        <v>0.534591195</v>
      </c>
      <c r="AA355" s="76">
        <f t="shared" si="12"/>
        <v>0.463312369</v>
      </c>
      <c r="AB355" s="77">
        <f t="shared" si="13"/>
        <v>0.6100628931</v>
      </c>
      <c r="AC355" s="88">
        <f t="shared" si="14"/>
        <v>0.1784363178</v>
      </c>
      <c r="AD355" s="88">
        <f t="shared" si="15"/>
        <v>0.2616645649</v>
      </c>
      <c r="AE355" s="88">
        <f t="shared" si="16"/>
        <v>0.1393442623</v>
      </c>
      <c r="AF355" s="88">
        <f t="shared" si="17"/>
        <v>0.04791929382</v>
      </c>
      <c r="AG355" s="89">
        <f t="shared" si="18"/>
        <v>0.09142496847</v>
      </c>
      <c r="AH355" s="90">
        <f t="shared" si="19"/>
        <v>0</v>
      </c>
      <c r="AI355" s="90">
        <f t="shared" si="20"/>
        <v>0.2616645649</v>
      </c>
      <c r="AJ355" s="90">
        <f t="shared" si="21"/>
        <v>0.534591195</v>
      </c>
      <c r="AK355" s="90">
        <f t="shared" si="22"/>
        <v>0.1784363178</v>
      </c>
      <c r="AL355" s="91">
        <f t="shared" si="23"/>
        <v>0</v>
      </c>
      <c r="AM355" s="91">
        <f t="shared" si="24"/>
        <v>0.09142496847</v>
      </c>
      <c r="AN355" s="91">
        <f t="shared" si="25"/>
        <v>0.6561085973</v>
      </c>
      <c r="AO355" s="91">
        <f t="shared" si="26"/>
        <v>0.1393442623</v>
      </c>
      <c r="AP355" s="92">
        <f t="shared" si="27"/>
        <v>0</v>
      </c>
      <c r="AQ355" s="92">
        <f t="shared" si="28"/>
        <v>0.04791929382</v>
      </c>
      <c r="AR355" s="92">
        <f t="shared" si="29"/>
        <v>0.4296875</v>
      </c>
      <c r="AS355" s="92">
        <f t="shared" si="30"/>
        <v>0.09142496847</v>
      </c>
    </row>
    <row r="356" ht="16.5" customHeight="1">
      <c r="A356" s="115"/>
      <c r="B356" s="116"/>
      <c r="C356" s="116"/>
      <c r="D356" s="116"/>
      <c r="E356" s="116"/>
      <c r="F356" s="117"/>
      <c r="G356" s="61">
        <f t="shared" si="650"/>
        <v>351</v>
      </c>
      <c r="H356" s="118">
        <v>4633.0</v>
      </c>
      <c r="I356" s="115">
        <v>1900.0</v>
      </c>
      <c r="J356" s="81">
        <f>OFFSET(TT!F356,0,6*(-1+$E$6))</f>
        <v>105</v>
      </c>
      <c r="K356" s="82">
        <f>OFFSET(TT!G356,0,6*(-1+$E$6))</f>
        <v>81</v>
      </c>
      <c r="L356" s="83">
        <f>OFFSET(TT!H356,0,6*(-1+$E$6))</f>
        <v>76</v>
      </c>
      <c r="M356" s="84">
        <f>OFFSET(TT!I356,0,6*(-1+$E$6))</f>
        <v>108</v>
      </c>
      <c r="N356" s="85">
        <f>OFFSET(TT!J356,0,6*(-1+$E$6))</f>
        <v>307</v>
      </c>
      <c r="O356" s="86">
        <f>OFFSET(TT!K356,0,6*(-1+$E$6))</f>
        <v>64</v>
      </c>
      <c r="P356" s="87">
        <f t="shared" si="31"/>
        <v>105</v>
      </c>
      <c r="Q356" s="87">
        <f t="shared" ref="Q356:S356" si="729">$J356*C$30+$K356*C$31+$L356*C$32+$M356*C$33+$N356*C$34+$O356*C$35</f>
        <v>108</v>
      </c>
      <c r="R356" s="87">
        <f t="shared" si="729"/>
        <v>76</v>
      </c>
      <c r="S356" s="87">
        <f t="shared" si="729"/>
        <v>64</v>
      </c>
      <c r="T356" s="69">
        <f t="shared" si="6"/>
        <v>0.4929577465</v>
      </c>
      <c r="U356" s="70">
        <f t="shared" si="7"/>
        <v>0.5428571429</v>
      </c>
      <c r="V356" s="71">
        <f t="shared" si="8"/>
        <v>0.6213017751</v>
      </c>
      <c r="W356" s="72">
        <f t="shared" si="9"/>
        <v>0.4130434783</v>
      </c>
      <c r="X356" s="73">
        <f t="shared" ref="X356:Y356" si="730">IFERROR(P356/(P356+R356),0.5)</f>
        <v>0.5801104972</v>
      </c>
      <c r="Y356" s="74">
        <f t="shared" si="730"/>
        <v>0.6279069767</v>
      </c>
      <c r="Z356" s="75">
        <f t="shared" si="11"/>
        <v>0.5127478754</v>
      </c>
      <c r="AA356" s="76">
        <f t="shared" si="12"/>
        <v>0.4787535411</v>
      </c>
      <c r="AB356" s="77">
        <f t="shared" si="13"/>
        <v>0.6033994334</v>
      </c>
      <c r="AC356" s="88">
        <f t="shared" si="14"/>
        <v>0.09789473684</v>
      </c>
      <c r="AD356" s="88">
        <f t="shared" si="15"/>
        <v>0.2168421053</v>
      </c>
      <c r="AE356" s="88">
        <f t="shared" si="16"/>
        <v>0.08894736842</v>
      </c>
      <c r="AF356" s="88">
        <f t="shared" si="17"/>
        <v>0.03368421053</v>
      </c>
      <c r="AG356" s="89">
        <f t="shared" si="18"/>
        <v>0.05526315789</v>
      </c>
      <c r="AH356" s="90">
        <f t="shared" si="19"/>
        <v>0</v>
      </c>
      <c r="AI356" s="90">
        <f t="shared" si="20"/>
        <v>0.2168421053</v>
      </c>
      <c r="AJ356" s="90">
        <f t="shared" si="21"/>
        <v>0.5127478754</v>
      </c>
      <c r="AK356" s="90">
        <f t="shared" si="22"/>
        <v>0.09789473684</v>
      </c>
      <c r="AL356" s="91">
        <f t="shared" si="23"/>
        <v>0</v>
      </c>
      <c r="AM356" s="91">
        <f t="shared" si="24"/>
        <v>0.05526315789</v>
      </c>
      <c r="AN356" s="91">
        <f t="shared" si="25"/>
        <v>0.6213017751</v>
      </c>
      <c r="AO356" s="91">
        <f t="shared" si="26"/>
        <v>0.08894736842</v>
      </c>
      <c r="AP356" s="92">
        <f t="shared" si="27"/>
        <v>0</v>
      </c>
      <c r="AQ356" s="92">
        <f t="shared" si="28"/>
        <v>0.03368421053</v>
      </c>
      <c r="AR356" s="92">
        <f t="shared" si="29"/>
        <v>0.4130434783</v>
      </c>
      <c r="AS356" s="92">
        <f t="shared" si="30"/>
        <v>0.05526315789</v>
      </c>
    </row>
    <row r="357" ht="16.5" customHeight="1">
      <c r="A357" s="115"/>
      <c r="B357" s="116"/>
      <c r="C357" s="116"/>
      <c r="D357" s="116"/>
      <c r="E357" s="116"/>
      <c r="F357" s="117"/>
      <c r="G357" s="61">
        <f t="shared" si="650"/>
        <v>352</v>
      </c>
      <c r="H357" s="118">
        <v>4650.0</v>
      </c>
      <c r="I357" s="115">
        <v>2193.0</v>
      </c>
      <c r="J357" s="81">
        <f>OFFSET(TT!F357,0,6*(-1+$E$6))</f>
        <v>22</v>
      </c>
      <c r="K357" s="82">
        <f>OFFSET(TT!G357,0,6*(-1+$E$6))</f>
        <v>33</v>
      </c>
      <c r="L357" s="83">
        <f>OFFSET(TT!H357,0,6*(-1+$E$6))</f>
        <v>35</v>
      </c>
      <c r="M357" s="84">
        <f>OFFSET(TT!I357,0,6*(-1+$E$6))</f>
        <v>85</v>
      </c>
      <c r="N357" s="85">
        <f>OFFSET(TT!J357,0,6*(-1+$E$6))</f>
        <v>241</v>
      </c>
      <c r="O357" s="86">
        <f>OFFSET(TT!K357,0,6*(-1+$E$6))</f>
        <v>102</v>
      </c>
      <c r="P357" s="87">
        <f t="shared" si="31"/>
        <v>22</v>
      </c>
      <c r="Q357" s="87">
        <f t="shared" ref="Q357:S357" si="731">$J357*C$30+$K357*C$31+$L357*C$32+$M357*C$33+$N357*C$34+$O357*C$35</f>
        <v>85</v>
      </c>
      <c r="R357" s="87">
        <f t="shared" si="731"/>
        <v>35</v>
      </c>
      <c r="S357" s="87">
        <f t="shared" si="731"/>
        <v>102</v>
      </c>
      <c r="T357" s="69">
        <f t="shared" si="6"/>
        <v>0.2056074766</v>
      </c>
      <c r="U357" s="70">
        <f t="shared" si="7"/>
        <v>0.2554744526</v>
      </c>
      <c r="V357" s="71">
        <f t="shared" si="8"/>
        <v>0.1774193548</v>
      </c>
      <c r="W357" s="72">
        <f t="shared" si="9"/>
        <v>0.2916666667</v>
      </c>
      <c r="X357" s="73">
        <f t="shared" ref="X357:Y357" si="732">IFERROR(P357/(P357+R357),0.5)</f>
        <v>0.3859649123</v>
      </c>
      <c r="Y357" s="74">
        <f t="shared" si="732"/>
        <v>0.4545454545</v>
      </c>
      <c r="Z357" s="75">
        <f t="shared" si="11"/>
        <v>0.2336065574</v>
      </c>
      <c r="AA357" s="76">
        <f t="shared" si="12"/>
        <v>0.5081967213</v>
      </c>
      <c r="AB357" s="77">
        <f t="shared" si="13"/>
        <v>0.4385245902</v>
      </c>
      <c r="AC357" s="88">
        <f t="shared" si="14"/>
        <v>0.02507979936</v>
      </c>
      <c r="AD357" s="88">
        <f t="shared" si="15"/>
        <v>0.1199270406</v>
      </c>
      <c r="AE357" s="88">
        <f t="shared" si="16"/>
        <v>0.05654354765</v>
      </c>
      <c r="AF357" s="88">
        <f t="shared" si="17"/>
        <v>0.04651162791</v>
      </c>
      <c r="AG357" s="89">
        <f t="shared" si="18"/>
        <v>0.01003191974</v>
      </c>
      <c r="AH357" s="90">
        <f t="shared" si="19"/>
        <v>0</v>
      </c>
      <c r="AI357" s="90">
        <f t="shared" si="20"/>
        <v>0.1199270406</v>
      </c>
      <c r="AJ357" s="90">
        <f t="shared" si="21"/>
        <v>0.2336065574</v>
      </c>
      <c r="AK357" s="90">
        <f t="shared" si="22"/>
        <v>0.02507979936</v>
      </c>
      <c r="AL357" s="91">
        <f t="shared" si="23"/>
        <v>0</v>
      </c>
      <c r="AM357" s="91">
        <f t="shared" si="24"/>
        <v>0.01003191974</v>
      </c>
      <c r="AN357" s="91">
        <f t="shared" si="25"/>
        <v>0.1774193548</v>
      </c>
      <c r="AO357" s="91">
        <f t="shared" si="26"/>
        <v>0.05654354765</v>
      </c>
      <c r="AP357" s="92">
        <f t="shared" si="27"/>
        <v>0</v>
      </c>
      <c r="AQ357" s="92">
        <f t="shared" si="28"/>
        <v>0.04651162791</v>
      </c>
      <c r="AR357" s="92">
        <f t="shared" si="29"/>
        <v>0.2916666667</v>
      </c>
      <c r="AS357" s="92">
        <f t="shared" si="30"/>
        <v>0.01003191974</v>
      </c>
    </row>
    <row r="358" ht="16.5" customHeight="1">
      <c r="A358" s="115"/>
      <c r="B358" s="116"/>
      <c r="C358" s="116"/>
      <c r="D358" s="116"/>
      <c r="E358" s="116"/>
      <c r="F358" s="117"/>
      <c r="G358" s="61">
        <f t="shared" si="650"/>
        <v>353</v>
      </c>
      <c r="H358" s="118">
        <v>4716.0</v>
      </c>
      <c r="I358" s="115">
        <v>2164.0</v>
      </c>
      <c r="J358" s="81">
        <f>OFFSET(TT!F358,0,6*(-1+$E$6))</f>
        <v>100</v>
      </c>
      <c r="K358" s="82">
        <f>OFFSET(TT!G358,0,6*(-1+$E$6))</f>
        <v>97</v>
      </c>
      <c r="L358" s="83">
        <f>OFFSET(TT!H358,0,6*(-1+$E$6))</f>
        <v>70</v>
      </c>
      <c r="M358" s="84">
        <f>OFFSET(TT!I358,0,6*(-1+$E$6))</f>
        <v>167</v>
      </c>
      <c r="N358" s="85">
        <f>OFFSET(TT!J358,0,6*(-1+$E$6))</f>
        <v>276</v>
      </c>
      <c r="O358" s="86">
        <f>OFFSET(TT!K358,0,6*(-1+$E$6))</f>
        <v>101</v>
      </c>
      <c r="P358" s="87">
        <f t="shared" si="31"/>
        <v>100</v>
      </c>
      <c r="Q358" s="87">
        <f t="shared" ref="Q358:S358" si="733">$J358*C$30+$K358*C$31+$L358*C$32+$M358*C$33+$N358*C$34+$O358*C$35</f>
        <v>167</v>
      </c>
      <c r="R358" s="87">
        <f t="shared" si="733"/>
        <v>70</v>
      </c>
      <c r="S358" s="87">
        <f t="shared" si="733"/>
        <v>101</v>
      </c>
      <c r="T358" s="69">
        <f t="shared" si="6"/>
        <v>0.3745318352</v>
      </c>
      <c r="U358" s="70">
        <f t="shared" si="7"/>
        <v>0.4093567251</v>
      </c>
      <c r="V358" s="71">
        <f t="shared" si="8"/>
        <v>0.4975124378</v>
      </c>
      <c r="W358" s="72">
        <f t="shared" si="9"/>
        <v>0.2953586498</v>
      </c>
      <c r="X358" s="73">
        <f t="shared" ref="X358:Y358" si="734">IFERROR(P358/(P358+R358),0.5)</f>
        <v>0.5882352941</v>
      </c>
      <c r="Y358" s="74">
        <f t="shared" si="734"/>
        <v>0.6231343284</v>
      </c>
      <c r="Z358" s="75">
        <f t="shared" si="11"/>
        <v>0.3881278539</v>
      </c>
      <c r="AA358" s="76">
        <f t="shared" si="12"/>
        <v>0.4589041096</v>
      </c>
      <c r="AB358" s="77">
        <f t="shared" si="13"/>
        <v>0.6095890411</v>
      </c>
      <c r="AC358" s="88">
        <f t="shared" si="14"/>
        <v>0.09103512015</v>
      </c>
      <c r="AD358" s="88">
        <f t="shared" si="15"/>
        <v>0.1737523105</v>
      </c>
      <c r="AE358" s="88">
        <f t="shared" si="16"/>
        <v>0.09288354898</v>
      </c>
      <c r="AF358" s="88">
        <f t="shared" si="17"/>
        <v>0.0466728281</v>
      </c>
      <c r="AG358" s="89">
        <f t="shared" si="18"/>
        <v>0.04621072089</v>
      </c>
      <c r="AH358" s="90">
        <f t="shared" si="19"/>
        <v>0</v>
      </c>
      <c r="AI358" s="90">
        <f t="shared" si="20"/>
        <v>0.1737523105</v>
      </c>
      <c r="AJ358" s="90">
        <f t="shared" si="21"/>
        <v>0.3881278539</v>
      </c>
      <c r="AK358" s="90">
        <f t="shared" si="22"/>
        <v>0.09103512015</v>
      </c>
      <c r="AL358" s="91">
        <f t="shared" si="23"/>
        <v>0</v>
      </c>
      <c r="AM358" s="91">
        <f t="shared" si="24"/>
        <v>0.04621072089</v>
      </c>
      <c r="AN358" s="91">
        <f t="shared" si="25"/>
        <v>0.4975124378</v>
      </c>
      <c r="AO358" s="91">
        <f t="shared" si="26"/>
        <v>0.09288354898</v>
      </c>
      <c r="AP358" s="92">
        <f t="shared" si="27"/>
        <v>0</v>
      </c>
      <c r="AQ358" s="92">
        <f t="shared" si="28"/>
        <v>0.0466728281</v>
      </c>
      <c r="AR358" s="92">
        <f t="shared" si="29"/>
        <v>0.2953586498</v>
      </c>
      <c r="AS358" s="92">
        <f t="shared" si="30"/>
        <v>0.04621072089</v>
      </c>
    </row>
    <row r="359" ht="16.5" customHeight="1">
      <c r="A359" s="115"/>
      <c r="B359" s="116"/>
      <c r="C359" s="116"/>
      <c r="D359" s="116"/>
      <c r="E359" s="116"/>
      <c r="F359" s="117"/>
      <c r="G359" s="61">
        <f t="shared" si="650"/>
        <v>354</v>
      </c>
      <c r="H359" s="118">
        <v>5001.0</v>
      </c>
      <c r="I359" s="115">
        <v>1160.0</v>
      </c>
      <c r="J359" s="81">
        <f>OFFSET(TT!F359,0,6*(-1+$E$6))</f>
        <v>26</v>
      </c>
      <c r="K359" s="82">
        <f>OFFSET(TT!G359,0,6*(-1+$E$6))</f>
        <v>32</v>
      </c>
      <c r="L359" s="83">
        <f>OFFSET(TT!H359,0,6*(-1+$E$6))</f>
        <v>25</v>
      </c>
      <c r="M359" s="84">
        <f>OFFSET(TT!I359,0,6*(-1+$E$6))</f>
        <v>52</v>
      </c>
      <c r="N359" s="85">
        <f>OFFSET(TT!J359,0,6*(-1+$E$6))</f>
        <v>139</v>
      </c>
      <c r="O359" s="86">
        <f>OFFSET(TT!K359,0,6*(-1+$E$6))</f>
        <v>87</v>
      </c>
      <c r="P359" s="87">
        <f t="shared" si="31"/>
        <v>26</v>
      </c>
      <c r="Q359" s="87">
        <f t="shared" ref="Q359:S359" si="735">$J359*C$30+$K359*C$31+$L359*C$32+$M359*C$33+$N359*C$34+$O359*C$35</f>
        <v>52</v>
      </c>
      <c r="R359" s="87">
        <f t="shared" si="735"/>
        <v>25</v>
      </c>
      <c r="S359" s="87">
        <f t="shared" si="735"/>
        <v>87</v>
      </c>
      <c r="T359" s="69">
        <f t="shared" si="6"/>
        <v>0.3333333333</v>
      </c>
      <c r="U359" s="70">
        <f t="shared" si="7"/>
        <v>0.2232142857</v>
      </c>
      <c r="V359" s="71">
        <f t="shared" si="8"/>
        <v>0.2300884956</v>
      </c>
      <c r="W359" s="72">
        <f t="shared" si="9"/>
        <v>0.3246753247</v>
      </c>
      <c r="X359" s="73">
        <f t="shared" ref="X359:Y359" si="736">IFERROR(P359/(P359+R359),0.5)</f>
        <v>0.5098039216</v>
      </c>
      <c r="Y359" s="74">
        <f t="shared" si="736"/>
        <v>0.3741007194</v>
      </c>
      <c r="Z359" s="75">
        <f t="shared" si="11"/>
        <v>0.2684210526</v>
      </c>
      <c r="AA359" s="76">
        <f t="shared" si="12"/>
        <v>0.5947368421</v>
      </c>
      <c r="AB359" s="77">
        <f t="shared" si="13"/>
        <v>0.4105263158</v>
      </c>
      <c r="AC359" s="88">
        <f t="shared" si="14"/>
        <v>0.05</v>
      </c>
      <c r="AD359" s="88">
        <f t="shared" si="15"/>
        <v>0.1422413793</v>
      </c>
      <c r="AE359" s="88">
        <f t="shared" si="16"/>
        <v>0.0974137931</v>
      </c>
      <c r="AF359" s="88">
        <f t="shared" si="17"/>
        <v>0.075</v>
      </c>
      <c r="AG359" s="89">
        <f t="shared" si="18"/>
        <v>0.0224137931</v>
      </c>
      <c r="AH359" s="90">
        <f t="shared" si="19"/>
        <v>0</v>
      </c>
      <c r="AI359" s="90">
        <f t="shared" si="20"/>
        <v>0.1422413793</v>
      </c>
      <c r="AJ359" s="90">
        <f t="shared" si="21"/>
        <v>0.2684210526</v>
      </c>
      <c r="AK359" s="90">
        <f t="shared" si="22"/>
        <v>0.05</v>
      </c>
      <c r="AL359" s="91">
        <f t="shared" si="23"/>
        <v>0</v>
      </c>
      <c r="AM359" s="91">
        <f t="shared" si="24"/>
        <v>0.0224137931</v>
      </c>
      <c r="AN359" s="91">
        <f t="shared" si="25"/>
        <v>0.2300884956</v>
      </c>
      <c r="AO359" s="91">
        <f t="shared" si="26"/>
        <v>0.0974137931</v>
      </c>
      <c r="AP359" s="92">
        <f t="shared" si="27"/>
        <v>0</v>
      </c>
      <c r="AQ359" s="92">
        <f t="shared" si="28"/>
        <v>0.075</v>
      </c>
      <c r="AR359" s="92">
        <f t="shared" si="29"/>
        <v>0.3246753247</v>
      </c>
      <c r="AS359" s="92">
        <f t="shared" si="30"/>
        <v>0.0224137931</v>
      </c>
    </row>
    <row r="360" ht="16.5" customHeight="1">
      <c r="A360" s="115"/>
      <c r="B360" s="116"/>
      <c r="C360" s="116"/>
      <c r="D360" s="116"/>
      <c r="E360" s="116"/>
      <c r="F360" s="117"/>
      <c r="G360" s="61">
        <f t="shared" si="650"/>
        <v>355</v>
      </c>
      <c r="H360" s="118">
        <v>5002.0</v>
      </c>
      <c r="I360" s="115">
        <v>2507.0</v>
      </c>
      <c r="J360" s="81">
        <f>OFFSET(TT!F360,0,6*(-1+$E$6))</f>
        <v>45</v>
      </c>
      <c r="K360" s="82">
        <f>OFFSET(TT!G360,0,6*(-1+$E$6))</f>
        <v>66</v>
      </c>
      <c r="L360" s="83">
        <f>OFFSET(TT!H360,0,6*(-1+$E$6))</f>
        <v>50</v>
      </c>
      <c r="M360" s="84">
        <f>OFFSET(TT!I360,0,6*(-1+$E$6))</f>
        <v>77</v>
      </c>
      <c r="N360" s="85">
        <f>OFFSET(TT!J360,0,6*(-1+$E$6))</f>
        <v>262</v>
      </c>
      <c r="O360" s="86">
        <f>OFFSET(TT!K360,0,6*(-1+$E$6))</f>
        <v>121</v>
      </c>
      <c r="P360" s="87">
        <f t="shared" si="31"/>
        <v>45</v>
      </c>
      <c r="Q360" s="87">
        <f t="shared" ref="Q360:S360" si="737">$J360*C$30+$K360*C$31+$L360*C$32+$M360*C$33+$N360*C$34+$O360*C$35</f>
        <v>77</v>
      </c>
      <c r="R360" s="87">
        <f t="shared" si="737"/>
        <v>50</v>
      </c>
      <c r="S360" s="87">
        <f t="shared" si="737"/>
        <v>121</v>
      </c>
      <c r="T360" s="69">
        <f t="shared" si="6"/>
        <v>0.368852459</v>
      </c>
      <c r="U360" s="70">
        <f t="shared" si="7"/>
        <v>0.2923976608</v>
      </c>
      <c r="V360" s="71">
        <f t="shared" si="8"/>
        <v>0.2710843373</v>
      </c>
      <c r="W360" s="72">
        <f t="shared" si="9"/>
        <v>0.3937007874</v>
      </c>
      <c r="X360" s="73">
        <f t="shared" ref="X360:Y360" si="738">IFERROR(P360/(P360+R360),0.5)</f>
        <v>0.4736842105</v>
      </c>
      <c r="Y360" s="74">
        <f t="shared" si="738"/>
        <v>0.3888888889</v>
      </c>
      <c r="Z360" s="75">
        <f t="shared" si="11"/>
        <v>0.3242320819</v>
      </c>
      <c r="AA360" s="76">
        <f t="shared" si="12"/>
        <v>0.566552901</v>
      </c>
      <c r="AB360" s="77">
        <f t="shared" si="13"/>
        <v>0.4163822526</v>
      </c>
      <c r="AC360" s="88">
        <f t="shared" si="14"/>
        <v>0.04427602712</v>
      </c>
      <c r="AD360" s="88">
        <f t="shared" si="15"/>
        <v>0.1224571201</v>
      </c>
      <c r="AE360" s="88">
        <f t="shared" si="16"/>
        <v>0.06621459912</v>
      </c>
      <c r="AF360" s="88">
        <f t="shared" si="17"/>
        <v>0.0482648584</v>
      </c>
      <c r="AG360" s="89">
        <f t="shared" si="18"/>
        <v>0.01794974073</v>
      </c>
      <c r="AH360" s="90">
        <f t="shared" si="19"/>
        <v>0</v>
      </c>
      <c r="AI360" s="90">
        <f t="shared" si="20"/>
        <v>0.1224571201</v>
      </c>
      <c r="AJ360" s="90">
        <f t="shared" si="21"/>
        <v>0.3242320819</v>
      </c>
      <c r="AK360" s="90">
        <f t="shared" si="22"/>
        <v>0.04427602712</v>
      </c>
      <c r="AL360" s="91">
        <f t="shared" si="23"/>
        <v>0</v>
      </c>
      <c r="AM360" s="91">
        <f t="shared" si="24"/>
        <v>0.01794974073</v>
      </c>
      <c r="AN360" s="91">
        <f t="shared" si="25"/>
        <v>0.2710843373</v>
      </c>
      <c r="AO360" s="91">
        <f t="shared" si="26"/>
        <v>0.06621459912</v>
      </c>
      <c r="AP360" s="92">
        <f t="shared" si="27"/>
        <v>0</v>
      </c>
      <c r="AQ360" s="92">
        <f t="shared" si="28"/>
        <v>0.0482648584</v>
      </c>
      <c r="AR360" s="92">
        <f t="shared" si="29"/>
        <v>0.3937007874</v>
      </c>
      <c r="AS360" s="92">
        <f t="shared" si="30"/>
        <v>0.01794974073</v>
      </c>
    </row>
    <row r="361" ht="16.5" customHeight="1">
      <c r="A361" s="115"/>
      <c r="B361" s="116"/>
      <c r="C361" s="116"/>
      <c r="D361" s="116"/>
      <c r="E361" s="116"/>
      <c r="F361" s="117"/>
      <c r="G361" s="61">
        <f t="shared" si="650"/>
        <v>356</v>
      </c>
      <c r="H361" s="118">
        <v>5005.0</v>
      </c>
      <c r="I361" s="115">
        <v>2182.0</v>
      </c>
      <c r="J361" s="81">
        <f>OFFSET(TT!F361,0,6*(-1+$E$6))</f>
        <v>55</v>
      </c>
      <c r="K361" s="82">
        <f>OFFSET(TT!G361,0,6*(-1+$E$6))</f>
        <v>60</v>
      </c>
      <c r="L361" s="83">
        <f>OFFSET(TT!H361,0,6*(-1+$E$6))</f>
        <v>53</v>
      </c>
      <c r="M361" s="84">
        <f>OFFSET(TT!I361,0,6*(-1+$E$6))</f>
        <v>115</v>
      </c>
      <c r="N361" s="85">
        <f>OFFSET(TT!J361,0,6*(-1+$E$6))</f>
        <v>285</v>
      </c>
      <c r="O361" s="86">
        <f>OFFSET(TT!K361,0,6*(-1+$E$6))</f>
        <v>99</v>
      </c>
      <c r="P361" s="87">
        <f t="shared" si="31"/>
        <v>55</v>
      </c>
      <c r="Q361" s="87">
        <f t="shared" ref="Q361:S361" si="739">$J361*C$30+$K361*C$31+$L361*C$32+$M361*C$33+$N361*C$34+$O361*C$35</f>
        <v>115</v>
      </c>
      <c r="R361" s="87">
        <f t="shared" si="739"/>
        <v>53</v>
      </c>
      <c r="S361" s="87">
        <f t="shared" si="739"/>
        <v>99</v>
      </c>
      <c r="T361" s="69">
        <f t="shared" si="6"/>
        <v>0.3235294118</v>
      </c>
      <c r="U361" s="70">
        <f t="shared" si="7"/>
        <v>0.3486842105</v>
      </c>
      <c r="V361" s="71">
        <f t="shared" si="8"/>
        <v>0.3571428571</v>
      </c>
      <c r="W361" s="72">
        <f t="shared" si="9"/>
        <v>0.3154761905</v>
      </c>
      <c r="X361" s="73">
        <f t="shared" ref="X361:Y361" si="740">IFERROR(P361/(P361+R361),0.5)</f>
        <v>0.5092592593</v>
      </c>
      <c r="Y361" s="74">
        <f t="shared" si="740"/>
        <v>0.5373831776</v>
      </c>
      <c r="Z361" s="75">
        <f t="shared" si="11"/>
        <v>0.3354037267</v>
      </c>
      <c r="AA361" s="76">
        <f t="shared" si="12"/>
        <v>0.4782608696</v>
      </c>
      <c r="AB361" s="77">
        <f t="shared" si="13"/>
        <v>0.5279503106</v>
      </c>
      <c r="AC361" s="88">
        <f t="shared" si="14"/>
        <v>0.05270394134</v>
      </c>
      <c r="AD361" s="88">
        <f t="shared" si="15"/>
        <v>0.1558203483</v>
      </c>
      <c r="AE361" s="88">
        <f t="shared" si="16"/>
        <v>0.07057745188</v>
      </c>
      <c r="AF361" s="88">
        <f t="shared" si="17"/>
        <v>0.04537121907</v>
      </c>
      <c r="AG361" s="89">
        <f t="shared" si="18"/>
        <v>0.02520623281</v>
      </c>
      <c r="AH361" s="90">
        <f t="shared" si="19"/>
        <v>0</v>
      </c>
      <c r="AI361" s="90">
        <f t="shared" si="20"/>
        <v>0.1558203483</v>
      </c>
      <c r="AJ361" s="90">
        <f t="shared" si="21"/>
        <v>0.3354037267</v>
      </c>
      <c r="AK361" s="90">
        <f t="shared" si="22"/>
        <v>0.05270394134</v>
      </c>
      <c r="AL361" s="91">
        <f t="shared" si="23"/>
        <v>0</v>
      </c>
      <c r="AM361" s="91">
        <f t="shared" si="24"/>
        <v>0.02520623281</v>
      </c>
      <c r="AN361" s="91">
        <f t="shared" si="25"/>
        <v>0.3571428571</v>
      </c>
      <c r="AO361" s="91">
        <f t="shared" si="26"/>
        <v>0.07057745188</v>
      </c>
      <c r="AP361" s="92">
        <f t="shared" si="27"/>
        <v>0</v>
      </c>
      <c r="AQ361" s="92">
        <f t="shared" si="28"/>
        <v>0.04537121907</v>
      </c>
      <c r="AR361" s="92">
        <f t="shared" si="29"/>
        <v>0.3154761905</v>
      </c>
      <c r="AS361" s="92">
        <f t="shared" si="30"/>
        <v>0.02520623281</v>
      </c>
    </row>
    <row r="362" ht="16.5" customHeight="1">
      <c r="A362" s="115"/>
      <c r="B362" s="116"/>
      <c r="C362" s="116"/>
      <c r="D362" s="116"/>
      <c r="E362" s="116"/>
      <c r="F362" s="117"/>
      <c r="G362" s="61">
        <f t="shared" si="650"/>
        <v>357</v>
      </c>
      <c r="H362" s="118">
        <v>5007.0</v>
      </c>
      <c r="I362" s="115">
        <v>2179.0</v>
      </c>
      <c r="J362" s="81">
        <f>OFFSET(TT!F362,0,6*(-1+$E$6))</f>
        <v>45</v>
      </c>
      <c r="K362" s="82">
        <f>OFFSET(TT!G362,0,6*(-1+$E$6))</f>
        <v>50</v>
      </c>
      <c r="L362" s="83">
        <f>OFFSET(TT!H362,0,6*(-1+$E$6))</f>
        <v>48</v>
      </c>
      <c r="M362" s="84">
        <f>OFFSET(TT!I362,0,6*(-1+$E$6))</f>
        <v>114</v>
      </c>
      <c r="N362" s="85">
        <f>OFFSET(TT!J362,0,6*(-1+$E$6))</f>
        <v>231</v>
      </c>
      <c r="O362" s="86">
        <f>OFFSET(TT!K362,0,6*(-1+$E$6))</f>
        <v>96</v>
      </c>
      <c r="P362" s="87">
        <f t="shared" si="31"/>
        <v>45</v>
      </c>
      <c r="Q362" s="87">
        <f t="shared" ref="Q362:S362" si="741">$J362*C$30+$K362*C$31+$L362*C$32+$M362*C$33+$N362*C$34+$O362*C$35</f>
        <v>114</v>
      </c>
      <c r="R362" s="87">
        <f t="shared" si="741"/>
        <v>48</v>
      </c>
      <c r="S362" s="87">
        <f t="shared" si="741"/>
        <v>96</v>
      </c>
      <c r="T362" s="69">
        <f t="shared" si="6"/>
        <v>0.2830188679</v>
      </c>
      <c r="U362" s="70">
        <f t="shared" si="7"/>
        <v>0.3333333333</v>
      </c>
      <c r="V362" s="71">
        <f t="shared" si="8"/>
        <v>0.3191489362</v>
      </c>
      <c r="W362" s="72">
        <f t="shared" si="9"/>
        <v>0.2962962963</v>
      </c>
      <c r="X362" s="73">
        <f t="shared" ref="X362:Y362" si="742">IFERROR(P362/(P362+R362),0.5)</f>
        <v>0.4838709677</v>
      </c>
      <c r="Y362" s="74">
        <f t="shared" si="742"/>
        <v>0.5428571429</v>
      </c>
      <c r="Z362" s="75">
        <f t="shared" si="11"/>
        <v>0.3069306931</v>
      </c>
      <c r="AA362" s="76">
        <f t="shared" si="12"/>
        <v>0.4653465347</v>
      </c>
      <c r="AB362" s="77">
        <f t="shared" si="13"/>
        <v>0.5247524752</v>
      </c>
      <c r="AC362" s="88">
        <f t="shared" si="14"/>
        <v>0.04359798073</v>
      </c>
      <c r="AD362" s="88">
        <f t="shared" si="15"/>
        <v>0.1266636072</v>
      </c>
      <c r="AE362" s="88">
        <f t="shared" si="16"/>
        <v>0.06470858192</v>
      </c>
      <c r="AF362" s="88">
        <f t="shared" si="17"/>
        <v>0.04405690684</v>
      </c>
      <c r="AG362" s="89">
        <f t="shared" si="18"/>
        <v>0.02065167508</v>
      </c>
      <c r="AH362" s="90">
        <f t="shared" si="19"/>
        <v>0</v>
      </c>
      <c r="AI362" s="90">
        <f t="shared" si="20"/>
        <v>0.1266636072</v>
      </c>
      <c r="AJ362" s="90">
        <f t="shared" si="21"/>
        <v>0.3069306931</v>
      </c>
      <c r="AK362" s="90">
        <f t="shared" si="22"/>
        <v>0.04359798073</v>
      </c>
      <c r="AL362" s="91">
        <f t="shared" si="23"/>
        <v>0</v>
      </c>
      <c r="AM362" s="91">
        <f t="shared" si="24"/>
        <v>0.02065167508</v>
      </c>
      <c r="AN362" s="91">
        <f t="shared" si="25"/>
        <v>0.3191489362</v>
      </c>
      <c r="AO362" s="91">
        <f t="shared" si="26"/>
        <v>0.06470858192</v>
      </c>
      <c r="AP362" s="92">
        <f t="shared" si="27"/>
        <v>0</v>
      </c>
      <c r="AQ362" s="92">
        <f t="shared" si="28"/>
        <v>0.04405690684</v>
      </c>
      <c r="AR362" s="92">
        <f t="shared" si="29"/>
        <v>0.2962962963</v>
      </c>
      <c r="AS362" s="92">
        <f t="shared" si="30"/>
        <v>0.02065167508</v>
      </c>
    </row>
    <row r="363" ht="16.5" customHeight="1">
      <c r="A363" s="115"/>
      <c r="B363" s="116"/>
      <c r="C363" s="116"/>
      <c r="D363" s="116"/>
      <c r="E363" s="116"/>
      <c r="F363" s="117"/>
      <c r="G363" s="61">
        <f t="shared" si="650"/>
        <v>358</v>
      </c>
      <c r="H363" s="118">
        <v>5008.0</v>
      </c>
      <c r="I363" s="115">
        <v>2504.0</v>
      </c>
      <c r="J363" s="81">
        <f>OFFSET(TT!F363,0,6*(-1+$E$6))</f>
        <v>69</v>
      </c>
      <c r="K363" s="82">
        <f>OFFSET(TT!G363,0,6*(-1+$E$6))</f>
        <v>68</v>
      </c>
      <c r="L363" s="83">
        <f>OFFSET(TT!H363,0,6*(-1+$E$6))</f>
        <v>79</v>
      </c>
      <c r="M363" s="84">
        <f>OFFSET(TT!I363,0,6*(-1+$E$6))</f>
        <v>111</v>
      </c>
      <c r="N363" s="85">
        <f>OFFSET(TT!J363,0,6*(-1+$E$6))</f>
        <v>284</v>
      </c>
      <c r="O363" s="86">
        <f>OFFSET(TT!K363,0,6*(-1+$E$6))</f>
        <v>103</v>
      </c>
      <c r="P363" s="87">
        <f t="shared" si="31"/>
        <v>69</v>
      </c>
      <c r="Q363" s="87">
        <f t="shared" ref="Q363:S363" si="743">$J363*C$30+$K363*C$31+$L363*C$32+$M363*C$33+$N363*C$34+$O363*C$35</f>
        <v>111</v>
      </c>
      <c r="R363" s="87">
        <f t="shared" si="743"/>
        <v>79</v>
      </c>
      <c r="S363" s="87">
        <f t="shared" si="743"/>
        <v>103</v>
      </c>
      <c r="T363" s="69">
        <f t="shared" si="6"/>
        <v>0.3833333333</v>
      </c>
      <c r="U363" s="70">
        <f t="shared" si="7"/>
        <v>0.4340659341</v>
      </c>
      <c r="V363" s="71">
        <f t="shared" si="8"/>
        <v>0.4011627907</v>
      </c>
      <c r="W363" s="72">
        <f t="shared" si="9"/>
        <v>0.4157894737</v>
      </c>
      <c r="X363" s="73">
        <f t="shared" ref="X363:Y363" si="744">IFERROR(P363/(P363+R363),0.5)</f>
        <v>0.4662162162</v>
      </c>
      <c r="Y363" s="74">
        <f t="shared" si="744"/>
        <v>0.5186915888</v>
      </c>
      <c r="Z363" s="75">
        <f t="shared" si="11"/>
        <v>0.408839779</v>
      </c>
      <c r="AA363" s="76">
        <f t="shared" si="12"/>
        <v>0.4751381215</v>
      </c>
      <c r="AB363" s="77">
        <f t="shared" si="13"/>
        <v>0.4972375691</v>
      </c>
      <c r="AC363" s="88">
        <f t="shared" si="14"/>
        <v>0.05471246006</v>
      </c>
      <c r="AD363" s="88">
        <f t="shared" si="15"/>
        <v>0.1409744409</v>
      </c>
      <c r="AE363" s="88">
        <f t="shared" si="16"/>
        <v>0.06869009585</v>
      </c>
      <c r="AF363" s="88">
        <f t="shared" si="17"/>
        <v>0.0411341853</v>
      </c>
      <c r="AG363" s="89">
        <f t="shared" si="18"/>
        <v>0.02755591054</v>
      </c>
      <c r="AH363" s="90">
        <f t="shared" si="19"/>
        <v>0</v>
      </c>
      <c r="AI363" s="90">
        <f t="shared" si="20"/>
        <v>0.1409744409</v>
      </c>
      <c r="AJ363" s="90">
        <f t="shared" si="21"/>
        <v>0.408839779</v>
      </c>
      <c r="AK363" s="90">
        <f t="shared" si="22"/>
        <v>0.05471246006</v>
      </c>
      <c r="AL363" s="91">
        <f t="shared" si="23"/>
        <v>0</v>
      </c>
      <c r="AM363" s="91">
        <f t="shared" si="24"/>
        <v>0.02755591054</v>
      </c>
      <c r="AN363" s="91">
        <f t="shared" si="25"/>
        <v>0.4011627907</v>
      </c>
      <c r="AO363" s="91">
        <f t="shared" si="26"/>
        <v>0.06869009585</v>
      </c>
      <c r="AP363" s="92">
        <f t="shared" si="27"/>
        <v>0</v>
      </c>
      <c r="AQ363" s="92">
        <f t="shared" si="28"/>
        <v>0.0411341853</v>
      </c>
      <c r="AR363" s="92">
        <f t="shared" si="29"/>
        <v>0.4157894737</v>
      </c>
      <c r="AS363" s="92">
        <f t="shared" si="30"/>
        <v>0.02755591054</v>
      </c>
    </row>
    <row r="364" ht="16.5" customHeight="1">
      <c r="A364" s="115"/>
      <c r="B364" s="116"/>
      <c r="C364" s="116"/>
      <c r="D364" s="116"/>
      <c r="E364" s="116"/>
      <c r="F364" s="117"/>
      <c r="G364" s="61">
        <f t="shared" si="650"/>
        <v>359</v>
      </c>
      <c r="H364" s="118">
        <v>5011.0</v>
      </c>
      <c r="I364" s="115">
        <v>1491.0</v>
      </c>
      <c r="J364" s="81">
        <f>OFFSET(TT!F364,0,6*(-1+$E$6))</f>
        <v>80</v>
      </c>
      <c r="K364" s="82">
        <f>OFFSET(TT!G364,0,6*(-1+$E$6))</f>
        <v>71</v>
      </c>
      <c r="L364" s="83">
        <f>OFFSET(TT!H364,0,6*(-1+$E$6))</f>
        <v>59</v>
      </c>
      <c r="M364" s="84">
        <f>OFFSET(TT!I364,0,6*(-1+$E$6))</f>
        <v>87</v>
      </c>
      <c r="N364" s="85">
        <f>OFFSET(TT!J364,0,6*(-1+$E$6))</f>
        <v>181</v>
      </c>
      <c r="O364" s="86">
        <f>OFFSET(TT!K364,0,6*(-1+$E$6))</f>
        <v>89</v>
      </c>
      <c r="P364" s="87">
        <f t="shared" si="31"/>
        <v>80</v>
      </c>
      <c r="Q364" s="87">
        <f t="shared" ref="Q364:S364" si="745">$J364*C$30+$K364*C$31+$L364*C$32+$M364*C$33+$N364*C$34+$O364*C$35</f>
        <v>87</v>
      </c>
      <c r="R364" s="87">
        <f t="shared" si="745"/>
        <v>59</v>
      </c>
      <c r="S364" s="87">
        <f t="shared" si="745"/>
        <v>89</v>
      </c>
      <c r="T364" s="69">
        <f t="shared" si="6"/>
        <v>0.4790419162</v>
      </c>
      <c r="U364" s="70">
        <f t="shared" si="7"/>
        <v>0.3986486486</v>
      </c>
      <c r="V364" s="71">
        <f t="shared" si="8"/>
        <v>0.4733727811</v>
      </c>
      <c r="W364" s="72">
        <f t="shared" si="9"/>
        <v>0.404109589</v>
      </c>
      <c r="X364" s="73">
        <f t="shared" ref="X364:Y364" si="746">IFERROR(P364/(P364+R364),0.5)</f>
        <v>0.5755395683</v>
      </c>
      <c r="Y364" s="74">
        <f t="shared" si="746"/>
        <v>0.4943181818</v>
      </c>
      <c r="Z364" s="75">
        <f t="shared" si="11"/>
        <v>0.4412698413</v>
      </c>
      <c r="AA364" s="76">
        <f t="shared" si="12"/>
        <v>0.5365079365</v>
      </c>
      <c r="AB364" s="77">
        <f t="shared" si="13"/>
        <v>0.5301587302</v>
      </c>
      <c r="AC364" s="88">
        <f t="shared" si="14"/>
        <v>0.1012743125</v>
      </c>
      <c r="AD364" s="88">
        <f t="shared" si="15"/>
        <v>0.1750503018</v>
      </c>
      <c r="AE364" s="88">
        <f t="shared" si="16"/>
        <v>0.1133467471</v>
      </c>
      <c r="AF364" s="88">
        <f t="shared" si="17"/>
        <v>0.05969148223</v>
      </c>
      <c r="AG364" s="89">
        <f t="shared" si="18"/>
        <v>0.05365526492</v>
      </c>
      <c r="AH364" s="90">
        <f t="shared" si="19"/>
        <v>0</v>
      </c>
      <c r="AI364" s="90">
        <f t="shared" si="20"/>
        <v>0.1750503018</v>
      </c>
      <c r="AJ364" s="90">
        <f t="shared" si="21"/>
        <v>0.4412698413</v>
      </c>
      <c r="AK364" s="90">
        <f t="shared" si="22"/>
        <v>0.1012743125</v>
      </c>
      <c r="AL364" s="91">
        <f t="shared" si="23"/>
        <v>0</v>
      </c>
      <c r="AM364" s="91">
        <f t="shared" si="24"/>
        <v>0.05365526492</v>
      </c>
      <c r="AN364" s="91">
        <f t="shared" si="25"/>
        <v>0.4733727811</v>
      </c>
      <c r="AO364" s="91">
        <f t="shared" si="26"/>
        <v>0.1133467471</v>
      </c>
      <c r="AP364" s="92">
        <f t="shared" si="27"/>
        <v>0</v>
      </c>
      <c r="AQ364" s="92">
        <f t="shared" si="28"/>
        <v>0.05969148223</v>
      </c>
      <c r="AR364" s="92">
        <f t="shared" si="29"/>
        <v>0.404109589</v>
      </c>
      <c r="AS364" s="92">
        <f t="shared" si="30"/>
        <v>0.05365526492</v>
      </c>
    </row>
    <row r="365" ht="16.5" customHeight="1">
      <c r="A365" s="115"/>
      <c r="B365" s="116"/>
      <c r="C365" s="116"/>
      <c r="D365" s="116"/>
      <c r="E365" s="116"/>
      <c r="F365" s="117"/>
      <c r="G365" s="61">
        <f t="shared" si="650"/>
        <v>360</v>
      </c>
      <c r="H365" s="118">
        <v>5012.0</v>
      </c>
      <c r="I365" s="115">
        <v>1699.0</v>
      </c>
      <c r="J365" s="81">
        <f>OFFSET(TT!F365,0,6*(-1+$E$6))</f>
        <v>64</v>
      </c>
      <c r="K365" s="82">
        <f>OFFSET(TT!G365,0,6*(-1+$E$6))</f>
        <v>67</v>
      </c>
      <c r="L365" s="83">
        <f>OFFSET(TT!H365,0,6*(-1+$E$6))</f>
        <v>48</v>
      </c>
      <c r="M365" s="84">
        <f>OFFSET(TT!I365,0,6*(-1+$E$6))</f>
        <v>81</v>
      </c>
      <c r="N365" s="85">
        <f>OFFSET(TT!J365,0,6*(-1+$E$6))</f>
        <v>260</v>
      </c>
      <c r="O365" s="86">
        <f>OFFSET(TT!K365,0,6*(-1+$E$6))</f>
        <v>82</v>
      </c>
      <c r="P365" s="87">
        <f t="shared" si="31"/>
        <v>64</v>
      </c>
      <c r="Q365" s="87">
        <f t="shared" ref="Q365:S365" si="747">$J365*C$30+$K365*C$31+$L365*C$32+$M365*C$33+$N365*C$34+$O365*C$35</f>
        <v>81</v>
      </c>
      <c r="R365" s="87">
        <f t="shared" si="747"/>
        <v>48</v>
      </c>
      <c r="S365" s="87">
        <f t="shared" si="747"/>
        <v>82</v>
      </c>
      <c r="T365" s="69">
        <f t="shared" si="6"/>
        <v>0.4413793103</v>
      </c>
      <c r="U365" s="70">
        <f t="shared" si="7"/>
        <v>0.3692307692</v>
      </c>
      <c r="V365" s="71">
        <f t="shared" si="8"/>
        <v>0.4383561644</v>
      </c>
      <c r="W365" s="72">
        <f t="shared" si="9"/>
        <v>0.3720930233</v>
      </c>
      <c r="X365" s="73">
        <f t="shared" ref="X365:Y365" si="748">IFERROR(P365/(P365+R365),0.5)</f>
        <v>0.5714285714</v>
      </c>
      <c r="Y365" s="74">
        <f t="shared" si="748"/>
        <v>0.4969325153</v>
      </c>
      <c r="Z365" s="75">
        <f t="shared" si="11"/>
        <v>0.4072727273</v>
      </c>
      <c r="AA365" s="76">
        <f t="shared" si="12"/>
        <v>0.5309090909</v>
      </c>
      <c r="AB365" s="77">
        <f t="shared" si="13"/>
        <v>0.5272727273</v>
      </c>
      <c r="AC365" s="88">
        <f t="shared" si="14"/>
        <v>0.07710417893</v>
      </c>
      <c r="AD365" s="88">
        <f t="shared" si="15"/>
        <v>0.190700412</v>
      </c>
      <c r="AE365" s="88">
        <f t="shared" si="16"/>
        <v>0.08593290171</v>
      </c>
      <c r="AF365" s="88">
        <f t="shared" si="17"/>
        <v>0.04826368452</v>
      </c>
      <c r="AG365" s="89">
        <f t="shared" si="18"/>
        <v>0.03766921719</v>
      </c>
      <c r="AH365" s="90">
        <f t="shared" si="19"/>
        <v>0</v>
      </c>
      <c r="AI365" s="90">
        <f t="shared" si="20"/>
        <v>0.190700412</v>
      </c>
      <c r="AJ365" s="90">
        <f t="shared" si="21"/>
        <v>0.4072727273</v>
      </c>
      <c r="AK365" s="90">
        <f t="shared" si="22"/>
        <v>0.07710417893</v>
      </c>
      <c r="AL365" s="91">
        <f t="shared" si="23"/>
        <v>0</v>
      </c>
      <c r="AM365" s="91">
        <f t="shared" si="24"/>
        <v>0.03766921719</v>
      </c>
      <c r="AN365" s="91">
        <f t="shared" si="25"/>
        <v>0.4383561644</v>
      </c>
      <c r="AO365" s="91">
        <f t="shared" si="26"/>
        <v>0.08593290171</v>
      </c>
      <c r="AP365" s="92">
        <f t="shared" si="27"/>
        <v>0</v>
      </c>
      <c r="AQ365" s="92">
        <f t="shared" si="28"/>
        <v>0.04826368452</v>
      </c>
      <c r="AR365" s="92">
        <f t="shared" si="29"/>
        <v>0.3720930233</v>
      </c>
      <c r="AS365" s="92">
        <f t="shared" si="30"/>
        <v>0.03766921719</v>
      </c>
    </row>
    <row r="366" ht="16.5" customHeight="1">
      <c r="A366" s="115"/>
      <c r="B366" s="116"/>
      <c r="C366" s="116"/>
      <c r="D366" s="116"/>
      <c r="E366" s="116"/>
      <c r="F366" s="117"/>
      <c r="G366" s="61">
        <f t="shared" si="650"/>
        <v>361</v>
      </c>
      <c r="H366" s="118">
        <v>5013.0</v>
      </c>
      <c r="I366" s="115">
        <v>2088.0</v>
      </c>
      <c r="J366" s="81">
        <f>OFFSET(TT!F366,0,6*(-1+$E$6))</f>
        <v>51</v>
      </c>
      <c r="K366" s="82">
        <f>OFFSET(TT!G366,0,6*(-1+$E$6))</f>
        <v>60</v>
      </c>
      <c r="L366" s="83">
        <f>OFFSET(TT!H366,0,6*(-1+$E$6))</f>
        <v>47</v>
      </c>
      <c r="M366" s="84">
        <f>OFFSET(TT!I366,0,6*(-1+$E$6))</f>
        <v>77</v>
      </c>
      <c r="N366" s="85">
        <f>OFFSET(TT!J366,0,6*(-1+$E$6))</f>
        <v>232</v>
      </c>
      <c r="O366" s="86">
        <f>OFFSET(TT!K366,0,6*(-1+$E$6))</f>
        <v>125</v>
      </c>
      <c r="P366" s="87">
        <f t="shared" si="31"/>
        <v>51</v>
      </c>
      <c r="Q366" s="87">
        <f t="shared" ref="Q366:S366" si="749">$J366*C$30+$K366*C$31+$L366*C$32+$M366*C$33+$N366*C$34+$O366*C$35</f>
        <v>77</v>
      </c>
      <c r="R366" s="87">
        <f t="shared" si="749"/>
        <v>47</v>
      </c>
      <c r="S366" s="87">
        <f t="shared" si="749"/>
        <v>125</v>
      </c>
      <c r="T366" s="69">
        <f t="shared" si="6"/>
        <v>0.3984375</v>
      </c>
      <c r="U366" s="70">
        <f t="shared" si="7"/>
        <v>0.273255814</v>
      </c>
      <c r="V366" s="71">
        <f t="shared" si="8"/>
        <v>0.2897727273</v>
      </c>
      <c r="W366" s="72">
        <f t="shared" si="9"/>
        <v>0.3790322581</v>
      </c>
      <c r="X366" s="73">
        <f t="shared" ref="X366:Y366" si="750">IFERROR(P366/(P366+R366),0.5)</f>
        <v>0.5204081633</v>
      </c>
      <c r="Y366" s="74">
        <f t="shared" si="750"/>
        <v>0.3811881188</v>
      </c>
      <c r="Z366" s="75">
        <f t="shared" si="11"/>
        <v>0.3266666667</v>
      </c>
      <c r="AA366" s="76">
        <f t="shared" si="12"/>
        <v>0.5866666667</v>
      </c>
      <c r="AB366" s="77">
        <f t="shared" si="13"/>
        <v>0.4266666667</v>
      </c>
      <c r="AC366" s="88">
        <f t="shared" si="14"/>
        <v>0.05316091954</v>
      </c>
      <c r="AD366" s="88">
        <f t="shared" si="15"/>
        <v>0.1355363985</v>
      </c>
      <c r="AE366" s="88">
        <f t="shared" si="16"/>
        <v>0.08429118774</v>
      </c>
      <c r="AF366" s="88">
        <f t="shared" si="17"/>
        <v>0.05986590038</v>
      </c>
      <c r="AG366" s="89">
        <f t="shared" si="18"/>
        <v>0.02442528736</v>
      </c>
      <c r="AH366" s="90">
        <f t="shared" si="19"/>
        <v>0</v>
      </c>
      <c r="AI366" s="90">
        <f t="shared" si="20"/>
        <v>0.1355363985</v>
      </c>
      <c r="AJ366" s="90">
        <f t="shared" si="21"/>
        <v>0.3266666667</v>
      </c>
      <c r="AK366" s="90">
        <f t="shared" si="22"/>
        <v>0.05316091954</v>
      </c>
      <c r="AL366" s="91">
        <f t="shared" si="23"/>
        <v>0</v>
      </c>
      <c r="AM366" s="91">
        <f t="shared" si="24"/>
        <v>0.02442528736</v>
      </c>
      <c r="AN366" s="91">
        <f t="shared" si="25"/>
        <v>0.2897727273</v>
      </c>
      <c r="AO366" s="91">
        <f t="shared" si="26"/>
        <v>0.08429118774</v>
      </c>
      <c r="AP366" s="92">
        <f t="shared" si="27"/>
        <v>0</v>
      </c>
      <c r="AQ366" s="92">
        <f t="shared" si="28"/>
        <v>0.05986590038</v>
      </c>
      <c r="AR366" s="92">
        <f t="shared" si="29"/>
        <v>0.3790322581</v>
      </c>
      <c r="AS366" s="92">
        <f t="shared" si="30"/>
        <v>0.02442528736</v>
      </c>
    </row>
    <row r="367" ht="16.5" customHeight="1">
      <c r="A367" s="115"/>
      <c r="B367" s="116"/>
      <c r="C367" s="116"/>
      <c r="D367" s="116"/>
      <c r="E367" s="116"/>
      <c r="F367" s="117"/>
      <c r="G367" s="61">
        <f t="shared" si="650"/>
        <v>362</v>
      </c>
      <c r="H367" s="118">
        <v>5015.0</v>
      </c>
      <c r="I367" s="115">
        <v>1623.0</v>
      </c>
      <c r="J367" s="81">
        <f>OFFSET(TT!F367,0,6*(-1+$E$6))</f>
        <v>14</v>
      </c>
      <c r="K367" s="82">
        <f>OFFSET(TT!G367,0,6*(-1+$E$6))</f>
        <v>25</v>
      </c>
      <c r="L367" s="83">
        <f>OFFSET(TT!H367,0,6*(-1+$E$6))</f>
        <v>28</v>
      </c>
      <c r="M367" s="84">
        <f>OFFSET(TT!I367,0,6*(-1+$E$6))</f>
        <v>36</v>
      </c>
      <c r="N367" s="85">
        <f>OFFSET(TT!J367,0,6*(-1+$E$6))</f>
        <v>167</v>
      </c>
      <c r="O367" s="86">
        <f>OFFSET(TT!K367,0,6*(-1+$E$6))</f>
        <v>82</v>
      </c>
      <c r="P367" s="87">
        <f t="shared" si="31"/>
        <v>14</v>
      </c>
      <c r="Q367" s="87">
        <f t="shared" ref="Q367:S367" si="751">$J367*C$30+$K367*C$31+$L367*C$32+$M367*C$33+$N367*C$34+$O367*C$35</f>
        <v>36</v>
      </c>
      <c r="R367" s="87">
        <f t="shared" si="751"/>
        <v>28</v>
      </c>
      <c r="S367" s="87">
        <f t="shared" si="751"/>
        <v>82</v>
      </c>
      <c r="T367" s="69">
        <f t="shared" si="6"/>
        <v>0.28</v>
      </c>
      <c r="U367" s="70">
        <f t="shared" si="7"/>
        <v>0.2545454545</v>
      </c>
      <c r="V367" s="71">
        <f t="shared" si="8"/>
        <v>0.1458333333</v>
      </c>
      <c r="W367" s="72">
        <f t="shared" si="9"/>
        <v>0.4375</v>
      </c>
      <c r="X367" s="73">
        <f t="shared" ref="X367:Y367" si="752">IFERROR(P367/(P367+R367),0.5)</f>
        <v>0.3333333333</v>
      </c>
      <c r="Y367" s="74">
        <f t="shared" si="752"/>
        <v>0.3050847458</v>
      </c>
      <c r="Z367" s="75">
        <f t="shared" si="11"/>
        <v>0.2625</v>
      </c>
      <c r="AA367" s="76">
        <f t="shared" si="12"/>
        <v>0.6</v>
      </c>
      <c r="AB367" s="77">
        <f t="shared" si="13"/>
        <v>0.3125</v>
      </c>
      <c r="AC367" s="88">
        <f t="shared" si="14"/>
        <v>0.02402957486</v>
      </c>
      <c r="AD367" s="88">
        <f t="shared" si="15"/>
        <v>0.1115218731</v>
      </c>
      <c r="AE367" s="88">
        <f t="shared" si="16"/>
        <v>0.05914972274</v>
      </c>
      <c r="AF367" s="88">
        <f t="shared" si="17"/>
        <v>0.0505237215</v>
      </c>
      <c r="AG367" s="89">
        <f t="shared" si="18"/>
        <v>0.008626001232</v>
      </c>
      <c r="AH367" s="90">
        <f t="shared" si="19"/>
        <v>0</v>
      </c>
      <c r="AI367" s="90">
        <f t="shared" si="20"/>
        <v>0.1115218731</v>
      </c>
      <c r="AJ367" s="90">
        <f t="shared" si="21"/>
        <v>0.2625</v>
      </c>
      <c r="AK367" s="90">
        <f t="shared" si="22"/>
        <v>0.02402957486</v>
      </c>
      <c r="AL367" s="91">
        <f t="shared" si="23"/>
        <v>0</v>
      </c>
      <c r="AM367" s="91">
        <f t="shared" si="24"/>
        <v>0.008626001232</v>
      </c>
      <c r="AN367" s="91">
        <f t="shared" si="25"/>
        <v>0.1458333333</v>
      </c>
      <c r="AO367" s="91">
        <f t="shared" si="26"/>
        <v>0.05914972274</v>
      </c>
      <c r="AP367" s="92">
        <f t="shared" si="27"/>
        <v>0</v>
      </c>
      <c r="AQ367" s="92">
        <f t="shared" si="28"/>
        <v>0.0505237215</v>
      </c>
      <c r="AR367" s="92">
        <f t="shared" si="29"/>
        <v>0.4375</v>
      </c>
      <c r="AS367" s="92">
        <f t="shared" si="30"/>
        <v>0.008626001232</v>
      </c>
    </row>
    <row r="368" ht="16.5" customHeight="1">
      <c r="A368" s="115"/>
      <c r="B368" s="116"/>
      <c r="C368" s="116"/>
      <c r="D368" s="116"/>
      <c r="E368" s="116"/>
      <c r="F368" s="117"/>
      <c r="G368" s="61">
        <f t="shared" si="650"/>
        <v>363</v>
      </c>
      <c r="H368" s="118">
        <v>5017.0</v>
      </c>
      <c r="I368" s="115">
        <v>2104.0</v>
      </c>
      <c r="J368" s="81">
        <f>OFFSET(TT!F368,0,6*(-1+$E$6))</f>
        <v>127</v>
      </c>
      <c r="K368" s="82">
        <f>OFFSET(TT!G368,0,6*(-1+$E$6))</f>
        <v>95</v>
      </c>
      <c r="L368" s="83">
        <f>OFFSET(TT!H368,0,6*(-1+$E$6))</f>
        <v>103</v>
      </c>
      <c r="M368" s="84">
        <f>OFFSET(TT!I368,0,6*(-1+$E$6))</f>
        <v>107</v>
      </c>
      <c r="N368" s="85">
        <f>OFFSET(TT!J368,0,6*(-1+$E$6))</f>
        <v>305</v>
      </c>
      <c r="O368" s="86">
        <f>OFFSET(TT!K368,0,6*(-1+$E$6))</f>
        <v>116</v>
      </c>
      <c r="P368" s="87">
        <f t="shared" si="31"/>
        <v>127</v>
      </c>
      <c r="Q368" s="87">
        <f t="shared" ref="Q368:S368" si="753">$J368*C$30+$K368*C$31+$L368*C$32+$M368*C$33+$N368*C$34+$O368*C$35</f>
        <v>107</v>
      </c>
      <c r="R368" s="87">
        <f t="shared" si="753"/>
        <v>103</v>
      </c>
      <c r="S368" s="87">
        <f t="shared" si="753"/>
        <v>116</v>
      </c>
      <c r="T368" s="69">
        <f t="shared" si="6"/>
        <v>0.5427350427</v>
      </c>
      <c r="U368" s="70">
        <f t="shared" si="7"/>
        <v>0.4703196347</v>
      </c>
      <c r="V368" s="71">
        <f t="shared" si="8"/>
        <v>0.5226337449</v>
      </c>
      <c r="W368" s="72">
        <f t="shared" si="9"/>
        <v>0.4904761905</v>
      </c>
      <c r="X368" s="73">
        <f t="shared" ref="X368:Y368" si="754">IFERROR(P368/(P368+R368),0.5)</f>
        <v>0.552173913</v>
      </c>
      <c r="Y368" s="74">
        <f t="shared" si="754"/>
        <v>0.4798206278</v>
      </c>
      <c r="Z368" s="75">
        <f t="shared" si="11"/>
        <v>0.5077262693</v>
      </c>
      <c r="AA368" s="76">
        <f t="shared" si="12"/>
        <v>0.5364238411</v>
      </c>
      <c r="AB368" s="77">
        <f t="shared" si="13"/>
        <v>0.5165562914</v>
      </c>
      <c r="AC368" s="88">
        <f t="shared" si="14"/>
        <v>0.105513308</v>
      </c>
      <c r="AD368" s="88">
        <f t="shared" si="15"/>
        <v>0.2053231939</v>
      </c>
      <c r="AE368" s="88">
        <f t="shared" si="16"/>
        <v>0.1154942966</v>
      </c>
      <c r="AF368" s="88">
        <f t="shared" si="17"/>
        <v>0.05513307985</v>
      </c>
      <c r="AG368" s="89">
        <f t="shared" si="18"/>
        <v>0.06036121673</v>
      </c>
      <c r="AH368" s="90">
        <f t="shared" si="19"/>
        <v>0</v>
      </c>
      <c r="AI368" s="90">
        <f t="shared" si="20"/>
        <v>0.2053231939</v>
      </c>
      <c r="AJ368" s="90">
        <f t="shared" si="21"/>
        <v>0.5077262693</v>
      </c>
      <c r="AK368" s="90">
        <f t="shared" si="22"/>
        <v>0.105513308</v>
      </c>
      <c r="AL368" s="91">
        <f t="shared" si="23"/>
        <v>0</v>
      </c>
      <c r="AM368" s="91">
        <f t="shared" si="24"/>
        <v>0.06036121673</v>
      </c>
      <c r="AN368" s="91">
        <f t="shared" si="25"/>
        <v>0.5226337449</v>
      </c>
      <c r="AO368" s="91">
        <f t="shared" si="26"/>
        <v>0.1154942966</v>
      </c>
      <c r="AP368" s="92">
        <f t="shared" si="27"/>
        <v>0</v>
      </c>
      <c r="AQ368" s="92">
        <f t="shared" si="28"/>
        <v>0.05513307985</v>
      </c>
      <c r="AR368" s="92">
        <f t="shared" si="29"/>
        <v>0.4904761905</v>
      </c>
      <c r="AS368" s="92">
        <f t="shared" si="30"/>
        <v>0.06036121673</v>
      </c>
    </row>
    <row r="369" ht="16.5" customHeight="1">
      <c r="A369" s="115"/>
      <c r="B369" s="116"/>
      <c r="C369" s="116"/>
      <c r="D369" s="116"/>
      <c r="E369" s="116"/>
      <c r="F369" s="117"/>
      <c r="G369" s="61">
        <f t="shared" si="650"/>
        <v>364</v>
      </c>
      <c r="H369" s="118">
        <v>5018.0</v>
      </c>
      <c r="I369" s="115">
        <v>1382.0</v>
      </c>
      <c r="J369" s="81">
        <f>OFFSET(TT!F369,0,6*(-1+$E$6))</f>
        <v>49</v>
      </c>
      <c r="K369" s="82">
        <f>OFFSET(TT!G369,0,6*(-1+$E$6))</f>
        <v>64</v>
      </c>
      <c r="L369" s="83">
        <f>OFFSET(TT!H369,0,6*(-1+$E$6))</f>
        <v>37</v>
      </c>
      <c r="M369" s="84">
        <f>OFFSET(TT!I369,0,6*(-1+$E$6))</f>
        <v>59</v>
      </c>
      <c r="N369" s="85">
        <f>OFFSET(TT!J369,0,6*(-1+$E$6))</f>
        <v>252</v>
      </c>
      <c r="O369" s="86">
        <f>OFFSET(TT!K369,0,6*(-1+$E$6))</f>
        <v>65</v>
      </c>
      <c r="P369" s="87">
        <f t="shared" si="31"/>
        <v>49</v>
      </c>
      <c r="Q369" s="87">
        <f t="shared" ref="Q369:S369" si="755">$J369*C$30+$K369*C$31+$L369*C$32+$M369*C$33+$N369*C$34+$O369*C$35</f>
        <v>59</v>
      </c>
      <c r="R369" s="87">
        <f t="shared" si="755"/>
        <v>37</v>
      </c>
      <c r="S369" s="87">
        <f t="shared" si="755"/>
        <v>65</v>
      </c>
      <c r="T369" s="69">
        <f t="shared" si="6"/>
        <v>0.4537037037</v>
      </c>
      <c r="U369" s="70">
        <f t="shared" si="7"/>
        <v>0.362745098</v>
      </c>
      <c r="V369" s="71">
        <f t="shared" si="8"/>
        <v>0.4298245614</v>
      </c>
      <c r="W369" s="72">
        <f t="shared" si="9"/>
        <v>0.3854166667</v>
      </c>
      <c r="X369" s="73">
        <f t="shared" ref="X369:Y369" si="756">IFERROR(P369/(P369+R369),0.5)</f>
        <v>0.5697674419</v>
      </c>
      <c r="Y369" s="74">
        <f t="shared" si="756"/>
        <v>0.4758064516</v>
      </c>
      <c r="Z369" s="75">
        <f t="shared" si="11"/>
        <v>0.4095238095</v>
      </c>
      <c r="AA369" s="76">
        <f t="shared" si="12"/>
        <v>0.5428571429</v>
      </c>
      <c r="AB369" s="77">
        <f t="shared" si="13"/>
        <v>0.5142857143</v>
      </c>
      <c r="AC369" s="88">
        <f t="shared" si="14"/>
        <v>0.08176555716</v>
      </c>
      <c r="AD369" s="88">
        <f t="shared" si="15"/>
        <v>0.2178002894</v>
      </c>
      <c r="AE369" s="88">
        <f t="shared" si="16"/>
        <v>0.08248914616</v>
      </c>
      <c r="AF369" s="88">
        <f t="shared" si="17"/>
        <v>0.04703328509</v>
      </c>
      <c r="AG369" s="89">
        <f t="shared" si="18"/>
        <v>0.03545586107</v>
      </c>
      <c r="AH369" s="90">
        <f t="shared" si="19"/>
        <v>0</v>
      </c>
      <c r="AI369" s="90">
        <f t="shared" si="20"/>
        <v>0.2178002894</v>
      </c>
      <c r="AJ369" s="90">
        <f t="shared" si="21"/>
        <v>0.4095238095</v>
      </c>
      <c r="AK369" s="90">
        <f t="shared" si="22"/>
        <v>0.08176555716</v>
      </c>
      <c r="AL369" s="91">
        <f t="shared" si="23"/>
        <v>0</v>
      </c>
      <c r="AM369" s="91">
        <f t="shared" si="24"/>
        <v>0.03545586107</v>
      </c>
      <c r="AN369" s="91">
        <f t="shared" si="25"/>
        <v>0.4298245614</v>
      </c>
      <c r="AO369" s="91">
        <f t="shared" si="26"/>
        <v>0.08248914616</v>
      </c>
      <c r="AP369" s="92">
        <f t="shared" si="27"/>
        <v>0</v>
      </c>
      <c r="AQ369" s="92">
        <f t="shared" si="28"/>
        <v>0.04703328509</v>
      </c>
      <c r="AR369" s="92">
        <f t="shared" si="29"/>
        <v>0.3854166667</v>
      </c>
      <c r="AS369" s="92">
        <f t="shared" si="30"/>
        <v>0.03545586107</v>
      </c>
    </row>
    <row r="370" ht="16.5" customHeight="1">
      <c r="A370" s="115"/>
      <c r="B370" s="116"/>
      <c r="C370" s="116"/>
      <c r="D370" s="116"/>
      <c r="E370" s="116"/>
      <c r="F370" s="117"/>
      <c r="G370" s="61">
        <f t="shared" si="650"/>
        <v>365</v>
      </c>
      <c r="H370" s="118">
        <v>5020.0</v>
      </c>
      <c r="I370" s="115">
        <v>1106.0</v>
      </c>
      <c r="J370" s="81">
        <f>OFFSET(TT!F370,0,6*(-1+$E$6))</f>
        <v>26</v>
      </c>
      <c r="K370" s="82">
        <f>OFFSET(TT!G370,0,6*(-1+$E$6))</f>
        <v>29</v>
      </c>
      <c r="L370" s="83">
        <f>OFFSET(TT!H370,0,6*(-1+$E$6))</f>
        <v>41</v>
      </c>
      <c r="M370" s="84">
        <f>OFFSET(TT!I370,0,6*(-1+$E$6))</f>
        <v>29</v>
      </c>
      <c r="N370" s="85">
        <f>OFFSET(TT!J370,0,6*(-1+$E$6))</f>
        <v>99</v>
      </c>
      <c r="O370" s="86">
        <f>OFFSET(TT!K370,0,6*(-1+$E$6))</f>
        <v>57</v>
      </c>
      <c r="P370" s="87">
        <f t="shared" si="31"/>
        <v>26</v>
      </c>
      <c r="Q370" s="87">
        <f t="shared" ref="Q370:S370" si="757">$J370*C$30+$K370*C$31+$L370*C$32+$M370*C$33+$N370*C$34+$O370*C$35</f>
        <v>29</v>
      </c>
      <c r="R370" s="87">
        <f t="shared" si="757"/>
        <v>41</v>
      </c>
      <c r="S370" s="87">
        <f t="shared" si="757"/>
        <v>57</v>
      </c>
      <c r="T370" s="69">
        <f t="shared" si="6"/>
        <v>0.4727272727</v>
      </c>
      <c r="U370" s="70">
        <f t="shared" si="7"/>
        <v>0.4183673469</v>
      </c>
      <c r="V370" s="71">
        <f t="shared" si="8"/>
        <v>0.313253012</v>
      </c>
      <c r="W370" s="72">
        <f t="shared" si="9"/>
        <v>0.5857142857</v>
      </c>
      <c r="X370" s="73">
        <f t="shared" ref="X370:Y370" si="758">IFERROR(P370/(P370+R370),0.5)</f>
        <v>0.3880597015</v>
      </c>
      <c r="Y370" s="74">
        <f t="shared" si="758"/>
        <v>0.3372093023</v>
      </c>
      <c r="Z370" s="75">
        <f t="shared" si="11"/>
        <v>0.4379084967</v>
      </c>
      <c r="AA370" s="76">
        <f t="shared" si="12"/>
        <v>0.5424836601</v>
      </c>
      <c r="AB370" s="77">
        <f t="shared" si="13"/>
        <v>0.3594771242</v>
      </c>
      <c r="AC370" s="88">
        <f t="shared" si="14"/>
        <v>0.04972875226</v>
      </c>
      <c r="AD370" s="88">
        <f t="shared" si="15"/>
        <v>0.1130198915</v>
      </c>
      <c r="AE370" s="88">
        <f t="shared" si="16"/>
        <v>0.07504520796</v>
      </c>
      <c r="AF370" s="88">
        <f t="shared" si="17"/>
        <v>0.05153707052</v>
      </c>
      <c r="AG370" s="89">
        <f t="shared" si="18"/>
        <v>0.02350813743</v>
      </c>
      <c r="AH370" s="90">
        <f t="shared" si="19"/>
        <v>0</v>
      </c>
      <c r="AI370" s="90">
        <f t="shared" si="20"/>
        <v>0.1130198915</v>
      </c>
      <c r="AJ370" s="90">
        <f t="shared" si="21"/>
        <v>0.4379084967</v>
      </c>
      <c r="AK370" s="90">
        <f t="shared" si="22"/>
        <v>0.04972875226</v>
      </c>
      <c r="AL370" s="91">
        <f t="shared" si="23"/>
        <v>0</v>
      </c>
      <c r="AM370" s="91">
        <f t="shared" si="24"/>
        <v>0.02350813743</v>
      </c>
      <c r="AN370" s="91">
        <f t="shared" si="25"/>
        <v>0.313253012</v>
      </c>
      <c r="AO370" s="91">
        <f t="shared" si="26"/>
        <v>0.07504520796</v>
      </c>
      <c r="AP370" s="92">
        <f t="shared" si="27"/>
        <v>0</v>
      </c>
      <c r="AQ370" s="92">
        <f t="shared" si="28"/>
        <v>0.05153707052</v>
      </c>
      <c r="AR370" s="92">
        <f t="shared" si="29"/>
        <v>0.5857142857</v>
      </c>
      <c r="AS370" s="92">
        <f t="shared" si="30"/>
        <v>0.02350813743</v>
      </c>
    </row>
    <row r="371" ht="16.5" customHeight="1">
      <c r="A371" s="115"/>
      <c r="B371" s="116"/>
      <c r="C371" s="116"/>
      <c r="D371" s="116"/>
      <c r="E371" s="116"/>
      <c r="F371" s="117"/>
      <c r="G371" s="61">
        <f t="shared" si="650"/>
        <v>366</v>
      </c>
      <c r="H371" s="118">
        <v>5022.0</v>
      </c>
      <c r="I371" s="115">
        <v>1918.0</v>
      </c>
      <c r="J371" s="81">
        <f>OFFSET(TT!F371,0,6*(-1+$E$6))</f>
        <v>17</v>
      </c>
      <c r="K371" s="82">
        <f>OFFSET(TT!G371,0,6*(-1+$E$6))</f>
        <v>41</v>
      </c>
      <c r="L371" s="83">
        <f>OFFSET(TT!H371,0,6*(-1+$E$6))</f>
        <v>33</v>
      </c>
      <c r="M371" s="84">
        <f>OFFSET(TT!I371,0,6*(-1+$E$6))</f>
        <v>91</v>
      </c>
      <c r="N371" s="85">
        <f>OFFSET(TT!J371,0,6*(-1+$E$6))</f>
        <v>248</v>
      </c>
      <c r="O371" s="86">
        <f>OFFSET(TT!K371,0,6*(-1+$E$6))</f>
        <v>96</v>
      </c>
      <c r="P371" s="87">
        <f t="shared" si="31"/>
        <v>17</v>
      </c>
      <c r="Q371" s="87">
        <f t="shared" ref="Q371:S371" si="759">$J371*C$30+$K371*C$31+$L371*C$32+$M371*C$33+$N371*C$34+$O371*C$35</f>
        <v>91</v>
      </c>
      <c r="R371" s="87">
        <f t="shared" si="759"/>
        <v>33</v>
      </c>
      <c r="S371" s="87">
        <f t="shared" si="759"/>
        <v>96</v>
      </c>
      <c r="T371" s="69">
        <f t="shared" si="6"/>
        <v>0.1574074074</v>
      </c>
      <c r="U371" s="70">
        <f t="shared" si="7"/>
        <v>0.2558139535</v>
      </c>
      <c r="V371" s="71">
        <f t="shared" si="8"/>
        <v>0.1504424779</v>
      </c>
      <c r="W371" s="72">
        <f t="shared" si="9"/>
        <v>0.2661290323</v>
      </c>
      <c r="X371" s="73">
        <f t="shared" ref="X371:Y371" si="760">IFERROR(P371/(P371+R371),0.5)</f>
        <v>0.34</v>
      </c>
      <c r="Y371" s="74">
        <f t="shared" si="760"/>
        <v>0.486631016</v>
      </c>
      <c r="Z371" s="75">
        <f t="shared" si="11"/>
        <v>0.2109704641</v>
      </c>
      <c r="AA371" s="76">
        <f t="shared" si="12"/>
        <v>0.4767932489</v>
      </c>
      <c r="AB371" s="77">
        <f t="shared" si="13"/>
        <v>0.4556962025</v>
      </c>
      <c r="AC371" s="88">
        <f t="shared" si="14"/>
        <v>0.03023983316</v>
      </c>
      <c r="AD371" s="88">
        <f t="shared" si="15"/>
        <v>0.138164755</v>
      </c>
      <c r="AE371" s="88">
        <f t="shared" si="16"/>
        <v>0.05891553702</v>
      </c>
      <c r="AF371" s="88">
        <f t="shared" si="17"/>
        <v>0.05005213764</v>
      </c>
      <c r="AG371" s="89">
        <f t="shared" si="18"/>
        <v>0.008863399374</v>
      </c>
      <c r="AH371" s="90">
        <f t="shared" si="19"/>
        <v>0</v>
      </c>
      <c r="AI371" s="90">
        <f t="shared" si="20"/>
        <v>0.138164755</v>
      </c>
      <c r="AJ371" s="90">
        <f t="shared" si="21"/>
        <v>0.2109704641</v>
      </c>
      <c r="AK371" s="90">
        <f t="shared" si="22"/>
        <v>0.03023983316</v>
      </c>
      <c r="AL371" s="91">
        <f t="shared" si="23"/>
        <v>0</v>
      </c>
      <c r="AM371" s="91">
        <f t="shared" si="24"/>
        <v>0.008863399374</v>
      </c>
      <c r="AN371" s="91">
        <f t="shared" si="25"/>
        <v>0.1504424779</v>
      </c>
      <c r="AO371" s="91">
        <f t="shared" si="26"/>
        <v>0.05891553702</v>
      </c>
      <c r="AP371" s="92">
        <f t="shared" si="27"/>
        <v>0</v>
      </c>
      <c r="AQ371" s="92">
        <f t="shared" si="28"/>
        <v>0.05005213764</v>
      </c>
      <c r="AR371" s="92">
        <f t="shared" si="29"/>
        <v>0.2661290323</v>
      </c>
      <c r="AS371" s="92">
        <f t="shared" si="30"/>
        <v>0.008863399374</v>
      </c>
    </row>
    <row r="372" ht="16.5" customHeight="1">
      <c r="A372" s="115"/>
      <c r="B372" s="116"/>
      <c r="C372" s="116"/>
      <c r="D372" s="116"/>
      <c r="E372" s="116"/>
      <c r="F372" s="117"/>
      <c r="G372" s="61">
        <f t="shared" si="650"/>
        <v>367</v>
      </c>
      <c r="H372" s="118">
        <v>5023.0</v>
      </c>
      <c r="I372" s="115">
        <v>2266.0</v>
      </c>
      <c r="J372" s="81">
        <f>OFFSET(TT!F372,0,6*(-1+$E$6))</f>
        <v>203</v>
      </c>
      <c r="K372" s="82">
        <f>OFFSET(TT!G372,0,6*(-1+$E$6))</f>
        <v>209</v>
      </c>
      <c r="L372" s="83">
        <f>OFFSET(TT!H372,0,6*(-1+$E$6))</f>
        <v>350</v>
      </c>
      <c r="M372" s="84">
        <f>OFFSET(TT!I372,0,6*(-1+$E$6))</f>
        <v>126</v>
      </c>
      <c r="N372" s="85">
        <f>OFFSET(TT!J372,0,6*(-1+$E$6))</f>
        <v>290</v>
      </c>
      <c r="O372" s="86">
        <f>OFFSET(TT!K372,0,6*(-1+$E$6))</f>
        <v>89</v>
      </c>
      <c r="P372" s="87">
        <f t="shared" si="31"/>
        <v>203</v>
      </c>
      <c r="Q372" s="87">
        <f t="shared" ref="Q372:S372" si="761">$J372*C$30+$K372*C$31+$L372*C$32+$M372*C$33+$N372*C$34+$O372*C$35</f>
        <v>126</v>
      </c>
      <c r="R372" s="87">
        <f t="shared" si="761"/>
        <v>350</v>
      </c>
      <c r="S372" s="87">
        <f t="shared" si="761"/>
        <v>89</v>
      </c>
      <c r="T372" s="69">
        <f t="shared" si="6"/>
        <v>0.6170212766</v>
      </c>
      <c r="U372" s="70">
        <f t="shared" si="7"/>
        <v>0.7972665148</v>
      </c>
      <c r="V372" s="71">
        <f t="shared" si="8"/>
        <v>0.6952054795</v>
      </c>
      <c r="W372" s="72">
        <f t="shared" si="9"/>
        <v>0.7352941176</v>
      </c>
      <c r="X372" s="73">
        <f t="shared" ref="X372:Y372" si="762">IFERROR(P372/(P372+R372),0.5)</f>
        <v>0.3670886076</v>
      </c>
      <c r="Y372" s="74">
        <f t="shared" si="762"/>
        <v>0.5860465116</v>
      </c>
      <c r="Z372" s="75">
        <f t="shared" si="11"/>
        <v>0.7200520833</v>
      </c>
      <c r="AA372" s="76">
        <f t="shared" si="12"/>
        <v>0.3802083333</v>
      </c>
      <c r="AB372" s="77">
        <f t="shared" si="13"/>
        <v>0.4283854167</v>
      </c>
      <c r="AC372" s="88">
        <f t="shared" si="14"/>
        <v>0.1818181818</v>
      </c>
      <c r="AD372" s="88">
        <f t="shared" si="15"/>
        <v>0.2175639894</v>
      </c>
      <c r="AE372" s="88">
        <f t="shared" si="16"/>
        <v>0.1288614298</v>
      </c>
      <c r="AF372" s="88">
        <f t="shared" si="17"/>
        <v>0.03927625772</v>
      </c>
      <c r="AG372" s="89">
        <f t="shared" si="18"/>
        <v>0.08958517211</v>
      </c>
      <c r="AH372" s="90">
        <f t="shared" si="19"/>
        <v>0</v>
      </c>
      <c r="AI372" s="90">
        <f t="shared" si="20"/>
        <v>0.2175639894</v>
      </c>
      <c r="AJ372" s="90">
        <f t="shared" si="21"/>
        <v>0.7200520833</v>
      </c>
      <c r="AK372" s="90">
        <f t="shared" si="22"/>
        <v>0.1818181818</v>
      </c>
      <c r="AL372" s="91">
        <f t="shared" si="23"/>
        <v>0</v>
      </c>
      <c r="AM372" s="91">
        <f t="shared" si="24"/>
        <v>0.08958517211</v>
      </c>
      <c r="AN372" s="91">
        <f t="shared" si="25"/>
        <v>0.6952054795</v>
      </c>
      <c r="AO372" s="91">
        <f t="shared" si="26"/>
        <v>0.1288614298</v>
      </c>
      <c r="AP372" s="92">
        <f t="shared" si="27"/>
        <v>0</v>
      </c>
      <c r="AQ372" s="92">
        <f t="shared" si="28"/>
        <v>0.03927625772</v>
      </c>
      <c r="AR372" s="92">
        <f t="shared" si="29"/>
        <v>0.7352941176</v>
      </c>
      <c r="AS372" s="92">
        <f t="shared" si="30"/>
        <v>0.08958517211</v>
      </c>
    </row>
    <row r="373" ht="16.5" customHeight="1">
      <c r="A373" s="115"/>
      <c r="B373" s="116"/>
      <c r="C373" s="116"/>
      <c r="D373" s="116"/>
      <c r="E373" s="116"/>
      <c r="F373" s="117"/>
      <c r="G373" s="61">
        <f t="shared" si="650"/>
        <v>368</v>
      </c>
      <c r="H373" s="118">
        <v>5024.0</v>
      </c>
      <c r="I373" s="115">
        <v>2271.0</v>
      </c>
      <c r="J373" s="81">
        <f>OFFSET(TT!F373,0,6*(-1+$E$6))</f>
        <v>311</v>
      </c>
      <c r="K373" s="82">
        <f>OFFSET(TT!G373,0,6*(-1+$E$6))</f>
        <v>285</v>
      </c>
      <c r="L373" s="83">
        <f>OFFSET(TT!H373,0,6*(-1+$E$6))</f>
        <v>282</v>
      </c>
      <c r="M373" s="84">
        <f>OFFSET(TT!I373,0,6*(-1+$E$6))</f>
        <v>127</v>
      </c>
      <c r="N373" s="85">
        <f>OFFSET(TT!J373,0,6*(-1+$E$6))</f>
        <v>338</v>
      </c>
      <c r="O373" s="86">
        <f>OFFSET(TT!K373,0,6*(-1+$E$6))</f>
        <v>66</v>
      </c>
      <c r="P373" s="87">
        <f t="shared" si="31"/>
        <v>311</v>
      </c>
      <c r="Q373" s="87">
        <f t="shared" ref="Q373:S373" si="763">$J373*C$30+$K373*C$31+$L373*C$32+$M373*C$33+$N373*C$34+$O373*C$35</f>
        <v>127</v>
      </c>
      <c r="R373" s="87">
        <f t="shared" si="763"/>
        <v>282</v>
      </c>
      <c r="S373" s="87">
        <f t="shared" si="763"/>
        <v>66</v>
      </c>
      <c r="T373" s="69">
        <f t="shared" si="6"/>
        <v>0.7100456621</v>
      </c>
      <c r="U373" s="70">
        <f t="shared" si="7"/>
        <v>0.8103448276</v>
      </c>
      <c r="V373" s="71">
        <f t="shared" si="8"/>
        <v>0.824933687</v>
      </c>
      <c r="W373" s="72">
        <f t="shared" si="9"/>
        <v>0.6894865526</v>
      </c>
      <c r="X373" s="73">
        <f t="shared" ref="X373:Y373" si="764">IFERROR(P373/(P373+R373),0.5)</f>
        <v>0.5244519393</v>
      </c>
      <c r="Y373" s="74">
        <f t="shared" si="764"/>
        <v>0.6580310881</v>
      </c>
      <c r="Z373" s="75">
        <f t="shared" si="11"/>
        <v>0.7544529262</v>
      </c>
      <c r="AA373" s="76">
        <f t="shared" si="12"/>
        <v>0.4796437659</v>
      </c>
      <c r="AB373" s="77">
        <f t="shared" si="13"/>
        <v>0.5572519084</v>
      </c>
      <c r="AC373" s="88">
        <f t="shared" si="14"/>
        <v>0.262439454</v>
      </c>
      <c r="AD373" s="88">
        <f t="shared" si="15"/>
        <v>0.2857771907</v>
      </c>
      <c r="AE373" s="88">
        <f t="shared" si="16"/>
        <v>0.1660061647</v>
      </c>
      <c r="AF373" s="88">
        <f t="shared" si="17"/>
        <v>0.02906208719</v>
      </c>
      <c r="AG373" s="89">
        <f t="shared" si="18"/>
        <v>0.1369440775</v>
      </c>
      <c r="AH373" s="90">
        <f t="shared" si="19"/>
        <v>0</v>
      </c>
      <c r="AI373" s="90">
        <f t="shared" si="20"/>
        <v>0.2857771907</v>
      </c>
      <c r="AJ373" s="90">
        <f t="shared" si="21"/>
        <v>0.7544529262</v>
      </c>
      <c r="AK373" s="90">
        <f t="shared" si="22"/>
        <v>0.262439454</v>
      </c>
      <c r="AL373" s="91">
        <f t="shared" si="23"/>
        <v>0</v>
      </c>
      <c r="AM373" s="91">
        <f t="shared" si="24"/>
        <v>0.1369440775</v>
      </c>
      <c r="AN373" s="91">
        <f t="shared" si="25"/>
        <v>0.824933687</v>
      </c>
      <c r="AO373" s="91">
        <f t="shared" si="26"/>
        <v>0.1660061647</v>
      </c>
      <c r="AP373" s="92">
        <f t="shared" si="27"/>
        <v>0</v>
      </c>
      <c r="AQ373" s="92">
        <f t="shared" si="28"/>
        <v>0.02906208719</v>
      </c>
      <c r="AR373" s="92">
        <f t="shared" si="29"/>
        <v>0.6894865526</v>
      </c>
      <c r="AS373" s="92">
        <f t="shared" si="30"/>
        <v>0.1369440775</v>
      </c>
    </row>
    <row r="374" ht="16.5" customHeight="1">
      <c r="A374" s="115"/>
      <c r="B374" s="116"/>
      <c r="C374" s="116"/>
      <c r="D374" s="116"/>
      <c r="E374" s="116"/>
      <c r="F374" s="117"/>
      <c r="G374" s="61">
        <f t="shared" si="650"/>
        <v>369</v>
      </c>
      <c r="H374" s="118">
        <v>5025.0</v>
      </c>
      <c r="I374" s="115">
        <v>2586.0</v>
      </c>
      <c r="J374" s="81">
        <f>OFFSET(TT!F374,0,6*(-1+$E$6))</f>
        <v>262</v>
      </c>
      <c r="K374" s="82">
        <f>OFFSET(TT!G374,0,6*(-1+$E$6))</f>
        <v>245</v>
      </c>
      <c r="L374" s="83">
        <f>OFFSET(TT!H374,0,6*(-1+$E$6))</f>
        <v>267</v>
      </c>
      <c r="M374" s="84">
        <f>OFFSET(TT!I374,0,6*(-1+$E$6))</f>
        <v>169</v>
      </c>
      <c r="N374" s="85">
        <f>OFFSET(TT!J374,0,6*(-1+$E$6))</f>
        <v>403</v>
      </c>
      <c r="O374" s="86">
        <f>OFFSET(TT!K374,0,6*(-1+$E$6))</f>
        <v>101</v>
      </c>
      <c r="P374" s="87">
        <f t="shared" si="31"/>
        <v>262</v>
      </c>
      <c r="Q374" s="87">
        <f t="shared" ref="Q374:S374" si="765">$J374*C$30+$K374*C$31+$L374*C$32+$M374*C$33+$N374*C$34+$O374*C$35</f>
        <v>169</v>
      </c>
      <c r="R374" s="87">
        <f t="shared" si="765"/>
        <v>267</v>
      </c>
      <c r="S374" s="87">
        <f t="shared" si="765"/>
        <v>101</v>
      </c>
      <c r="T374" s="69">
        <f t="shared" si="6"/>
        <v>0.6078886311</v>
      </c>
      <c r="U374" s="70">
        <f t="shared" si="7"/>
        <v>0.7255434783</v>
      </c>
      <c r="V374" s="71">
        <f t="shared" si="8"/>
        <v>0.7217630854</v>
      </c>
      <c r="W374" s="72">
        <f t="shared" si="9"/>
        <v>0.6123853211</v>
      </c>
      <c r="X374" s="73">
        <f t="shared" ref="X374:Y374" si="766">IFERROR(P374/(P374+R374),0.5)</f>
        <v>0.4952741021</v>
      </c>
      <c r="Y374" s="74">
        <f t="shared" si="766"/>
        <v>0.6259259259</v>
      </c>
      <c r="Z374" s="75">
        <f t="shared" si="11"/>
        <v>0.662077597</v>
      </c>
      <c r="AA374" s="76">
        <f t="shared" si="12"/>
        <v>0.4543178974</v>
      </c>
      <c r="AB374" s="77">
        <f t="shared" si="13"/>
        <v>0.5394242804</v>
      </c>
      <c r="AC374" s="88">
        <f t="shared" si="14"/>
        <v>0.1960556845</v>
      </c>
      <c r="AD374" s="88">
        <f t="shared" si="15"/>
        <v>0.2571539056</v>
      </c>
      <c r="AE374" s="88">
        <f t="shared" si="16"/>
        <v>0.1403712297</v>
      </c>
      <c r="AF374" s="88">
        <f t="shared" si="17"/>
        <v>0.03905645785</v>
      </c>
      <c r="AG374" s="89">
        <f t="shared" si="18"/>
        <v>0.1013147718</v>
      </c>
      <c r="AH374" s="90">
        <f t="shared" si="19"/>
        <v>0</v>
      </c>
      <c r="AI374" s="90">
        <f t="shared" si="20"/>
        <v>0.2571539056</v>
      </c>
      <c r="AJ374" s="90">
        <f t="shared" si="21"/>
        <v>0.662077597</v>
      </c>
      <c r="AK374" s="90">
        <f t="shared" si="22"/>
        <v>0.1960556845</v>
      </c>
      <c r="AL374" s="91">
        <f t="shared" si="23"/>
        <v>0</v>
      </c>
      <c r="AM374" s="91">
        <f t="shared" si="24"/>
        <v>0.1013147718</v>
      </c>
      <c r="AN374" s="91">
        <f t="shared" si="25"/>
        <v>0.7217630854</v>
      </c>
      <c r="AO374" s="91">
        <f t="shared" si="26"/>
        <v>0.1403712297</v>
      </c>
      <c r="AP374" s="92">
        <f t="shared" si="27"/>
        <v>0</v>
      </c>
      <c r="AQ374" s="92">
        <f t="shared" si="28"/>
        <v>0.03905645785</v>
      </c>
      <c r="AR374" s="92">
        <f t="shared" si="29"/>
        <v>0.6123853211</v>
      </c>
      <c r="AS374" s="92">
        <f t="shared" si="30"/>
        <v>0.1013147718</v>
      </c>
    </row>
    <row r="375" ht="16.5" customHeight="1">
      <c r="A375" s="115"/>
      <c r="B375" s="116"/>
      <c r="C375" s="116"/>
      <c r="D375" s="116"/>
      <c r="E375" s="116"/>
      <c r="F375" s="117"/>
      <c r="G375" s="61">
        <f t="shared" si="650"/>
        <v>370</v>
      </c>
      <c r="H375" s="118">
        <v>5029.0</v>
      </c>
      <c r="I375" s="115">
        <v>1716.0</v>
      </c>
      <c r="J375" s="81">
        <f>OFFSET(TT!F375,0,6*(-1+$E$6))</f>
        <v>43</v>
      </c>
      <c r="K375" s="82">
        <f>OFFSET(TT!G375,0,6*(-1+$E$6))</f>
        <v>105</v>
      </c>
      <c r="L375" s="83">
        <f>OFFSET(TT!H375,0,6*(-1+$E$6))</f>
        <v>68</v>
      </c>
      <c r="M375" s="84">
        <f>OFFSET(TT!I375,0,6*(-1+$E$6))</f>
        <v>53</v>
      </c>
      <c r="N375" s="85">
        <f>OFFSET(TT!J375,0,6*(-1+$E$6))</f>
        <v>249</v>
      </c>
      <c r="O375" s="86">
        <f>OFFSET(TT!K375,0,6*(-1+$E$6))</f>
        <v>65</v>
      </c>
      <c r="P375" s="87">
        <f t="shared" si="31"/>
        <v>43</v>
      </c>
      <c r="Q375" s="87">
        <f t="shared" ref="Q375:S375" si="767">$J375*C$30+$K375*C$31+$L375*C$32+$M375*C$33+$N375*C$34+$O375*C$35</f>
        <v>53</v>
      </c>
      <c r="R375" s="87">
        <f t="shared" si="767"/>
        <v>68</v>
      </c>
      <c r="S375" s="87">
        <f t="shared" si="767"/>
        <v>65</v>
      </c>
      <c r="T375" s="69">
        <f t="shared" si="6"/>
        <v>0.4479166667</v>
      </c>
      <c r="U375" s="70">
        <f t="shared" si="7"/>
        <v>0.5112781955</v>
      </c>
      <c r="V375" s="71">
        <f t="shared" si="8"/>
        <v>0.3981481481</v>
      </c>
      <c r="W375" s="72">
        <f t="shared" si="9"/>
        <v>0.5619834711</v>
      </c>
      <c r="X375" s="73">
        <f t="shared" ref="X375:Y375" si="768">IFERROR(P375/(P375+R375),0.5)</f>
        <v>0.3873873874</v>
      </c>
      <c r="Y375" s="74">
        <f t="shared" si="768"/>
        <v>0.4491525424</v>
      </c>
      <c r="Z375" s="75">
        <f t="shared" si="11"/>
        <v>0.4847161572</v>
      </c>
      <c r="AA375" s="76">
        <f t="shared" si="12"/>
        <v>0.4716157205</v>
      </c>
      <c r="AB375" s="77">
        <f t="shared" si="13"/>
        <v>0.4192139738</v>
      </c>
      <c r="AC375" s="88">
        <f t="shared" si="14"/>
        <v>0.08624708625</v>
      </c>
      <c r="AD375" s="88">
        <f t="shared" si="15"/>
        <v>0.1701631702</v>
      </c>
      <c r="AE375" s="88">
        <f t="shared" si="16"/>
        <v>0.06293706294</v>
      </c>
      <c r="AF375" s="88">
        <f t="shared" si="17"/>
        <v>0.03787878788</v>
      </c>
      <c r="AG375" s="89">
        <f t="shared" si="18"/>
        <v>0.02505827506</v>
      </c>
      <c r="AH375" s="90">
        <f t="shared" si="19"/>
        <v>0</v>
      </c>
      <c r="AI375" s="90">
        <f t="shared" si="20"/>
        <v>0.1701631702</v>
      </c>
      <c r="AJ375" s="90">
        <f t="shared" si="21"/>
        <v>0.4847161572</v>
      </c>
      <c r="AK375" s="90">
        <f t="shared" si="22"/>
        <v>0.08624708625</v>
      </c>
      <c r="AL375" s="91">
        <f t="shared" si="23"/>
        <v>0</v>
      </c>
      <c r="AM375" s="91">
        <f t="shared" si="24"/>
        <v>0.02505827506</v>
      </c>
      <c r="AN375" s="91">
        <f t="shared" si="25"/>
        <v>0.3981481481</v>
      </c>
      <c r="AO375" s="91">
        <f t="shared" si="26"/>
        <v>0.06293706294</v>
      </c>
      <c r="AP375" s="92">
        <f t="shared" si="27"/>
        <v>0</v>
      </c>
      <c r="AQ375" s="92">
        <f t="shared" si="28"/>
        <v>0.03787878788</v>
      </c>
      <c r="AR375" s="92">
        <f t="shared" si="29"/>
        <v>0.5619834711</v>
      </c>
      <c r="AS375" s="92">
        <f t="shared" si="30"/>
        <v>0.02505827506</v>
      </c>
    </row>
    <row r="376" ht="16.5" customHeight="1">
      <c r="A376" s="115"/>
      <c r="B376" s="116"/>
      <c r="C376" s="116"/>
      <c r="D376" s="116"/>
      <c r="E376" s="116"/>
      <c r="F376" s="117"/>
      <c r="G376" s="61">
        <f t="shared" si="650"/>
        <v>371</v>
      </c>
      <c r="H376" s="118">
        <v>5030.0</v>
      </c>
      <c r="I376" s="115">
        <v>2119.0</v>
      </c>
      <c r="J376" s="81">
        <f>OFFSET(TT!F376,0,6*(-1+$E$6))</f>
        <v>87</v>
      </c>
      <c r="K376" s="82">
        <f>OFFSET(TT!G376,0,6*(-1+$E$6))</f>
        <v>160</v>
      </c>
      <c r="L376" s="83">
        <f>OFFSET(TT!H376,0,6*(-1+$E$6))</f>
        <v>80</v>
      </c>
      <c r="M376" s="84">
        <f>OFFSET(TT!I376,0,6*(-1+$E$6))</f>
        <v>126</v>
      </c>
      <c r="N376" s="85">
        <f>OFFSET(TT!J376,0,6*(-1+$E$6))</f>
        <v>330</v>
      </c>
      <c r="O376" s="86">
        <f>OFFSET(TT!K376,0,6*(-1+$E$6))</f>
        <v>74</v>
      </c>
      <c r="P376" s="87">
        <f t="shared" si="31"/>
        <v>87</v>
      </c>
      <c r="Q376" s="87">
        <f t="shared" ref="Q376:S376" si="769">$J376*C$30+$K376*C$31+$L376*C$32+$M376*C$33+$N376*C$34+$O376*C$35</f>
        <v>126</v>
      </c>
      <c r="R376" s="87">
        <f t="shared" si="769"/>
        <v>80</v>
      </c>
      <c r="S376" s="87">
        <f t="shared" si="769"/>
        <v>74</v>
      </c>
      <c r="T376" s="69">
        <f t="shared" si="6"/>
        <v>0.4084507042</v>
      </c>
      <c r="U376" s="70">
        <f t="shared" si="7"/>
        <v>0.5194805195</v>
      </c>
      <c r="V376" s="71">
        <f t="shared" si="8"/>
        <v>0.5403726708</v>
      </c>
      <c r="W376" s="72">
        <f t="shared" si="9"/>
        <v>0.3883495146</v>
      </c>
      <c r="X376" s="73">
        <f t="shared" ref="X376:Y376" si="770">IFERROR(P376/(P376+R376),0.5)</f>
        <v>0.5209580838</v>
      </c>
      <c r="Y376" s="74">
        <f t="shared" si="770"/>
        <v>0.63</v>
      </c>
      <c r="Z376" s="75">
        <f t="shared" si="11"/>
        <v>0.4550408719</v>
      </c>
      <c r="AA376" s="76">
        <f t="shared" si="12"/>
        <v>0.4386920981</v>
      </c>
      <c r="AB376" s="77">
        <f t="shared" si="13"/>
        <v>0.5803814714</v>
      </c>
      <c r="AC376" s="88">
        <f t="shared" si="14"/>
        <v>0.1165644172</v>
      </c>
      <c r="AD376" s="88">
        <f t="shared" si="15"/>
        <v>0.1967909391</v>
      </c>
      <c r="AE376" s="88">
        <f t="shared" si="16"/>
        <v>0.07597923549</v>
      </c>
      <c r="AF376" s="88">
        <f t="shared" si="17"/>
        <v>0.03492213308</v>
      </c>
      <c r="AG376" s="89">
        <f t="shared" si="18"/>
        <v>0.04105710241</v>
      </c>
      <c r="AH376" s="90">
        <f t="shared" si="19"/>
        <v>0</v>
      </c>
      <c r="AI376" s="90">
        <f t="shared" si="20"/>
        <v>0.1967909391</v>
      </c>
      <c r="AJ376" s="90">
        <f t="shared" si="21"/>
        <v>0.4550408719</v>
      </c>
      <c r="AK376" s="90">
        <f t="shared" si="22"/>
        <v>0.1165644172</v>
      </c>
      <c r="AL376" s="91">
        <f t="shared" si="23"/>
        <v>0</v>
      </c>
      <c r="AM376" s="91">
        <f t="shared" si="24"/>
        <v>0.04105710241</v>
      </c>
      <c r="AN376" s="91">
        <f t="shared" si="25"/>
        <v>0.5403726708</v>
      </c>
      <c r="AO376" s="91">
        <f t="shared" si="26"/>
        <v>0.07597923549</v>
      </c>
      <c r="AP376" s="92">
        <f t="shared" si="27"/>
        <v>0</v>
      </c>
      <c r="AQ376" s="92">
        <f t="shared" si="28"/>
        <v>0.03492213308</v>
      </c>
      <c r="AR376" s="92">
        <f t="shared" si="29"/>
        <v>0.3883495146</v>
      </c>
      <c r="AS376" s="92">
        <f t="shared" si="30"/>
        <v>0.04105710241</v>
      </c>
    </row>
    <row r="377" ht="16.5" customHeight="1">
      <c r="A377" s="115"/>
      <c r="B377" s="116"/>
      <c r="C377" s="116"/>
      <c r="D377" s="116"/>
      <c r="E377" s="116"/>
      <c r="F377" s="117"/>
      <c r="G377" s="61">
        <f t="shared" si="650"/>
        <v>372</v>
      </c>
      <c r="H377" s="118">
        <v>5031.0</v>
      </c>
      <c r="I377" s="115">
        <v>2331.0</v>
      </c>
      <c r="J377" s="81">
        <f>OFFSET(TT!F377,0,6*(-1+$E$6))</f>
        <v>62</v>
      </c>
      <c r="K377" s="82">
        <f>OFFSET(TT!G377,0,6*(-1+$E$6))</f>
        <v>57</v>
      </c>
      <c r="L377" s="83">
        <f>OFFSET(TT!H377,0,6*(-1+$E$6))</f>
        <v>68</v>
      </c>
      <c r="M377" s="84">
        <f>OFFSET(TT!I377,0,6*(-1+$E$6))</f>
        <v>127</v>
      </c>
      <c r="N377" s="85">
        <f>OFFSET(TT!J377,0,6*(-1+$E$6))</f>
        <v>290</v>
      </c>
      <c r="O377" s="86">
        <f>OFFSET(TT!K377,0,6*(-1+$E$6))</f>
        <v>109</v>
      </c>
      <c r="P377" s="87">
        <f t="shared" si="31"/>
        <v>62</v>
      </c>
      <c r="Q377" s="87">
        <f t="shared" ref="Q377:S377" si="771">$J377*C$30+$K377*C$31+$L377*C$32+$M377*C$33+$N377*C$34+$O377*C$35</f>
        <v>127</v>
      </c>
      <c r="R377" s="87">
        <f t="shared" si="771"/>
        <v>68</v>
      </c>
      <c r="S377" s="87">
        <f t="shared" si="771"/>
        <v>109</v>
      </c>
      <c r="T377" s="69">
        <f t="shared" si="6"/>
        <v>0.328042328</v>
      </c>
      <c r="U377" s="70">
        <f t="shared" si="7"/>
        <v>0.384180791</v>
      </c>
      <c r="V377" s="71">
        <f t="shared" si="8"/>
        <v>0.3625730994</v>
      </c>
      <c r="W377" s="72">
        <f t="shared" si="9"/>
        <v>0.3487179487</v>
      </c>
      <c r="X377" s="73">
        <f t="shared" ref="X377:Y377" si="772">IFERROR(P377/(P377+R377),0.5)</f>
        <v>0.4769230769</v>
      </c>
      <c r="Y377" s="74">
        <f t="shared" si="772"/>
        <v>0.5381355932</v>
      </c>
      <c r="Z377" s="75">
        <f t="shared" si="11"/>
        <v>0.3551912568</v>
      </c>
      <c r="AA377" s="76">
        <f t="shared" si="12"/>
        <v>0.4672131148</v>
      </c>
      <c r="AB377" s="77">
        <f t="shared" si="13"/>
        <v>0.5163934426</v>
      </c>
      <c r="AC377" s="88">
        <f t="shared" si="14"/>
        <v>0.05105105105</v>
      </c>
      <c r="AD377" s="88">
        <f t="shared" si="15"/>
        <v>0.151008151</v>
      </c>
      <c r="AE377" s="88">
        <f t="shared" si="16"/>
        <v>0.07335907336</v>
      </c>
      <c r="AF377" s="88">
        <f t="shared" si="17"/>
        <v>0.04676104676</v>
      </c>
      <c r="AG377" s="89">
        <f t="shared" si="18"/>
        <v>0.0265980266</v>
      </c>
      <c r="AH377" s="90">
        <f t="shared" si="19"/>
        <v>0</v>
      </c>
      <c r="AI377" s="90">
        <f t="shared" si="20"/>
        <v>0.151008151</v>
      </c>
      <c r="AJ377" s="90">
        <f t="shared" si="21"/>
        <v>0.3551912568</v>
      </c>
      <c r="AK377" s="90">
        <f t="shared" si="22"/>
        <v>0.05105105105</v>
      </c>
      <c r="AL377" s="91">
        <f t="shared" si="23"/>
        <v>0</v>
      </c>
      <c r="AM377" s="91">
        <f t="shared" si="24"/>
        <v>0.0265980266</v>
      </c>
      <c r="AN377" s="91">
        <f t="shared" si="25"/>
        <v>0.3625730994</v>
      </c>
      <c r="AO377" s="91">
        <f t="shared" si="26"/>
        <v>0.07335907336</v>
      </c>
      <c r="AP377" s="92">
        <f t="shared" si="27"/>
        <v>0</v>
      </c>
      <c r="AQ377" s="92">
        <f t="shared" si="28"/>
        <v>0.04676104676</v>
      </c>
      <c r="AR377" s="92">
        <f t="shared" si="29"/>
        <v>0.3487179487</v>
      </c>
      <c r="AS377" s="92">
        <f t="shared" si="30"/>
        <v>0.0265980266</v>
      </c>
    </row>
    <row r="378" ht="16.5" customHeight="1">
      <c r="A378" s="115"/>
      <c r="B378" s="116"/>
      <c r="C378" s="116"/>
      <c r="D378" s="116"/>
      <c r="E378" s="116"/>
      <c r="F378" s="117"/>
      <c r="G378" s="61">
        <f t="shared" si="650"/>
        <v>373</v>
      </c>
      <c r="H378" s="118">
        <v>5037.0</v>
      </c>
      <c r="I378" s="115">
        <v>2569.0</v>
      </c>
      <c r="J378" s="81">
        <f>OFFSET(TT!F378,0,6*(-1+$E$6))</f>
        <v>337</v>
      </c>
      <c r="K378" s="82">
        <f>OFFSET(TT!G378,0,6*(-1+$E$6))</f>
        <v>299</v>
      </c>
      <c r="L378" s="83">
        <f>OFFSET(TT!H378,0,6*(-1+$E$6))</f>
        <v>404</v>
      </c>
      <c r="M378" s="84">
        <f>OFFSET(TT!I378,0,6*(-1+$E$6))</f>
        <v>120</v>
      </c>
      <c r="N378" s="85">
        <f>OFFSET(TT!J378,0,6*(-1+$E$6))</f>
        <v>355</v>
      </c>
      <c r="O378" s="86">
        <f>OFFSET(TT!K378,0,6*(-1+$E$6))</f>
        <v>122</v>
      </c>
      <c r="P378" s="87">
        <f t="shared" si="31"/>
        <v>337</v>
      </c>
      <c r="Q378" s="87">
        <f t="shared" ref="Q378:S378" si="773">$J378*C$30+$K378*C$31+$L378*C$32+$M378*C$33+$N378*C$34+$O378*C$35</f>
        <v>120</v>
      </c>
      <c r="R378" s="87">
        <f t="shared" si="773"/>
        <v>404</v>
      </c>
      <c r="S378" s="87">
        <f t="shared" si="773"/>
        <v>122</v>
      </c>
      <c r="T378" s="69">
        <f t="shared" si="6"/>
        <v>0.7374179431</v>
      </c>
      <c r="U378" s="70">
        <f t="shared" si="7"/>
        <v>0.7680608365</v>
      </c>
      <c r="V378" s="71">
        <f t="shared" si="8"/>
        <v>0.734204793</v>
      </c>
      <c r="W378" s="72">
        <f t="shared" si="9"/>
        <v>0.7709923664</v>
      </c>
      <c r="X378" s="73">
        <f t="shared" ref="X378:Y378" si="774">IFERROR(P378/(P378+R378),0.5)</f>
        <v>0.4547908232</v>
      </c>
      <c r="Y378" s="74">
        <f t="shared" si="774"/>
        <v>0.4958677686</v>
      </c>
      <c r="Z378" s="75">
        <f t="shared" si="11"/>
        <v>0.7538148525</v>
      </c>
      <c r="AA378" s="76">
        <f t="shared" si="12"/>
        <v>0.4669379451</v>
      </c>
      <c r="AB378" s="77">
        <f t="shared" si="13"/>
        <v>0.4649033571</v>
      </c>
      <c r="AC378" s="88">
        <f t="shared" si="14"/>
        <v>0.2475671467</v>
      </c>
      <c r="AD378" s="88">
        <f t="shared" si="15"/>
        <v>0.2693655119</v>
      </c>
      <c r="AE378" s="88">
        <f t="shared" si="16"/>
        <v>0.1786687427</v>
      </c>
      <c r="AF378" s="88">
        <f t="shared" si="17"/>
        <v>0.04748929545</v>
      </c>
      <c r="AG378" s="89">
        <f t="shared" si="18"/>
        <v>0.1311794473</v>
      </c>
      <c r="AH378" s="90">
        <f t="shared" si="19"/>
        <v>0</v>
      </c>
      <c r="AI378" s="90">
        <f t="shared" si="20"/>
        <v>0.2693655119</v>
      </c>
      <c r="AJ378" s="90">
        <f t="shared" si="21"/>
        <v>0.7538148525</v>
      </c>
      <c r="AK378" s="90">
        <f t="shared" si="22"/>
        <v>0.2475671467</v>
      </c>
      <c r="AL378" s="91">
        <f t="shared" si="23"/>
        <v>0</v>
      </c>
      <c r="AM378" s="91">
        <f t="shared" si="24"/>
        <v>0.1311794473</v>
      </c>
      <c r="AN378" s="91">
        <f t="shared" si="25"/>
        <v>0.734204793</v>
      </c>
      <c r="AO378" s="91">
        <f t="shared" si="26"/>
        <v>0.1786687427</v>
      </c>
      <c r="AP378" s="92">
        <f t="shared" si="27"/>
        <v>0</v>
      </c>
      <c r="AQ378" s="92">
        <f t="shared" si="28"/>
        <v>0.04748929545</v>
      </c>
      <c r="AR378" s="92">
        <f t="shared" si="29"/>
        <v>0.7709923664</v>
      </c>
      <c r="AS378" s="92">
        <f t="shared" si="30"/>
        <v>0.1311794473</v>
      </c>
    </row>
    <row r="379" ht="16.5" customHeight="1">
      <c r="A379" s="115"/>
      <c r="B379" s="116"/>
      <c r="C379" s="116"/>
      <c r="D379" s="116"/>
      <c r="E379" s="116"/>
      <c r="F379" s="117"/>
      <c r="G379" s="61">
        <f t="shared" si="650"/>
        <v>374</v>
      </c>
      <c r="H379" s="118">
        <v>5038.0</v>
      </c>
      <c r="I379" s="115">
        <v>1935.0</v>
      </c>
      <c r="J379" s="81">
        <f>OFFSET(TT!F379,0,6*(-1+$E$6))</f>
        <v>69</v>
      </c>
      <c r="K379" s="82">
        <f>OFFSET(TT!G379,0,6*(-1+$E$6))</f>
        <v>47</v>
      </c>
      <c r="L379" s="83">
        <f>OFFSET(TT!H379,0,6*(-1+$E$6))</f>
        <v>86</v>
      </c>
      <c r="M379" s="84">
        <f>OFFSET(TT!I379,0,6*(-1+$E$6))</f>
        <v>61</v>
      </c>
      <c r="N379" s="85">
        <f>OFFSET(TT!J379,0,6*(-1+$E$6))</f>
        <v>203</v>
      </c>
      <c r="O379" s="86">
        <f>OFFSET(TT!K379,0,6*(-1+$E$6))</f>
        <v>116</v>
      </c>
      <c r="P379" s="87">
        <f t="shared" si="31"/>
        <v>69</v>
      </c>
      <c r="Q379" s="87">
        <f t="shared" ref="Q379:S379" si="775">$J379*C$30+$K379*C$31+$L379*C$32+$M379*C$33+$N379*C$34+$O379*C$35</f>
        <v>61</v>
      </c>
      <c r="R379" s="87">
        <f t="shared" si="775"/>
        <v>86</v>
      </c>
      <c r="S379" s="87">
        <f t="shared" si="775"/>
        <v>116</v>
      </c>
      <c r="T379" s="69">
        <f t="shared" si="6"/>
        <v>0.5307692308</v>
      </c>
      <c r="U379" s="70">
        <f t="shared" si="7"/>
        <v>0.4257425743</v>
      </c>
      <c r="V379" s="71">
        <f t="shared" si="8"/>
        <v>0.372972973</v>
      </c>
      <c r="W379" s="72">
        <f t="shared" si="9"/>
        <v>0.5850340136</v>
      </c>
      <c r="X379" s="73">
        <f t="shared" ref="X379:Y379" si="776">IFERROR(P379/(P379+R379),0.5)</f>
        <v>0.4451612903</v>
      </c>
      <c r="Y379" s="74">
        <f t="shared" si="776"/>
        <v>0.3446327684</v>
      </c>
      <c r="Z379" s="75">
        <f t="shared" si="11"/>
        <v>0.4668674699</v>
      </c>
      <c r="AA379" s="76">
        <f t="shared" si="12"/>
        <v>0.5572289157</v>
      </c>
      <c r="AB379" s="77">
        <f t="shared" si="13"/>
        <v>0.3915662651</v>
      </c>
      <c r="AC379" s="88">
        <f t="shared" si="14"/>
        <v>0.05994832041</v>
      </c>
      <c r="AD379" s="88">
        <f t="shared" si="15"/>
        <v>0.1405684755</v>
      </c>
      <c r="AE379" s="88">
        <f t="shared" si="16"/>
        <v>0.09560723514</v>
      </c>
      <c r="AF379" s="88">
        <f t="shared" si="17"/>
        <v>0.05994832041</v>
      </c>
      <c r="AG379" s="89">
        <f t="shared" si="18"/>
        <v>0.03565891473</v>
      </c>
      <c r="AH379" s="90">
        <f t="shared" si="19"/>
        <v>0</v>
      </c>
      <c r="AI379" s="90">
        <f t="shared" si="20"/>
        <v>0.1405684755</v>
      </c>
      <c r="AJ379" s="90">
        <f t="shared" si="21"/>
        <v>0.4668674699</v>
      </c>
      <c r="AK379" s="90">
        <f t="shared" si="22"/>
        <v>0.05994832041</v>
      </c>
      <c r="AL379" s="91">
        <f t="shared" si="23"/>
        <v>0</v>
      </c>
      <c r="AM379" s="91">
        <f t="shared" si="24"/>
        <v>0.03565891473</v>
      </c>
      <c r="AN379" s="91">
        <f t="shared" si="25"/>
        <v>0.372972973</v>
      </c>
      <c r="AO379" s="91">
        <f t="shared" si="26"/>
        <v>0.09560723514</v>
      </c>
      <c r="AP379" s="92">
        <f t="shared" si="27"/>
        <v>0</v>
      </c>
      <c r="AQ379" s="92">
        <f t="shared" si="28"/>
        <v>0.05994832041</v>
      </c>
      <c r="AR379" s="92">
        <f t="shared" si="29"/>
        <v>0.5850340136</v>
      </c>
      <c r="AS379" s="92">
        <f t="shared" si="30"/>
        <v>0.03565891473</v>
      </c>
    </row>
    <row r="380" ht="16.5" customHeight="1">
      <c r="A380" s="115"/>
      <c r="B380" s="116"/>
      <c r="C380" s="116"/>
      <c r="D380" s="116"/>
      <c r="E380" s="116"/>
      <c r="F380" s="117"/>
      <c r="G380" s="61">
        <f t="shared" si="650"/>
        <v>375</v>
      </c>
      <c r="H380" s="118">
        <v>5040.0</v>
      </c>
      <c r="I380" s="115">
        <v>2270.0</v>
      </c>
      <c r="J380" s="81">
        <f>OFFSET(TT!F380,0,6*(-1+$E$6))</f>
        <v>76</v>
      </c>
      <c r="K380" s="82">
        <f>OFFSET(TT!G380,0,6*(-1+$E$6))</f>
        <v>94</v>
      </c>
      <c r="L380" s="83">
        <f>OFFSET(TT!H380,0,6*(-1+$E$6))</f>
        <v>113</v>
      </c>
      <c r="M380" s="84">
        <f>OFFSET(TT!I380,0,6*(-1+$E$6))</f>
        <v>120</v>
      </c>
      <c r="N380" s="85">
        <f>OFFSET(TT!J380,0,6*(-1+$E$6))</f>
        <v>290</v>
      </c>
      <c r="O380" s="86">
        <f>OFFSET(TT!K380,0,6*(-1+$E$6))</f>
        <v>84</v>
      </c>
      <c r="P380" s="87">
        <f t="shared" si="31"/>
        <v>76</v>
      </c>
      <c r="Q380" s="87">
        <f t="shared" ref="Q380:S380" si="777">$J380*C$30+$K380*C$31+$L380*C$32+$M380*C$33+$N380*C$34+$O380*C$35</f>
        <v>120</v>
      </c>
      <c r="R380" s="87">
        <f t="shared" si="777"/>
        <v>113</v>
      </c>
      <c r="S380" s="87">
        <f t="shared" si="777"/>
        <v>84</v>
      </c>
      <c r="T380" s="69">
        <f t="shared" si="6"/>
        <v>0.387755102</v>
      </c>
      <c r="U380" s="70">
        <f t="shared" si="7"/>
        <v>0.5736040609</v>
      </c>
      <c r="V380" s="71">
        <f t="shared" si="8"/>
        <v>0.475</v>
      </c>
      <c r="W380" s="72">
        <f t="shared" si="9"/>
        <v>0.4849785408</v>
      </c>
      <c r="X380" s="73">
        <f t="shared" ref="X380:Y380" si="778">IFERROR(P380/(P380+R380),0.5)</f>
        <v>0.4021164021</v>
      </c>
      <c r="Y380" s="74">
        <f t="shared" si="778"/>
        <v>0.5882352941</v>
      </c>
      <c r="Z380" s="75">
        <f t="shared" si="11"/>
        <v>0.4809160305</v>
      </c>
      <c r="AA380" s="76">
        <f t="shared" si="12"/>
        <v>0.4071246819</v>
      </c>
      <c r="AB380" s="77">
        <f t="shared" si="13"/>
        <v>0.4987277354</v>
      </c>
      <c r="AC380" s="88">
        <f t="shared" si="14"/>
        <v>0.07488986784</v>
      </c>
      <c r="AD380" s="88">
        <f t="shared" si="15"/>
        <v>0.1612334802</v>
      </c>
      <c r="AE380" s="88">
        <f t="shared" si="16"/>
        <v>0.0704845815</v>
      </c>
      <c r="AF380" s="88">
        <f t="shared" si="17"/>
        <v>0.03700440529</v>
      </c>
      <c r="AG380" s="89">
        <f t="shared" si="18"/>
        <v>0.03348017621</v>
      </c>
      <c r="AH380" s="90">
        <f t="shared" si="19"/>
        <v>0</v>
      </c>
      <c r="AI380" s="90">
        <f t="shared" si="20"/>
        <v>0.1612334802</v>
      </c>
      <c r="AJ380" s="90">
        <f t="shared" si="21"/>
        <v>0.4809160305</v>
      </c>
      <c r="AK380" s="90">
        <f t="shared" si="22"/>
        <v>0.07488986784</v>
      </c>
      <c r="AL380" s="91">
        <f t="shared" si="23"/>
        <v>0</v>
      </c>
      <c r="AM380" s="91">
        <f t="shared" si="24"/>
        <v>0.03348017621</v>
      </c>
      <c r="AN380" s="91">
        <f t="shared" si="25"/>
        <v>0.475</v>
      </c>
      <c r="AO380" s="91">
        <f t="shared" si="26"/>
        <v>0.0704845815</v>
      </c>
      <c r="AP380" s="92">
        <f t="shared" si="27"/>
        <v>0</v>
      </c>
      <c r="AQ380" s="92">
        <f t="shared" si="28"/>
        <v>0.03700440529</v>
      </c>
      <c r="AR380" s="92">
        <f t="shared" si="29"/>
        <v>0.4849785408</v>
      </c>
      <c r="AS380" s="92">
        <f t="shared" si="30"/>
        <v>0.03348017621</v>
      </c>
    </row>
    <row r="381" ht="16.5" customHeight="1">
      <c r="A381" s="115"/>
      <c r="B381" s="116"/>
      <c r="C381" s="116"/>
      <c r="D381" s="116"/>
      <c r="E381" s="116"/>
      <c r="F381" s="117"/>
      <c r="G381" s="61">
        <f t="shared" si="650"/>
        <v>376</v>
      </c>
      <c r="H381" s="118">
        <v>5042.0</v>
      </c>
      <c r="I381" s="115">
        <v>670.0</v>
      </c>
      <c r="J381" s="81">
        <f>OFFSET(TT!F381,0,6*(-1+$E$6))</f>
        <v>59</v>
      </c>
      <c r="K381" s="82">
        <f>OFFSET(TT!G381,0,6*(-1+$E$6))</f>
        <v>41</v>
      </c>
      <c r="L381" s="83">
        <f>OFFSET(TT!H381,0,6*(-1+$E$6))</f>
        <v>59</v>
      </c>
      <c r="M381" s="84">
        <f>OFFSET(TT!I381,0,6*(-1+$E$6))</f>
        <v>39</v>
      </c>
      <c r="N381" s="85">
        <f>OFFSET(TT!J381,0,6*(-1+$E$6))</f>
        <v>95</v>
      </c>
      <c r="O381" s="86">
        <f>OFFSET(TT!K381,0,6*(-1+$E$6))</f>
        <v>26</v>
      </c>
      <c r="P381" s="87">
        <f t="shared" si="31"/>
        <v>59</v>
      </c>
      <c r="Q381" s="87">
        <f t="shared" ref="Q381:S381" si="779">$J381*C$30+$K381*C$31+$L381*C$32+$M381*C$33+$N381*C$34+$O381*C$35</f>
        <v>39</v>
      </c>
      <c r="R381" s="87">
        <f t="shared" si="779"/>
        <v>59</v>
      </c>
      <c r="S381" s="87">
        <f t="shared" si="779"/>
        <v>26</v>
      </c>
      <c r="T381" s="69">
        <f t="shared" si="6"/>
        <v>0.6020408163</v>
      </c>
      <c r="U381" s="70">
        <f t="shared" si="7"/>
        <v>0.6941176471</v>
      </c>
      <c r="V381" s="71">
        <f t="shared" si="8"/>
        <v>0.6941176471</v>
      </c>
      <c r="W381" s="72">
        <f t="shared" si="9"/>
        <v>0.6020408163</v>
      </c>
      <c r="X381" s="73">
        <f t="shared" ref="X381:Y381" si="780">IFERROR(P381/(P381+R381),0.5)</f>
        <v>0.5</v>
      </c>
      <c r="Y381" s="74">
        <f t="shared" si="780"/>
        <v>0.6</v>
      </c>
      <c r="Z381" s="75">
        <f t="shared" si="11"/>
        <v>0.6448087432</v>
      </c>
      <c r="AA381" s="76">
        <f t="shared" si="12"/>
        <v>0.4644808743</v>
      </c>
      <c r="AB381" s="77">
        <f t="shared" si="13"/>
        <v>0.5355191257</v>
      </c>
      <c r="AC381" s="88">
        <f t="shared" si="14"/>
        <v>0.1492537313</v>
      </c>
      <c r="AD381" s="88">
        <f t="shared" si="15"/>
        <v>0.2298507463</v>
      </c>
      <c r="AE381" s="88">
        <f t="shared" si="16"/>
        <v>0.1268656716</v>
      </c>
      <c r="AF381" s="88">
        <f t="shared" si="17"/>
        <v>0.03880597015</v>
      </c>
      <c r="AG381" s="89">
        <f t="shared" si="18"/>
        <v>0.08805970149</v>
      </c>
      <c r="AH381" s="90">
        <f t="shared" si="19"/>
        <v>0</v>
      </c>
      <c r="AI381" s="90">
        <f t="shared" si="20"/>
        <v>0.2298507463</v>
      </c>
      <c r="AJ381" s="90">
        <f t="shared" si="21"/>
        <v>0.6448087432</v>
      </c>
      <c r="AK381" s="90">
        <f t="shared" si="22"/>
        <v>0.1492537313</v>
      </c>
      <c r="AL381" s="91">
        <f t="shared" si="23"/>
        <v>0</v>
      </c>
      <c r="AM381" s="91">
        <f t="shared" si="24"/>
        <v>0.08805970149</v>
      </c>
      <c r="AN381" s="91">
        <f t="shared" si="25"/>
        <v>0.6941176471</v>
      </c>
      <c r="AO381" s="91">
        <f t="shared" si="26"/>
        <v>0.1268656716</v>
      </c>
      <c r="AP381" s="92">
        <f t="shared" si="27"/>
        <v>0</v>
      </c>
      <c r="AQ381" s="92">
        <f t="shared" si="28"/>
        <v>0.03880597015</v>
      </c>
      <c r="AR381" s="92">
        <f t="shared" si="29"/>
        <v>0.6020408163</v>
      </c>
      <c r="AS381" s="92">
        <f t="shared" si="30"/>
        <v>0.08805970149</v>
      </c>
    </row>
    <row r="382" ht="16.5" customHeight="1">
      <c r="A382" s="115"/>
      <c r="B382" s="116"/>
      <c r="C382" s="116"/>
      <c r="D382" s="116"/>
      <c r="E382" s="116"/>
      <c r="F382" s="117"/>
      <c r="G382" s="61">
        <f t="shared" si="650"/>
        <v>377</v>
      </c>
      <c r="H382" s="118">
        <v>5044.0</v>
      </c>
      <c r="I382" s="115">
        <v>1379.0</v>
      </c>
      <c r="J382" s="81">
        <f>OFFSET(TT!F382,0,6*(-1+$E$6))</f>
        <v>48</v>
      </c>
      <c r="K382" s="82">
        <f>OFFSET(TT!G382,0,6*(-1+$E$6))</f>
        <v>79</v>
      </c>
      <c r="L382" s="83">
        <f>OFFSET(TT!H382,0,6*(-1+$E$6))</f>
        <v>63</v>
      </c>
      <c r="M382" s="84">
        <f>OFFSET(TT!I382,0,6*(-1+$E$6))</f>
        <v>44</v>
      </c>
      <c r="N382" s="85">
        <f>OFFSET(TT!J382,0,6*(-1+$E$6))</f>
        <v>147</v>
      </c>
      <c r="O382" s="86">
        <f>OFFSET(TT!K382,0,6*(-1+$E$6))</f>
        <v>73</v>
      </c>
      <c r="P382" s="87">
        <f t="shared" si="31"/>
        <v>48</v>
      </c>
      <c r="Q382" s="87">
        <f t="shared" ref="Q382:S382" si="781">$J382*C$30+$K382*C$31+$L382*C$32+$M382*C$33+$N382*C$34+$O382*C$35</f>
        <v>44</v>
      </c>
      <c r="R382" s="87">
        <f t="shared" si="781"/>
        <v>63</v>
      </c>
      <c r="S382" s="87">
        <f t="shared" si="781"/>
        <v>73</v>
      </c>
      <c r="T382" s="69">
        <f t="shared" si="6"/>
        <v>0.5217391304</v>
      </c>
      <c r="U382" s="70">
        <f t="shared" si="7"/>
        <v>0.4632352941</v>
      </c>
      <c r="V382" s="71">
        <f t="shared" si="8"/>
        <v>0.3966942149</v>
      </c>
      <c r="W382" s="72">
        <f t="shared" si="9"/>
        <v>0.5887850467</v>
      </c>
      <c r="X382" s="73">
        <f t="shared" ref="X382:Y382" si="782">IFERROR(P382/(P382+R382),0.5)</f>
        <v>0.4324324324</v>
      </c>
      <c r="Y382" s="74">
        <f t="shared" si="782"/>
        <v>0.3760683761</v>
      </c>
      <c r="Z382" s="75">
        <f t="shared" si="11"/>
        <v>0.4868421053</v>
      </c>
      <c r="AA382" s="76">
        <f t="shared" si="12"/>
        <v>0.5307017544</v>
      </c>
      <c r="AB382" s="77">
        <f t="shared" si="13"/>
        <v>0.4035087719</v>
      </c>
      <c r="AC382" s="88">
        <f t="shared" si="14"/>
        <v>0.09209572154</v>
      </c>
      <c r="AD382" s="88">
        <f t="shared" si="15"/>
        <v>0.1414068165</v>
      </c>
      <c r="AE382" s="88">
        <f t="shared" si="16"/>
        <v>0.08774474257</v>
      </c>
      <c r="AF382" s="88">
        <f t="shared" si="17"/>
        <v>0.0529369108</v>
      </c>
      <c r="AG382" s="89">
        <f t="shared" si="18"/>
        <v>0.03480783176</v>
      </c>
      <c r="AH382" s="90">
        <f t="shared" si="19"/>
        <v>0</v>
      </c>
      <c r="AI382" s="90">
        <f t="shared" si="20"/>
        <v>0.1414068165</v>
      </c>
      <c r="AJ382" s="90">
        <f t="shared" si="21"/>
        <v>0.4868421053</v>
      </c>
      <c r="AK382" s="90">
        <f t="shared" si="22"/>
        <v>0.09209572154</v>
      </c>
      <c r="AL382" s="91">
        <f t="shared" si="23"/>
        <v>0</v>
      </c>
      <c r="AM382" s="91">
        <f t="shared" si="24"/>
        <v>0.03480783176</v>
      </c>
      <c r="AN382" s="91">
        <f t="shared" si="25"/>
        <v>0.3966942149</v>
      </c>
      <c r="AO382" s="91">
        <f t="shared" si="26"/>
        <v>0.08774474257</v>
      </c>
      <c r="AP382" s="92">
        <f t="shared" si="27"/>
        <v>0</v>
      </c>
      <c r="AQ382" s="92">
        <f t="shared" si="28"/>
        <v>0.0529369108</v>
      </c>
      <c r="AR382" s="92">
        <f t="shared" si="29"/>
        <v>0.5887850467</v>
      </c>
      <c r="AS382" s="92">
        <f t="shared" si="30"/>
        <v>0.03480783176</v>
      </c>
    </row>
    <row r="383" ht="16.5" customHeight="1">
      <c r="A383" s="115"/>
      <c r="B383" s="116"/>
      <c r="C383" s="116"/>
      <c r="D383" s="116"/>
      <c r="E383" s="116"/>
      <c r="F383" s="117"/>
      <c r="G383" s="61">
        <f t="shared" si="650"/>
        <v>378</v>
      </c>
      <c r="H383" s="118">
        <v>5045.0</v>
      </c>
      <c r="I383" s="115">
        <v>1694.0</v>
      </c>
      <c r="J383" s="81">
        <f>OFFSET(TT!F383,0,6*(-1+$E$6))</f>
        <v>71</v>
      </c>
      <c r="K383" s="82">
        <f>OFFSET(TT!G383,0,6*(-1+$E$6))</f>
        <v>60</v>
      </c>
      <c r="L383" s="83">
        <f>OFFSET(TT!H383,0,6*(-1+$E$6))</f>
        <v>60</v>
      </c>
      <c r="M383" s="84">
        <f>OFFSET(TT!I383,0,6*(-1+$E$6))</f>
        <v>62</v>
      </c>
      <c r="N383" s="85">
        <f>OFFSET(TT!J383,0,6*(-1+$E$6))</f>
        <v>196</v>
      </c>
      <c r="O383" s="86">
        <f>OFFSET(TT!K383,0,6*(-1+$E$6))</f>
        <v>74</v>
      </c>
      <c r="P383" s="87">
        <f t="shared" si="31"/>
        <v>71</v>
      </c>
      <c r="Q383" s="87">
        <f t="shared" ref="Q383:S383" si="783">$J383*C$30+$K383*C$31+$L383*C$32+$M383*C$33+$N383*C$34+$O383*C$35</f>
        <v>62</v>
      </c>
      <c r="R383" s="87">
        <f t="shared" si="783"/>
        <v>60</v>
      </c>
      <c r="S383" s="87">
        <f t="shared" si="783"/>
        <v>74</v>
      </c>
      <c r="T383" s="69">
        <f t="shared" si="6"/>
        <v>0.5338345865</v>
      </c>
      <c r="U383" s="70">
        <f t="shared" si="7"/>
        <v>0.447761194</v>
      </c>
      <c r="V383" s="71">
        <f t="shared" si="8"/>
        <v>0.4896551724</v>
      </c>
      <c r="W383" s="72">
        <f t="shared" si="9"/>
        <v>0.4918032787</v>
      </c>
      <c r="X383" s="73">
        <f t="shared" ref="X383:Y383" si="784">IFERROR(P383/(P383+R383),0.5)</f>
        <v>0.5419847328</v>
      </c>
      <c r="Y383" s="74">
        <f t="shared" si="784"/>
        <v>0.4558823529</v>
      </c>
      <c r="Z383" s="75">
        <f t="shared" si="11"/>
        <v>0.4906367041</v>
      </c>
      <c r="AA383" s="76">
        <f t="shared" si="12"/>
        <v>0.543071161</v>
      </c>
      <c r="AB383" s="77">
        <f t="shared" si="13"/>
        <v>0.4981273408</v>
      </c>
      <c r="AC383" s="88">
        <f t="shared" si="14"/>
        <v>0.07733175915</v>
      </c>
      <c r="AD383" s="88">
        <f t="shared" si="15"/>
        <v>0.1576151122</v>
      </c>
      <c r="AE383" s="88">
        <f t="shared" si="16"/>
        <v>0.08559622196</v>
      </c>
      <c r="AF383" s="88">
        <f t="shared" si="17"/>
        <v>0.04368358914</v>
      </c>
      <c r="AG383" s="89">
        <f t="shared" si="18"/>
        <v>0.04191263282</v>
      </c>
      <c r="AH383" s="90">
        <f t="shared" si="19"/>
        <v>0</v>
      </c>
      <c r="AI383" s="90">
        <f t="shared" si="20"/>
        <v>0.1576151122</v>
      </c>
      <c r="AJ383" s="90">
        <f t="shared" si="21"/>
        <v>0.4906367041</v>
      </c>
      <c r="AK383" s="90">
        <f t="shared" si="22"/>
        <v>0.07733175915</v>
      </c>
      <c r="AL383" s="91">
        <f t="shared" si="23"/>
        <v>0</v>
      </c>
      <c r="AM383" s="91">
        <f t="shared" si="24"/>
        <v>0.04191263282</v>
      </c>
      <c r="AN383" s="91">
        <f t="shared" si="25"/>
        <v>0.4896551724</v>
      </c>
      <c r="AO383" s="91">
        <f t="shared" si="26"/>
        <v>0.08559622196</v>
      </c>
      <c r="AP383" s="92">
        <f t="shared" si="27"/>
        <v>0</v>
      </c>
      <c r="AQ383" s="92">
        <f t="shared" si="28"/>
        <v>0.04368358914</v>
      </c>
      <c r="AR383" s="92">
        <f t="shared" si="29"/>
        <v>0.4918032787</v>
      </c>
      <c r="AS383" s="92">
        <f t="shared" si="30"/>
        <v>0.04191263282</v>
      </c>
    </row>
    <row r="384" ht="16.5" customHeight="1">
      <c r="A384" s="115"/>
      <c r="B384" s="116"/>
      <c r="C384" s="116"/>
      <c r="D384" s="116"/>
      <c r="E384" s="116"/>
      <c r="F384" s="117"/>
      <c r="G384" s="61">
        <f t="shared" si="650"/>
        <v>379</v>
      </c>
      <c r="H384" s="118">
        <v>5046.0</v>
      </c>
      <c r="I384" s="115">
        <v>2118.0</v>
      </c>
      <c r="J384" s="81">
        <f>OFFSET(TT!F384,0,6*(-1+$E$6))</f>
        <v>71</v>
      </c>
      <c r="K384" s="82">
        <f>OFFSET(TT!G384,0,6*(-1+$E$6))</f>
        <v>64</v>
      </c>
      <c r="L384" s="83">
        <f>OFFSET(TT!H384,0,6*(-1+$E$6))</f>
        <v>78</v>
      </c>
      <c r="M384" s="84">
        <f>OFFSET(TT!I384,0,6*(-1+$E$6))</f>
        <v>104</v>
      </c>
      <c r="N384" s="85">
        <f>OFFSET(TT!J384,0,6*(-1+$E$6))</f>
        <v>282</v>
      </c>
      <c r="O384" s="86">
        <f>OFFSET(TT!K384,0,6*(-1+$E$6))</f>
        <v>145</v>
      </c>
      <c r="P384" s="87">
        <f t="shared" si="31"/>
        <v>71</v>
      </c>
      <c r="Q384" s="87">
        <f t="shared" ref="Q384:S384" si="785">$J384*C$30+$K384*C$31+$L384*C$32+$M384*C$33+$N384*C$34+$O384*C$35</f>
        <v>104</v>
      </c>
      <c r="R384" s="87">
        <f t="shared" si="785"/>
        <v>78</v>
      </c>
      <c r="S384" s="87">
        <f t="shared" si="785"/>
        <v>145</v>
      </c>
      <c r="T384" s="69">
        <f t="shared" si="6"/>
        <v>0.4057142857</v>
      </c>
      <c r="U384" s="70">
        <f t="shared" si="7"/>
        <v>0.3497757848</v>
      </c>
      <c r="V384" s="71">
        <f t="shared" si="8"/>
        <v>0.3287037037</v>
      </c>
      <c r="W384" s="72">
        <f t="shared" si="9"/>
        <v>0.4285714286</v>
      </c>
      <c r="X384" s="73">
        <f t="shared" ref="X384:Y384" si="786">IFERROR(P384/(P384+R384),0.5)</f>
        <v>0.4765100671</v>
      </c>
      <c r="Y384" s="74">
        <f t="shared" si="786"/>
        <v>0.4176706827</v>
      </c>
      <c r="Z384" s="75">
        <f t="shared" si="11"/>
        <v>0.3743718593</v>
      </c>
      <c r="AA384" s="76">
        <f t="shared" si="12"/>
        <v>0.5427135678</v>
      </c>
      <c r="AB384" s="77">
        <f t="shared" si="13"/>
        <v>0.4396984925</v>
      </c>
      <c r="AC384" s="88">
        <f t="shared" si="14"/>
        <v>0.06373937677</v>
      </c>
      <c r="AD384" s="88">
        <f t="shared" si="15"/>
        <v>0.1666666667</v>
      </c>
      <c r="AE384" s="88">
        <f t="shared" si="16"/>
        <v>0.1019830028</v>
      </c>
      <c r="AF384" s="88">
        <f t="shared" si="17"/>
        <v>0.06846081209</v>
      </c>
      <c r="AG384" s="89">
        <f t="shared" si="18"/>
        <v>0.03352219075</v>
      </c>
      <c r="AH384" s="90">
        <f t="shared" si="19"/>
        <v>0</v>
      </c>
      <c r="AI384" s="90">
        <f t="shared" si="20"/>
        <v>0.1666666667</v>
      </c>
      <c r="AJ384" s="90">
        <f t="shared" si="21"/>
        <v>0.3743718593</v>
      </c>
      <c r="AK384" s="90">
        <f t="shared" si="22"/>
        <v>0.06373937677</v>
      </c>
      <c r="AL384" s="91">
        <f t="shared" si="23"/>
        <v>0</v>
      </c>
      <c r="AM384" s="91">
        <f t="shared" si="24"/>
        <v>0.03352219075</v>
      </c>
      <c r="AN384" s="91">
        <f t="shared" si="25"/>
        <v>0.3287037037</v>
      </c>
      <c r="AO384" s="91">
        <f t="shared" si="26"/>
        <v>0.1019830028</v>
      </c>
      <c r="AP384" s="92">
        <f t="shared" si="27"/>
        <v>0</v>
      </c>
      <c r="AQ384" s="92">
        <f t="shared" si="28"/>
        <v>0.06846081209</v>
      </c>
      <c r="AR384" s="92">
        <f t="shared" si="29"/>
        <v>0.4285714286</v>
      </c>
      <c r="AS384" s="92">
        <f t="shared" si="30"/>
        <v>0.03352219075</v>
      </c>
    </row>
    <row r="385" ht="16.5" customHeight="1">
      <c r="A385" s="115"/>
      <c r="B385" s="116"/>
      <c r="C385" s="116"/>
      <c r="D385" s="116"/>
      <c r="E385" s="116"/>
      <c r="F385" s="117"/>
      <c r="G385" s="61">
        <f t="shared" si="650"/>
        <v>380</v>
      </c>
      <c r="H385" s="118">
        <v>5047.0</v>
      </c>
      <c r="I385" s="115">
        <v>2220.0</v>
      </c>
      <c r="J385" s="81">
        <f>OFFSET(TT!F385,0,6*(-1+$E$6))</f>
        <v>97</v>
      </c>
      <c r="K385" s="82">
        <f>OFFSET(TT!G385,0,6*(-1+$E$6))</f>
        <v>320</v>
      </c>
      <c r="L385" s="83">
        <f>OFFSET(TT!H385,0,6*(-1+$E$6))</f>
        <v>110</v>
      </c>
      <c r="M385" s="84">
        <f>OFFSET(TT!I385,0,6*(-1+$E$6))</f>
        <v>80</v>
      </c>
      <c r="N385" s="85">
        <f>OFFSET(TT!J385,0,6*(-1+$E$6))</f>
        <v>283</v>
      </c>
      <c r="O385" s="86">
        <f>OFFSET(TT!K385,0,6*(-1+$E$6))</f>
        <v>65</v>
      </c>
      <c r="P385" s="87">
        <f t="shared" si="31"/>
        <v>97</v>
      </c>
      <c r="Q385" s="87">
        <f t="shared" ref="Q385:S385" si="787">$J385*C$30+$K385*C$31+$L385*C$32+$M385*C$33+$N385*C$34+$O385*C$35</f>
        <v>80</v>
      </c>
      <c r="R385" s="87">
        <f t="shared" si="787"/>
        <v>110</v>
      </c>
      <c r="S385" s="87">
        <f t="shared" si="787"/>
        <v>65</v>
      </c>
      <c r="T385" s="69">
        <f t="shared" si="6"/>
        <v>0.5480225989</v>
      </c>
      <c r="U385" s="70">
        <f t="shared" si="7"/>
        <v>0.6285714286</v>
      </c>
      <c r="V385" s="71">
        <f t="shared" si="8"/>
        <v>0.5987654321</v>
      </c>
      <c r="W385" s="72">
        <f t="shared" si="9"/>
        <v>0.5789473684</v>
      </c>
      <c r="X385" s="73">
        <f t="shared" ref="X385:Y385" si="788">IFERROR(P385/(P385+R385),0.5)</f>
        <v>0.4685990338</v>
      </c>
      <c r="Y385" s="74">
        <f t="shared" si="788"/>
        <v>0.5517241379</v>
      </c>
      <c r="Z385" s="75">
        <f t="shared" si="11"/>
        <v>0.5880681818</v>
      </c>
      <c r="AA385" s="76">
        <f t="shared" si="12"/>
        <v>0.4602272727</v>
      </c>
      <c r="AB385" s="77">
        <f t="shared" si="13"/>
        <v>0.5028409091</v>
      </c>
      <c r="AC385" s="88">
        <f t="shared" si="14"/>
        <v>0.1878378378</v>
      </c>
      <c r="AD385" s="88">
        <f t="shared" si="15"/>
        <v>0.1711711712</v>
      </c>
      <c r="AE385" s="88">
        <f t="shared" si="16"/>
        <v>0.07297297297</v>
      </c>
      <c r="AF385" s="88">
        <f t="shared" si="17"/>
        <v>0.02927927928</v>
      </c>
      <c r="AG385" s="89">
        <f t="shared" si="18"/>
        <v>0.04369369369</v>
      </c>
      <c r="AH385" s="90">
        <f t="shared" si="19"/>
        <v>0</v>
      </c>
      <c r="AI385" s="90">
        <f t="shared" si="20"/>
        <v>0.1711711712</v>
      </c>
      <c r="AJ385" s="90">
        <f t="shared" si="21"/>
        <v>0.5880681818</v>
      </c>
      <c r="AK385" s="90">
        <f t="shared" si="22"/>
        <v>0.1878378378</v>
      </c>
      <c r="AL385" s="91">
        <f t="shared" si="23"/>
        <v>0</v>
      </c>
      <c r="AM385" s="91">
        <f t="shared" si="24"/>
        <v>0.04369369369</v>
      </c>
      <c r="AN385" s="91">
        <f t="shared" si="25"/>
        <v>0.5987654321</v>
      </c>
      <c r="AO385" s="91">
        <f t="shared" si="26"/>
        <v>0.07297297297</v>
      </c>
      <c r="AP385" s="92">
        <f t="shared" si="27"/>
        <v>0</v>
      </c>
      <c r="AQ385" s="92">
        <f t="shared" si="28"/>
        <v>0.02927927928</v>
      </c>
      <c r="AR385" s="92">
        <f t="shared" si="29"/>
        <v>0.5789473684</v>
      </c>
      <c r="AS385" s="92">
        <f t="shared" si="30"/>
        <v>0.04369369369</v>
      </c>
    </row>
    <row r="386" ht="16.5" customHeight="1">
      <c r="A386" s="115"/>
      <c r="B386" s="116"/>
      <c r="C386" s="116"/>
      <c r="D386" s="116"/>
      <c r="E386" s="116"/>
      <c r="F386" s="117"/>
      <c r="G386" s="61">
        <f t="shared" si="650"/>
        <v>381</v>
      </c>
      <c r="H386" s="118">
        <v>5049.0</v>
      </c>
      <c r="I386" s="115">
        <v>718.0</v>
      </c>
      <c r="J386" s="81">
        <f>OFFSET(TT!F386,0,6*(-1+$E$6))</f>
        <v>53</v>
      </c>
      <c r="K386" s="82">
        <f>OFFSET(TT!G386,0,6*(-1+$E$6))</f>
        <v>66</v>
      </c>
      <c r="L386" s="83">
        <f>OFFSET(TT!H386,0,6*(-1+$E$6))</f>
        <v>39</v>
      </c>
      <c r="M386" s="84">
        <f>OFFSET(TT!I386,0,6*(-1+$E$6))</f>
        <v>66</v>
      </c>
      <c r="N386" s="85">
        <f>OFFSET(TT!J386,0,6*(-1+$E$6))</f>
        <v>141</v>
      </c>
      <c r="O386" s="86">
        <f>OFFSET(TT!K386,0,6*(-1+$E$6))</f>
        <v>39</v>
      </c>
      <c r="P386" s="87">
        <f t="shared" si="31"/>
        <v>53</v>
      </c>
      <c r="Q386" s="87">
        <f t="shared" ref="Q386:S386" si="789">$J386*C$30+$K386*C$31+$L386*C$32+$M386*C$33+$N386*C$34+$O386*C$35</f>
        <v>66</v>
      </c>
      <c r="R386" s="87">
        <f t="shared" si="789"/>
        <v>39</v>
      </c>
      <c r="S386" s="87">
        <f t="shared" si="789"/>
        <v>39</v>
      </c>
      <c r="T386" s="69">
        <f t="shared" si="6"/>
        <v>0.4453781513</v>
      </c>
      <c r="U386" s="70">
        <f t="shared" si="7"/>
        <v>0.5</v>
      </c>
      <c r="V386" s="71">
        <f t="shared" si="8"/>
        <v>0.5760869565</v>
      </c>
      <c r="W386" s="72">
        <f t="shared" si="9"/>
        <v>0.3714285714</v>
      </c>
      <c r="X386" s="73">
        <f t="shared" ref="X386:Y386" si="790">IFERROR(P386/(P386+R386),0.5)</f>
        <v>0.5760869565</v>
      </c>
      <c r="Y386" s="74">
        <f t="shared" si="790"/>
        <v>0.6285714286</v>
      </c>
      <c r="Z386" s="75">
        <f t="shared" si="11"/>
        <v>0.4670050761</v>
      </c>
      <c r="AA386" s="76">
        <f t="shared" si="12"/>
        <v>0.4670050761</v>
      </c>
      <c r="AB386" s="77">
        <f t="shared" si="13"/>
        <v>0.6040609137</v>
      </c>
      <c r="AC386" s="88">
        <f t="shared" si="14"/>
        <v>0.1657381616</v>
      </c>
      <c r="AD386" s="88">
        <f t="shared" si="15"/>
        <v>0.2701949861</v>
      </c>
      <c r="AE386" s="88">
        <f t="shared" si="16"/>
        <v>0.1281337047</v>
      </c>
      <c r="AF386" s="88">
        <f t="shared" si="17"/>
        <v>0.05431754875</v>
      </c>
      <c r="AG386" s="89">
        <f t="shared" si="18"/>
        <v>0.07381615599</v>
      </c>
      <c r="AH386" s="90">
        <f t="shared" si="19"/>
        <v>0</v>
      </c>
      <c r="AI386" s="90">
        <f t="shared" si="20"/>
        <v>0.2701949861</v>
      </c>
      <c r="AJ386" s="90">
        <f t="shared" si="21"/>
        <v>0.4670050761</v>
      </c>
      <c r="AK386" s="90">
        <f t="shared" si="22"/>
        <v>0.1657381616</v>
      </c>
      <c r="AL386" s="91">
        <f t="shared" si="23"/>
        <v>0</v>
      </c>
      <c r="AM386" s="91">
        <f t="shared" si="24"/>
        <v>0.07381615599</v>
      </c>
      <c r="AN386" s="91">
        <f t="shared" si="25"/>
        <v>0.5760869565</v>
      </c>
      <c r="AO386" s="91">
        <f t="shared" si="26"/>
        <v>0.1281337047</v>
      </c>
      <c r="AP386" s="92">
        <f t="shared" si="27"/>
        <v>0</v>
      </c>
      <c r="AQ386" s="92">
        <f t="shared" si="28"/>
        <v>0.05431754875</v>
      </c>
      <c r="AR386" s="92">
        <f t="shared" si="29"/>
        <v>0.3714285714</v>
      </c>
      <c r="AS386" s="92">
        <f t="shared" si="30"/>
        <v>0.07381615599</v>
      </c>
    </row>
    <row r="387" ht="16.5" customHeight="1">
      <c r="A387" s="115"/>
      <c r="B387" s="116"/>
      <c r="C387" s="116"/>
      <c r="D387" s="116"/>
      <c r="E387" s="116"/>
      <c r="F387" s="117"/>
      <c r="G387" s="61">
        <f t="shared" si="650"/>
        <v>382</v>
      </c>
      <c r="H387" s="118">
        <v>5323.0</v>
      </c>
      <c r="I387" s="115">
        <v>2812.0</v>
      </c>
      <c r="J387" s="81">
        <f>OFFSET(TT!F387,0,6*(-1+$E$6))</f>
        <v>99</v>
      </c>
      <c r="K387" s="82">
        <f>OFFSET(TT!G387,0,6*(-1+$E$6))</f>
        <v>89</v>
      </c>
      <c r="L387" s="83">
        <f>OFFSET(TT!H387,0,6*(-1+$E$6))</f>
        <v>114</v>
      </c>
      <c r="M387" s="84">
        <f>OFFSET(TT!I387,0,6*(-1+$E$6))</f>
        <v>160</v>
      </c>
      <c r="N387" s="85">
        <f>OFFSET(TT!J387,0,6*(-1+$E$6))</f>
        <v>373</v>
      </c>
      <c r="O387" s="86">
        <f>OFFSET(TT!K387,0,6*(-1+$E$6))</f>
        <v>135</v>
      </c>
      <c r="P387" s="87">
        <f t="shared" si="31"/>
        <v>99</v>
      </c>
      <c r="Q387" s="87">
        <f t="shared" ref="Q387:S387" si="791">$J387*C$30+$K387*C$31+$L387*C$32+$M387*C$33+$N387*C$34+$O387*C$35</f>
        <v>160</v>
      </c>
      <c r="R387" s="87">
        <f t="shared" si="791"/>
        <v>114</v>
      </c>
      <c r="S387" s="87">
        <f t="shared" si="791"/>
        <v>135</v>
      </c>
      <c r="T387" s="69">
        <f t="shared" si="6"/>
        <v>0.3822393822</v>
      </c>
      <c r="U387" s="70">
        <f t="shared" si="7"/>
        <v>0.4578313253</v>
      </c>
      <c r="V387" s="71">
        <f t="shared" si="8"/>
        <v>0.4230769231</v>
      </c>
      <c r="W387" s="72">
        <f t="shared" si="9"/>
        <v>0.4160583942</v>
      </c>
      <c r="X387" s="73">
        <f t="shared" ref="X387:Y387" si="792">IFERROR(P387/(P387+R387),0.5)</f>
        <v>0.4647887324</v>
      </c>
      <c r="Y387" s="74">
        <f t="shared" si="792"/>
        <v>0.5423728814</v>
      </c>
      <c r="Z387" s="75">
        <f t="shared" si="11"/>
        <v>0.4192913386</v>
      </c>
      <c r="AA387" s="76">
        <f t="shared" si="12"/>
        <v>0.4606299213</v>
      </c>
      <c r="AB387" s="77">
        <f t="shared" si="13"/>
        <v>0.5098425197</v>
      </c>
      <c r="AC387" s="88">
        <f t="shared" si="14"/>
        <v>0.06685633001</v>
      </c>
      <c r="AD387" s="88">
        <f t="shared" si="15"/>
        <v>0.1678520626</v>
      </c>
      <c r="AE387" s="88">
        <f t="shared" si="16"/>
        <v>0.08321479374</v>
      </c>
      <c r="AF387" s="88">
        <f t="shared" si="17"/>
        <v>0.04800853485</v>
      </c>
      <c r="AG387" s="89">
        <f t="shared" si="18"/>
        <v>0.03520625889</v>
      </c>
      <c r="AH387" s="90">
        <f t="shared" si="19"/>
        <v>0</v>
      </c>
      <c r="AI387" s="90">
        <f t="shared" si="20"/>
        <v>0.1678520626</v>
      </c>
      <c r="AJ387" s="90">
        <f t="shared" si="21"/>
        <v>0.4192913386</v>
      </c>
      <c r="AK387" s="90">
        <f t="shared" si="22"/>
        <v>0.06685633001</v>
      </c>
      <c r="AL387" s="91">
        <f t="shared" si="23"/>
        <v>0</v>
      </c>
      <c r="AM387" s="91">
        <f t="shared" si="24"/>
        <v>0.03520625889</v>
      </c>
      <c r="AN387" s="91">
        <f t="shared" si="25"/>
        <v>0.4230769231</v>
      </c>
      <c r="AO387" s="91">
        <f t="shared" si="26"/>
        <v>0.08321479374</v>
      </c>
      <c r="AP387" s="92">
        <f t="shared" si="27"/>
        <v>0</v>
      </c>
      <c r="AQ387" s="92">
        <f t="shared" si="28"/>
        <v>0.04800853485</v>
      </c>
      <c r="AR387" s="92">
        <f t="shared" si="29"/>
        <v>0.4160583942</v>
      </c>
      <c r="AS387" s="92">
        <f t="shared" si="30"/>
        <v>0.03520625889</v>
      </c>
    </row>
    <row r="388" ht="16.5" customHeight="1">
      <c r="A388" s="115"/>
      <c r="B388" s="116"/>
      <c r="C388" s="116"/>
      <c r="D388" s="116"/>
      <c r="E388" s="116"/>
      <c r="F388" s="117"/>
      <c r="G388" s="61">
        <f t="shared" si="650"/>
        <v>383</v>
      </c>
      <c r="H388" s="118">
        <v>5324.0</v>
      </c>
      <c r="I388" s="115">
        <v>2290.0</v>
      </c>
      <c r="J388" s="81">
        <f>OFFSET(TT!F388,0,6*(-1+$E$6))</f>
        <v>202</v>
      </c>
      <c r="K388" s="82">
        <f>OFFSET(TT!G388,0,6*(-1+$E$6))</f>
        <v>146</v>
      </c>
      <c r="L388" s="83">
        <f>OFFSET(TT!H388,0,6*(-1+$E$6))</f>
        <v>182</v>
      </c>
      <c r="M388" s="84">
        <f>OFFSET(TT!I388,0,6*(-1+$E$6))</f>
        <v>164</v>
      </c>
      <c r="N388" s="85">
        <f>OFFSET(TT!J388,0,6*(-1+$E$6))</f>
        <v>328</v>
      </c>
      <c r="O388" s="86">
        <f>OFFSET(TT!K388,0,6*(-1+$E$6))</f>
        <v>143</v>
      </c>
      <c r="P388" s="87">
        <f t="shared" si="31"/>
        <v>202</v>
      </c>
      <c r="Q388" s="87">
        <f t="shared" ref="Q388:S388" si="793">$J388*C$30+$K388*C$31+$L388*C$32+$M388*C$33+$N388*C$34+$O388*C$35</f>
        <v>164</v>
      </c>
      <c r="R388" s="87">
        <f t="shared" si="793"/>
        <v>182</v>
      </c>
      <c r="S388" s="87">
        <f t="shared" si="793"/>
        <v>143</v>
      </c>
      <c r="T388" s="69">
        <f t="shared" si="6"/>
        <v>0.5519125683</v>
      </c>
      <c r="U388" s="70">
        <f t="shared" si="7"/>
        <v>0.56</v>
      </c>
      <c r="V388" s="71">
        <f t="shared" si="8"/>
        <v>0.5855072464</v>
      </c>
      <c r="W388" s="72">
        <f t="shared" si="9"/>
        <v>0.5260115607</v>
      </c>
      <c r="X388" s="73">
        <f t="shared" ref="X388:Y388" si="794">IFERROR(P388/(P388+R388),0.5)</f>
        <v>0.5260416667</v>
      </c>
      <c r="Y388" s="74">
        <f t="shared" si="794"/>
        <v>0.5342019544</v>
      </c>
      <c r="Z388" s="75">
        <f t="shared" si="11"/>
        <v>0.5557163531</v>
      </c>
      <c r="AA388" s="76">
        <f t="shared" si="12"/>
        <v>0.499276411</v>
      </c>
      <c r="AB388" s="77">
        <f t="shared" si="13"/>
        <v>0.5296671491</v>
      </c>
      <c r="AC388" s="88">
        <f t="shared" si="14"/>
        <v>0.1519650655</v>
      </c>
      <c r="AD388" s="88">
        <f t="shared" si="15"/>
        <v>0.231441048</v>
      </c>
      <c r="AE388" s="88">
        <f t="shared" si="16"/>
        <v>0.1506550218</v>
      </c>
      <c r="AF388" s="88">
        <f t="shared" si="17"/>
        <v>0.06244541485</v>
      </c>
      <c r="AG388" s="89">
        <f t="shared" si="18"/>
        <v>0.08820960699</v>
      </c>
      <c r="AH388" s="90">
        <f t="shared" si="19"/>
        <v>0</v>
      </c>
      <c r="AI388" s="90">
        <f t="shared" si="20"/>
        <v>0.231441048</v>
      </c>
      <c r="AJ388" s="90">
        <f t="shared" si="21"/>
        <v>0.5557163531</v>
      </c>
      <c r="AK388" s="90">
        <f t="shared" si="22"/>
        <v>0.1519650655</v>
      </c>
      <c r="AL388" s="91">
        <f t="shared" si="23"/>
        <v>0</v>
      </c>
      <c r="AM388" s="91">
        <f t="shared" si="24"/>
        <v>0.08820960699</v>
      </c>
      <c r="AN388" s="91">
        <f t="shared" si="25"/>
        <v>0.5855072464</v>
      </c>
      <c r="AO388" s="91">
        <f t="shared" si="26"/>
        <v>0.1506550218</v>
      </c>
      <c r="AP388" s="92">
        <f t="shared" si="27"/>
        <v>0</v>
      </c>
      <c r="AQ388" s="92">
        <f t="shared" si="28"/>
        <v>0.06244541485</v>
      </c>
      <c r="AR388" s="92">
        <f t="shared" si="29"/>
        <v>0.5260115607</v>
      </c>
      <c r="AS388" s="92">
        <f t="shared" si="30"/>
        <v>0.08820960699</v>
      </c>
    </row>
    <row r="389" ht="16.5" customHeight="1">
      <c r="A389" s="115"/>
      <c r="B389" s="116"/>
      <c r="C389" s="116"/>
      <c r="D389" s="116"/>
      <c r="E389" s="116"/>
      <c r="F389" s="117"/>
      <c r="G389" s="61">
        <f t="shared" si="650"/>
        <v>384</v>
      </c>
      <c r="H389" s="118">
        <v>5330.0</v>
      </c>
      <c r="I389" s="115">
        <v>2599.0</v>
      </c>
      <c r="J389" s="81">
        <f>OFFSET(TT!F389,0,6*(-1+$E$6))</f>
        <v>107</v>
      </c>
      <c r="K389" s="82">
        <f>OFFSET(TT!G389,0,6*(-1+$E$6))</f>
        <v>115</v>
      </c>
      <c r="L389" s="83">
        <f>OFFSET(TT!H389,0,6*(-1+$E$6))</f>
        <v>119</v>
      </c>
      <c r="M389" s="84">
        <f>OFFSET(TT!I389,0,6*(-1+$E$6))</f>
        <v>125</v>
      </c>
      <c r="N389" s="85">
        <f>OFFSET(TT!J389,0,6*(-1+$E$6))</f>
        <v>384</v>
      </c>
      <c r="O389" s="86">
        <f>OFFSET(TT!K389,0,6*(-1+$E$6))</f>
        <v>142</v>
      </c>
      <c r="P389" s="87">
        <f t="shared" si="31"/>
        <v>107</v>
      </c>
      <c r="Q389" s="87">
        <f t="shared" ref="Q389:S389" si="795">$J389*C$30+$K389*C$31+$L389*C$32+$M389*C$33+$N389*C$34+$O389*C$35</f>
        <v>125</v>
      </c>
      <c r="R389" s="87">
        <f t="shared" si="795"/>
        <v>119</v>
      </c>
      <c r="S389" s="87">
        <f t="shared" si="795"/>
        <v>142</v>
      </c>
      <c r="T389" s="69">
        <f t="shared" si="6"/>
        <v>0.4612068966</v>
      </c>
      <c r="U389" s="70">
        <f t="shared" si="7"/>
        <v>0.4559386973</v>
      </c>
      <c r="V389" s="71">
        <f t="shared" si="8"/>
        <v>0.4297188755</v>
      </c>
      <c r="W389" s="72">
        <f t="shared" si="9"/>
        <v>0.487704918</v>
      </c>
      <c r="X389" s="73">
        <f t="shared" ref="X389:Y389" si="796">IFERROR(P389/(P389+R389),0.5)</f>
        <v>0.4734513274</v>
      </c>
      <c r="Y389" s="74">
        <f t="shared" si="796"/>
        <v>0.468164794</v>
      </c>
      <c r="Z389" s="75">
        <f t="shared" si="11"/>
        <v>0.4584178499</v>
      </c>
      <c r="AA389" s="76">
        <f t="shared" si="12"/>
        <v>0.5050709939</v>
      </c>
      <c r="AB389" s="77">
        <f t="shared" si="13"/>
        <v>0.4705882353</v>
      </c>
      <c r="AC389" s="88">
        <f t="shared" si="14"/>
        <v>0.08541746826</v>
      </c>
      <c r="AD389" s="88">
        <f t="shared" si="15"/>
        <v>0.1889188149</v>
      </c>
      <c r="AE389" s="88">
        <f t="shared" si="16"/>
        <v>0.09580607926</v>
      </c>
      <c r="AF389" s="88">
        <f t="shared" si="17"/>
        <v>0.05463639861</v>
      </c>
      <c r="AG389" s="89">
        <f t="shared" si="18"/>
        <v>0.04116968065</v>
      </c>
      <c r="AH389" s="90">
        <f t="shared" si="19"/>
        <v>0</v>
      </c>
      <c r="AI389" s="90">
        <f t="shared" si="20"/>
        <v>0.1889188149</v>
      </c>
      <c r="AJ389" s="90">
        <f t="shared" si="21"/>
        <v>0.4584178499</v>
      </c>
      <c r="AK389" s="90">
        <f t="shared" si="22"/>
        <v>0.08541746826</v>
      </c>
      <c r="AL389" s="91">
        <f t="shared" si="23"/>
        <v>0</v>
      </c>
      <c r="AM389" s="91">
        <f t="shared" si="24"/>
        <v>0.04116968065</v>
      </c>
      <c r="AN389" s="91">
        <f t="shared" si="25"/>
        <v>0.4297188755</v>
      </c>
      <c r="AO389" s="91">
        <f t="shared" si="26"/>
        <v>0.09580607926</v>
      </c>
      <c r="AP389" s="92">
        <f t="shared" si="27"/>
        <v>0</v>
      </c>
      <c r="AQ389" s="92">
        <f t="shared" si="28"/>
        <v>0.05463639861</v>
      </c>
      <c r="AR389" s="92">
        <f t="shared" si="29"/>
        <v>0.487704918</v>
      </c>
      <c r="AS389" s="92">
        <f t="shared" si="30"/>
        <v>0.04116968065</v>
      </c>
    </row>
    <row r="390" ht="16.5" customHeight="1">
      <c r="A390" s="115"/>
      <c r="B390" s="116"/>
      <c r="C390" s="116"/>
      <c r="D390" s="116"/>
      <c r="E390" s="116"/>
      <c r="F390" s="117"/>
      <c r="G390" s="61">
        <f t="shared" si="650"/>
        <v>385</v>
      </c>
      <c r="H390" s="118">
        <v>5350.0</v>
      </c>
      <c r="I390" s="115">
        <v>3112.0</v>
      </c>
      <c r="J390" s="81">
        <f>OFFSET(TT!F390,0,6*(-1+$E$6))</f>
        <v>116</v>
      </c>
      <c r="K390" s="82">
        <f>OFFSET(TT!G390,0,6*(-1+$E$6))</f>
        <v>113</v>
      </c>
      <c r="L390" s="83">
        <f>OFFSET(TT!H390,0,6*(-1+$E$6))</f>
        <v>130</v>
      </c>
      <c r="M390" s="84">
        <f>OFFSET(TT!I390,0,6*(-1+$E$6))</f>
        <v>225</v>
      </c>
      <c r="N390" s="85">
        <f>OFFSET(TT!J390,0,6*(-1+$E$6))</f>
        <v>583</v>
      </c>
      <c r="O390" s="86">
        <f>OFFSET(TT!K390,0,6*(-1+$E$6))</f>
        <v>199</v>
      </c>
      <c r="P390" s="87">
        <f t="shared" si="31"/>
        <v>116</v>
      </c>
      <c r="Q390" s="87">
        <f t="shared" ref="Q390:S390" si="797">$J390*C$30+$K390*C$31+$L390*C$32+$M390*C$33+$N390*C$34+$O390*C$35</f>
        <v>225</v>
      </c>
      <c r="R390" s="87">
        <f t="shared" si="797"/>
        <v>130</v>
      </c>
      <c r="S390" s="87">
        <f t="shared" si="797"/>
        <v>199</v>
      </c>
      <c r="T390" s="69">
        <f t="shared" si="6"/>
        <v>0.3401759531</v>
      </c>
      <c r="U390" s="70">
        <f t="shared" si="7"/>
        <v>0.3951367781</v>
      </c>
      <c r="V390" s="71">
        <f t="shared" si="8"/>
        <v>0.3682539683</v>
      </c>
      <c r="W390" s="72">
        <f t="shared" si="9"/>
        <v>0.3661971831</v>
      </c>
      <c r="X390" s="73">
        <f t="shared" ref="X390:Y390" si="798">IFERROR(P390/(P390+R390),0.5)</f>
        <v>0.4715447154</v>
      </c>
      <c r="Y390" s="74">
        <f t="shared" si="798"/>
        <v>0.5306603774</v>
      </c>
      <c r="Z390" s="75">
        <f t="shared" si="11"/>
        <v>0.3671641791</v>
      </c>
      <c r="AA390" s="76">
        <f t="shared" si="12"/>
        <v>0.4701492537</v>
      </c>
      <c r="AB390" s="77">
        <f t="shared" si="13"/>
        <v>0.5089552239</v>
      </c>
      <c r="AC390" s="88">
        <f t="shared" si="14"/>
        <v>0.07358611825</v>
      </c>
      <c r="AD390" s="88">
        <f t="shared" si="15"/>
        <v>0.2246143959</v>
      </c>
      <c r="AE390" s="88">
        <f t="shared" si="16"/>
        <v>0.1012210797</v>
      </c>
      <c r="AF390" s="88">
        <f t="shared" si="17"/>
        <v>0.06394601542</v>
      </c>
      <c r="AG390" s="89">
        <f t="shared" si="18"/>
        <v>0.03727506427</v>
      </c>
      <c r="AH390" s="90">
        <f t="shared" si="19"/>
        <v>0</v>
      </c>
      <c r="AI390" s="90">
        <f t="shared" si="20"/>
        <v>0.2246143959</v>
      </c>
      <c r="AJ390" s="90">
        <f t="shared" si="21"/>
        <v>0.3671641791</v>
      </c>
      <c r="AK390" s="90">
        <f t="shared" si="22"/>
        <v>0.07358611825</v>
      </c>
      <c r="AL390" s="91">
        <f t="shared" si="23"/>
        <v>0</v>
      </c>
      <c r="AM390" s="91">
        <f t="shared" si="24"/>
        <v>0.03727506427</v>
      </c>
      <c r="AN390" s="91">
        <f t="shared" si="25"/>
        <v>0.3682539683</v>
      </c>
      <c r="AO390" s="91">
        <f t="shared" si="26"/>
        <v>0.1012210797</v>
      </c>
      <c r="AP390" s="92">
        <f t="shared" si="27"/>
        <v>0</v>
      </c>
      <c r="AQ390" s="92">
        <f t="shared" si="28"/>
        <v>0.06394601542</v>
      </c>
      <c r="AR390" s="92">
        <f t="shared" si="29"/>
        <v>0.3661971831</v>
      </c>
      <c r="AS390" s="92">
        <f t="shared" si="30"/>
        <v>0.03727506427</v>
      </c>
    </row>
    <row r="391" ht="16.5" customHeight="1">
      <c r="A391" s="115"/>
      <c r="B391" s="116"/>
      <c r="C391" s="116"/>
      <c r="D391" s="116"/>
      <c r="E391" s="116"/>
      <c r="F391" s="117"/>
      <c r="G391" s="61">
        <f t="shared" si="650"/>
        <v>386</v>
      </c>
      <c r="H391" s="118">
        <v>5372.0</v>
      </c>
      <c r="I391" s="115">
        <v>1979.0</v>
      </c>
      <c r="J391" s="81">
        <f>OFFSET(TT!F391,0,6*(-1+$E$6))</f>
        <v>57</v>
      </c>
      <c r="K391" s="82">
        <f>OFFSET(TT!G391,0,6*(-1+$E$6))</f>
        <v>66</v>
      </c>
      <c r="L391" s="83">
        <f>OFFSET(TT!H391,0,6*(-1+$E$6))</f>
        <v>67</v>
      </c>
      <c r="M391" s="84">
        <f>OFFSET(TT!I391,0,6*(-1+$E$6))</f>
        <v>126</v>
      </c>
      <c r="N391" s="85">
        <f>OFFSET(TT!J391,0,6*(-1+$E$6))</f>
        <v>302</v>
      </c>
      <c r="O391" s="86">
        <f>OFFSET(TT!K391,0,6*(-1+$E$6))</f>
        <v>62</v>
      </c>
      <c r="P391" s="87">
        <f t="shared" si="31"/>
        <v>57</v>
      </c>
      <c r="Q391" s="87">
        <f t="shared" ref="Q391:S391" si="799">$J391*C$30+$K391*C$31+$L391*C$32+$M391*C$33+$N391*C$34+$O391*C$35</f>
        <v>126</v>
      </c>
      <c r="R391" s="87">
        <f t="shared" si="799"/>
        <v>67</v>
      </c>
      <c r="S391" s="87">
        <f t="shared" si="799"/>
        <v>62</v>
      </c>
      <c r="T391" s="69">
        <f t="shared" si="6"/>
        <v>0.3114754098</v>
      </c>
      <c r="U391" s="70">
        <f t="shared" si="7"/>
        <v>0.519379845</v>
      </c>
      <c r="V391" s="71">
        <f t="shared" si="8"/>
        <v>0.4789915966</v>
      </c>
      <c r="W391" s="72">
        <f t="shared" si="9"/>
        <v>0.3471502591</v>
      </c>
      <c r="X391" s="73">
        <f t="shared" ref="X391:Y391" si="800">IFERROR(P391/(P391+R391),0.5)</f>
        <v>0.4596774194</v>
      </c>
      <c r="Y391" s="74">
        <f t="shared" si="800"/>
        <v>0.670212766</v>
      </c>
      <c r="Z391" s="75">
        <f t="shared" si="11"/>
        <v>0.3974358974</v>
      </c>
      <c r="AA391" s="76">
        <f t="shared" si="12"/>
        <v>0.3814102564</v>
      </c>
      <c r="AB391" s="77">
        <f t="shared" si="13"/>
        <v>0.5865384615</v>
      </c>
      <c r="AC391" s="88">
        <f t="shared" si="14"/>
        <v>0.06215260232</v>
      </c>
      <c r="AD391" s="88">
        <f t="shared" si="15"/>
        <v>0.1814047499</v>
      </c>
      <c r="AE391" s="88">
        <f t="shared" si="16"/>
        <v>0.06013137948</v>
      </c>
      <c r="AF391" s="88">
        <f t="shared" si="17"/>
        <v>0.03132895402</v>
      </c>
      <c r="AG391" s="89">
        <f t="shared" si="18"/>
        <v>0.02880242547</v>
      </c>
      <c r="AH391" s="90">
        <f t="shared" si="19"/>
        <v>0</v>
      </c>
      <c r="AI391" s="90">
        <f t="shared" si="20"/>
        <v>0.1814047499</v>
      </c>
      <c r="AJ391" s="90">
        <f t="shared" si="21"/>
        <v>0.3974358974</v>
      </c>
      <c r="AK391" s="90">
        <f t="shared" si="22"/>
        <v>0.06215260232</v>
      </c>
      <c r="AL391" s="91">
        <f t="shared" si="23"/>
        <v>0</v>
      </c>
      <c r="AM391" s="91">
        <f t="shared" si="24"/>
        <v>0.02880242547</v>
      </c>
      <c r="AN391" s="91">
        <f t="shared" si="25"/>
        <v>0.4789915966</v>
      </c>
      <c r="AO391" s="91">
        <f t="shared" si="26"/>
        <v>0.06013137948</v>
      </c>
      <c r="AP391" s="92">
        <f t="shared" si="27"/>
        <v>0</v>
      </c>
      <c r="AQ391" s="92">
        <f t="shared" si="28"/>
        <v>0.03132895402</v>
      </c>
      <c r="AR391" s="92">
        <f t="shared" si="29"/>
        <v>0.3471502591</v>
      </c>
      <c r="AS391" s="92">
        <f t="shared" si="30"/>
        <v>0.02880242547</v>
      </c>
    </row>
    <row r="392" ht="16.5" customHeight="1">
      <c r="A392" s="115"/>
      <c r="B392" s="116"/>
      <c r="C392" s="116"/>
      <c r="D392" s="116"/>
      <c r="E392" s="116"/>
      <c r="F392" s="117"/>
      <c r="G392" s="61">
        <f t="shared" si="650"/>
        <v>387</v>
      </c>
      <c r="H392" s="118">
        <v>5384.0</v>
      </c>
      <c r="I392" s="115">
        <v>1935.0</v>
      </c>
      <c r="J392" s="81">
        <f>OFFSET(TT!F392,0,6*(-1+$E$6))</f>
        <v>63</v>
      </c>
      <c r="K392" s="82">
        <f>OFFSET(TT!G392,0,6*(-1+$E$6))</f>
        <v>81</v>
      </c>
      <c r="L392" s="83">
        <f>OFFSET(TT!H392,0,6*(-1+$E$6))</f>
        <v>77</v>
      </c>
      <c r="M392" s="84">
        <f>OFFSET(TT!I392,0,6*(-1+$E$6))</f>
        <v>148</v>
      </c>
      <c r="N392" s="85">
        <f>OFFSET(TT!J392,0,6*(-1+$E$6))</f>
        <v>381</v>
      </c>
      <c r="O392" s="86">
        <f>OFFSET(TT!K392,0,6*(-1+$E$6))</f>
        <v>124</v>
      </c>
      <c r="P392" s="87">
        <f t="shared" si="31"/>
        <v>63</v>
      </c>
      <c r="Q392" s="87">
        <f t="shared" ref="Q392:S392" si="801">$J392*C$30+$K392*C$31+$L392*C$32+$M392*C$33+$N392*C$34+$O392*C$35</f>
        <v>148</v>
      </c>
      <c r="R392" s="87">
        <f t="shared" si="801"/>
        <v>77</v>
      </c>
      <c r="S392" s="87">
        <f t="shared" si="801"/>
        <v>124</v>
      </c>
      <c r="T392" s="69">
        <f t="shared" si="6"/>
        <v>0.2985781991</v>
      </c>
      <c r="U392" s="70">
        <f t="shared" si="7"/>
        <v>0.3830845771</v>
      </c>
      <c r="V392" s="71">
        <f t="shared" si="8"/>
        <v>0.3368983957</v>
      </c>
      <c r="W392" s="72">
        <f t="shared" si="9"/>
        <v>0.3422222222</v>
      </c>
      <c r="X392" s="73">
        <f t="shared" ref="X392:Y392" si="802">IFERROR(P392/(P392+R392),0.5)</f>
        <v>0.45</v>
      </c>
      <c r="Y392" s="74">
        <f t="shared" si="802"/>
        <v>0.5441176471</v>
      </c>
      <c r="Z392" s="75">
        <f t="shared" si="11"/>
        <v>0.3398058252</v>
      </c>
      <c r="AA392" s="76">
        <f t="shared" si="12"/>
        <v>0.4538834951</v>
      </c>
      <c r="AB392" s="77">
        <f t="shared" si="13"/>
        <v>0.5121359223</v>
      </c>
      <c r="AC392" s="88">
        <f t="shared" si="14"/>
        <v>0.07441860465</v>
      </c>
      <c r="AD392" s="88">
        <f t="shared" si="15"/>
        <v>0.2294573643</v>
      </c>
      <c r="AE392" s="88">
        <f t="shared" si="16"/>
        <v>0.09664082687</v>
      </c>
      <c r="AF392" s="88">
        <f t="shared" si="17"/>
        <v>0.06408268734</v>
      </c>
      <c r="AG392" s="89">
        <f t="shared" si="18"/>
        <v>0.03255813953</v>
      </c>
      <c r="AH392" s="90">
        <f t="shared" si="19"/>
        <v>0</v>
      </c>
      <c r="AI392" s="90">
        <f t="shared" si="20"/>
        <v>0.2294573643</v>
      </c>
      <c r="AJ392" s="90">
        <f t="shared" si="21"/>
        <v>0.3398058252</v>
      </c>
      <c r="AK392" s="90">
        <f t="shared" si="22"/>
        <v>0.07441860465</v>
      </c>
      <c r="AL392" s="91">
        <f t="shared" si="23"/>
        <v>0</v>
      </c>
      <c r="AM392" s="91">
        <f t="shared" si="24"/>
        <v>0.03255813953</v>
      </c>
      <c r="AN392" s="91">
        <f t="shared" si="25"/>
        <v>0.3368983957</v>
      </c>
      <c r="AO392" s="91">
        <f t="shared" si="26"/>
        <v>0.09664082687</v>
      </c>
      <c r="AP392" s="92">
        <f t="shared" si="27"/>
        <v>0</v>
      </c>
      <c r="AQ392" s="92">
        <f t="shared" si="28"/>
        <v>0.06408268734</v>
      </c>
      <c r="AR392" s="92">
        <f t="shared" si="29"/>
        <v>0.3422222222</v>
      </c>
      <c r="AS392" s="92">
        <f t="shared" si="30"/>
        <v>0.03255813953</v>
      </c>
    </row>
    <row r="393" ht="16.5" customHeight="1">
      <c r="A393" s="115"/>
      <c r="B393" s="116"/>
      <c r="C393" s="116"/>
      <c r="D393" s="116"/>
      <c r="E393" s="116"/>
      <c r="F393" s="117"/>
      <c r="G393" s="61">
        <f t="shared" si="650"/>
        <v>388</v>
      </c>
      <c r="H393" s="118">
        <v>5395.0</v>
      </c>
      <c r="I393" s="115">
        <v>626.0</v>
      </c>
      <c r="J393" s="81">
        <f>OFFSET(TT!F393,0,6*(-1+$E$6))</f>
        <v>68</v>
      </c>
      <c r="K393" s="82">
        <f>OFFSET(TT!G393,0,6*(-1+$E$6))</f>
        <v>103</v>
      </c>
      <c r="L393" s="83">
        <f>OFFSET(TT!H393,0,6*(-1+$E$6))</f>
        <v>35</v>
      </c>
      <c r="M393" s="84">
        <f>OFFSET(TT!I393,0,6*(-1+$E$6))</f>
        <v>30</v>
      </c>
      <c r="N393" s="85">
        <f>OFFSET(TT!J393,0,6*(-1+$E$6))</f>
        <v>136</v>
      </c>
      <c r="O393" s="86">
        <f>OFFSET(TT!K393,0,6*(-1+$E$6))</f>
        <v>12</v>
      </c>
      <c r="P393" s="87">
        <f t="shared" si="31"/>
        <v>68</v>
      </c>
      <c r="Q393" s="87">
        <f t="shared" ref="Q393:S393" si="803">$J393*C$30+$K393*C$31+$L393*C$32+$M393*C$33+$N393*C$34+$O393*C$35</f>
        <v>30</v>
      </c>
      <c r="R393" s="87">
        <f t="shared" si="803"/>
        <v>35</v>
      </c>
      <c r="S393" s="87">
        <f t="shared" si="803"/>
        <v>12</v>
      </c>
      <c r="T393" s="69">
        <f t="shared" si="6"/>
        <v>0.693877551</v>
      </c>
      <c r="U393" s="70">
        <f t="shared" si="7"/>
        <v>0.7446808511</v>
      </c>
      <c r="V393" s="71">
        <f t="shared" si="8"/>
        <v>0.85</v>
      </c>
      <c r="W393" s="72">
        <f t="shared" si="9"/>
        <v>0.5384615385</v>
      </c>
      <c r="X393" s="73">
        <f t="shared" ref="X393:Y393" si="804">IFERROR(P393/(P393+R393),0.5)</f>
        <v>0.6601941748</v>
      </c>
      <c r="Y393" s="74">
        <f t="shared" si="804"/>
        <v>0.7142857143</v>
      </c>
      <c r="Z393" s="75">
        <f t="shared" si="11"/>
        <v>0.7103448276</v>
      </c>
      <c r="AA393" s="76">
        <f t="shared" si="12"/>
        <v>0.5517241379</v>
      </c>
      <c r="AB393" s="77">
        <f t="shared" si="13"/>
        <v>0.675862069</v>
      </c>
      <c r="AC393" s="88">
        <f t="shared" si="14"/>
        <v>0.2731629393</v>
      </c>
      <c r="AD393" s="88">
        <f t="shared" si="15"/>
        <v>0.3258785942</v>
      </c>
      <c r="AE393" s="88">
        <f t="shared" si="16"/>
        <v>0.1277955272</v>
      </c>
      <c r="AF393" s="88">
        <f t="shared" si="17"/>
        <v>0.01916932907</v>
      </c>
      <c r="AG393" s="89">
        <f t="shared" si="18"/>
        <v>0.1086261981</v>
      </c>
      <c r="AH393" s="90">
        <f t="shared" si="19"/>
        <v>0</v>
      </c>
      <c r="AI393" s="90">
        <f t="shared" si="20"/>
        <v>0.3258785942</v>
      </c>
      <c r="AJ393" s="90">
        <f t="shared" si="21"/>
        <v>0.7103448276</v>
      </c>
      <c r="AK393" s="90">
        <f t="shared" si="22"/>
        <v>0.2731629393</v>
      </c>
      <c r="AL393" s="91">
        <f t="shared" si="23"/>
        <v>0</v>
      </c>
      <c r="AM393" s="91">
        <f t="shared" si="24"/>
        <v>0.1086261981</v>
      </c>
      <c r="AN393" s="91">
        <f t="shared" si="25"/>
        <v>0.85</v>
      </c>
      <c r="AO393" s="91">
        <f t="shared" si="26"/>
        <v>0.1277955272</v>
      </c>
      <c r="AP393" s="92">
        <f t="shared" si="27"/>
        <v>0</v>
      </c>
      <c r="AQ393" s="92">
        <f t="shared" si="28"/>
        <v>0.01916932907</v>
      </c>
      <c r="AR393" s="92">
        <f t="shared" si="29"/>
        <v>0.5384615385</v>
      </c>
      <c r="AS393" s="92">
        <f t="shared" si="30"/>
        <v>0.1086261981</v>
      </c>
    </row>
    <row r="394" ht="16.5" customHeight="1">
      <c r="A394" s="115"/>
      <c r="B394" s="116"/>
      <c r="C394" s="116"/>
      <c r="D394" s="116"/>
      <c r="E394" s="116"/>
      <c r="F394" s="117"/>
      <c r="G394" s="61">
        <f t="shared" si="650"/>
        <v>389</v>
      </c>
      <c r="H394" s="118">
        <v>5405.0</v>
      </c>
      <c r="I394" s="115">
        <v>2727.0</v>
      </c>
      <c r="J394" s="81">
        <f>OFFSET(TT!F394,0,6*(-1+$E$6))</f>
        <v>111</v>
      </c>
      <c r="K394" s="82">
        <f>OFFSET(TT!G394,0,6*(-1+$E$6))</f>
        <v>101</v>
      </c>
      <c r="L394" s="83">
        <f>OFFSET(TT!H394,0,6*(-1+$E$6))</f>
        <v>105</v>
      </c>
      <c r="M394" s="84">
        <f>OFFSET(TT!I394,0,6*(-1+$E$6))</f>
        <v>146</v>
      </c>
      <c r="N394" s="85">
        <f>OFFSET(TT!J394,0,6*(-1+$E$6))</f>
        <v>326</v>
      </c>
      <c r="O394" s="86">
        <f>OFFSET(TT!K394,0,6*(-1+$E$6))</f>
        <v>151</v>
      </c>
      <c r="P394" s="87">
        <f t="shared" si="31"/>
        <v>111</v>
      </c>
      <c r="Q394" s="87">
        <f t="shared" ref="Q394:S394" si="805">$J394*C$30+$K394*C$31+$L394*C$32+$M394*C$33+$N394*C$34+$O394*C$35</f>
        <v>146</v>
      </c>
      <c r="R394" s="87">
        <f t="shared" si="805"/>
        <v>105</v>
      </c>
      <c r="S394" s="87">
        <f t="shared" si="805"/>
        <v>151</v>
      </c>
      <c r="T394" s="69">
        <f t="shared" si="6"/>
        <v>0.4319066148</v>
      </c>
      <c r="U394" s="70">
        <f t="shared" si="7"/>
        <v>0.41015625</v>
      </c>
      <c r="V394" s="71">
        <f t="shared" si="8"/>
        <v>0.4236641221</v>
      </c>
      <c r="W394" s="72">
        <f t="shared" si="9"/>
        <v>0.4183266932</v>
      </c>
      <c r="X394" s="73">
        <f t="shared" ref="X394:Y394" si="806">IFERROR(P394/(P394+R394),0.5)</f>
        <v>0.5138888889</v>
      </c>
      <c r="Y394" s="74">
        <f t="shared" si="806"/>
        <v>0.4915824916</v>
      </c>
      <c r="Z394" s="75">
        <f t="shared" si="11"/>
        <v>0.4210526316</v>
      </c>
      <c r="AA394" s="76">
        <f t="shared" si="12"/>
        <v>0.5107212476</v>
      </c>
      <c r="AB394" s="77">
        <f t="shared" si="13"/>
        <v>0.5009746589</v>
      </c>
      <c r="AC394" s="88">
        <f t="shared" si="14"/>
        <v>0.07774110744</v>
      </c>
      <c r="AD394" s="88">
        <f t="shared" si="15"/>
        <v>0.1602493583</v>
      </c>
      <c r="AE394" s="88">
        <f t="shared" si="16"/>
        <v>0.09607627429</v>
      </c>
      <c r="AF394" s="88">
        <f t="shared" si="17"/>
        <v>0.05537220389</v>
      </c>
      <c r="AG394" s="89">
        <f t="shared" si="18"/>
        <v>0.04070407041</v>
      </c>
      <c r="AH394" s="90">
        <f t="shared" si="19"/>
        <v>0</v>
      </c>
      <c r="AI394" s="90">
        <f t="shared" si="20"/>
        <v>0.1602493583</v>
      </c>
      <c r="AJ394" s="90">
        <f t="shared" si="21"/>
        <v>0.4210526316</v>
      </c>
      <c r="AK394" s="90">
        <f t="shared" si="22"/>
        <v>0.07774110744</v>
      </c>
      <c r="AL394" s="91">
        <f t="shared" si="23"/>
        <v>0</v>
      </c>
      <c r="AM394" s="91">
        <f t="shared" si="24"/>
        <v>0.04070407041</v>
      </c>
      <c r="AN394" s="91">
        <f t="shared" si="25"/>
        <v>0.4236641221</v>
      </c>
      <c r="AO394" s="91">
        <f t="shared" si="26"/>
        <v>0.09607627429</v>
      </c>
      <c r="AP394" s="92">
        <f t="shared" si="27"/>
        <v>0</v>
      </c>
      <c r="AQ394" s="92">
        <f t="shared" si="28"/>
        <v>0.05537220389</v>
      </c>
      <c r="AR394" s="92">
        <f t="shared" si="29"/>
        <v>0.4183266932</v>
      </c>
      <c r="AS394" s="92">
        <f t="shared" si="30"/>
        <v>0.04070407041</v>
      </c>
    </row>
    <row r="395" ht="16.5" customHeight="1">
      <c r="A395" s="115"/>
      <c r="B395" s="116"/>
      <c r="C395" s="116"/>
      <c r="D395" s="116"/>
      <c r="E395" s="116"/>
      <c r="F395" s="117"/>
      <c r="G395" s="61">
        <f t="shared" si="650"/>
        <v>390</v>
      </c>
      <c r="H395" s="118">
        <v>5412.0</v>
      </c>
      <c r="I395" s="115">
        <v>3260.0</v>
      </c>
      <c r="J395" s="81">
        <f>OFFSET(TT!F395,0,6*(-1+$E$6))</f>
        <v>152</v>
      </c>
      <c r="K395" s="82">
        <f>OFFSET(TT!G395,0,6*(-1+$E$6))</f>
        <v>123</v>
      </c>
      <c r="L395" s="83">
        <f>OFFSET(TT!H395,0,6*(-1+$E$6))</f>
        <v>118</v>
      </c>
      <c r="M395" s="84">
        <f>OFFSET(TT!I395,0,6*(-1+$E$6))</f>
        <v>213</v>
      </c>
      <c r="N395" s="85">
        <f>OFFSET(TT!J395,0,6*(-1+$E$6))</f>
        <v>443</v>
      </c>
      <c r="O395" s="86">
        <f>OFFSET(TT!K395,0,6*(-1+$E$6))</f>
        <v>179</v>
      </c>
      <c r="P395" s="87">
        <f t="shared" si="31"/>
        <v>152</v>
      </c>
      <c r="Q395" s="87">
        <f t="shared" ref="Q395:S395" si="807">$J395*C$30+$K395*C$31+$L395*C$32+$M395*C$33+$N395*C$34+$O395*C$35</f>
        <v>213</v>
      </c>
      <c r="R395" s="87">
        <f t="shared" si="807"/>
        <v>118</v>
      </c>
      <c r="S395" s="87">
        <f t="shared" si="807"/>
        <v>179</v>
      </c>
      <c r="T395" s="69">
        <f t="shared" si="6"/>
        <v>0.4164383562</v>
      </c>
      <c r="U395" s="70">
        <f t="shared" si="7"/>
        <v>0.3973063973</v>
      </c>
      <c r="V395" s="71">
        <f t="shared" si="8"/>
        <v>0.4592145015</v>
      </c>
      <c r="W395" s="72">
        <f t="shared" si="9"/>
        <v>0.3564954683</v>
      </c>
      <c r="X395" s="73">
        <f t="shared" ref="X395:Y395" si="808">IFERROR(P395/(P395+R395),0.5)</f>
        <v>0.562962963</v>
      </c>
      <c r="Y395" s="74">
        <f t="shared" si="808"/>
        <v>0.5433673469</v>
      </c>
      <c r="Z395" s="75">
        <f t="shared" si="11"/>
        <v>0.4078549849</v>
      </c>
      <c r="AA395" s="76">
        <f t="shared" si="12"/>
        <v>0.5</v>
      </c>
      <c r="AB395" s="77">
        <f t="shared" si="13"/>
        <v>0.5513595166</v>
      </c>
      <c r="AC395" s="88">
        <f t="shared" si="14"/>
        <v>0.08435582822</v>
      </c>
      <c r="AD395" s="88">
        <f t="shared" si="15"/>
        <v>0.1825153374</v>
      </c>
      <c r="AE395" s="88">
        <f t="shared" si="16"/>
        <v>0.1015337423</v>
      </c>
      <c r="AF395" s="88">
        <f t="shared" si="17"/>
        <v>0.05490797546</v>
      </c>
      <c r="AG395" s="89">
        <f t="shared" si="18"/>
        <v>0.04662576687</v>
      </c>
      <c r="AH395" s="90">
        <f t="shared" si="19"/>
        <v>0</v>
      </c>
      <c r="AI395" s="90">
        <f t="shared" si="20"/>
        <v>0.1825153374</v>
      </c>
      <c r="AJ395" s="90">
        <f t="shared" si="21"/>
        <v>0.4078549849</v>
      </c>
      <c r="AK395" s="90">
        <f t="shared" si="22"/>
        <v>0.08435582822</v>
      </c>
      <c r="AL395" s="91">
        <f t="shared" si="23"/>
        <v>0</v>
      </c>
      <c r="AM395" s="91">
        <f t="shared" si="24"/>
        <v>0.04662576687</v>
      </c>
      <c r="AN395" s="91">
        <f t="shared" si="25"/>
        <v>0.4592145015</v>
      </c>
      <c r="AO395" s="91">
        <f t="shared" si="26"/>
        <v>0.1015337423</v>
      </c>
      <c r="AP395" s="92">
        <f t="shared" si="27"/>
        <v>0</v>
      </c>
      <c r="AQ395" s="92">
        <f t="shared" si="28"/>
        <v>0.05490797546</v>
      </c>
      <c r="AR395" s="92">
        <f t="shared" si="29"/>
        <v>0.3564954683</v>
      </c>
      <c r="AS395" s="92">
        <f t="shared" si="30"/>
        <v>0.04662576687</v>
      </c>
    </row>
    <row r="396" ht="16.5" customHeight="1">
      <c r="A396" s="115"/>
      <c r="B396" s="116"/>
      <c r="C396" s="116"/>
      <c r="D396" s="116"/>
      <c r="E396" s="116"/>
      <c r="F396" s="117"/>
      <c r="G396" s="61">
        <f t="shared" si="650"/>
        <v>391</v>
      </c>
      <c r="H396" s="118">
        <v>5417.0</v>
      </c>
      <c r="I396" s="115">
        <v>2301.0</v>
      </c>
      <c r="J396" s="81">
        <f>OFFSET(TT!F396,0,6*(-1+$E$6))</f>
        <v>127</v>
      </c>
      <c r="K396" s="82">
        <f>OFFSET(TT!G396,0,6*(-1+$E$6))</f>
        <v>114</v>
      </c>
      <c r="L396" s="83">
        <f>OFFSET(TT!H396,0,6*(-1+$E$6))</f>
        <v>126</v>
      </c>
      <c r="M396" s="84">
        <f>OFFSET(TT!I396,0,6*(-1+$E$6))</f>
        <v>146</v>
      </c>
      <c r="N396" s="85">
        <f>OFFSET(TT!J396,0,6*(-1+$E$6))</f>
        <v>323</v>
      </c>
      <c r="O396" s="86">
        <f>OFFSET(TT!K396,0,6*(-1+$E$6))</f>
        <v>115</v>
      </c>
      <c r="P396" s="87">
        <f t="shared" si="31"/>
        <v>127</v>
      </c>
      <c r="Q396" s="87">
        <f t="shared" ref="Q396:S396" si="809">$J396*C$30+$K396*C$31+$L396*C$32+$M396*C$33+$N396*C$34+$O396*C$35</f>
        <v>146</v>
      </c>
      <c r="R396" s="87">
        <f t="shared" si="809"/>
        <v>126</v>
      </c>
      <c r="S396" s="87">
        <f t="shared" si="809"/>
        <v>115</v>
      </c>
      <c r="T396" s="69">
        <f t="shared" si="6"/>
        <v>0.4652014652</v>
      </c>
      <c r="U396" s="70">
        <f t="shared" si="7"/>
        <v>0.5228215768</v>
      </c>
      <c r="V396" s="71">
        <f t="shared" si="8"/>
        <v>0.5247933884</v>
      </c>
      <c r="W396" s="72">
        <f t="shared" si="9"/>
        <v>0.4632352941</v>
      </c>
      <c r="X396" s="73">
        <f t="shared" ref="X396:Y396" si="810">IFERROR(P396/(P396+R396),0.5)</f>
        <v>0.5019762846</v>
      </c>
      <c r="Y396" s="74">
        <f t="shared" si="810"/>
        <v>0.5593869732</v>
      </c>
      <c r="Z396" s="75">
        <f t="shared" si="11"/>
        <v>0.4922178988</v>
      </c>
      <c r="AA396" s="76">
        <f t="shared" si="12"/>
        <v>0.4708171206</v>
      </c>
      <c r="AB396" s="77">
        <f t="shared" si="13"/>
        <v>0.5311284047</v>
      </c>
      <c r="AC396" s="88">
        <f t="shared" si="14"/>
        <v>0.1047370708</v>
      </c>
      <c r="AD396" s="88">
        <f t="shared" si="15"/>
        <v>0.1955671447</v>
      </c>
      <c r="AE396" s="88">
        <f t="shared" si="16"/>
        <v>0.1051716645</v>
      </c>
      <c r="AF396" s="88">
        <f t="shared" si="17"/>
        <v>0.04997827032</v>
      </c>
      <c r="AG396" s="89">
        <f t="shared" si="18"/>
        <v>0.05519339418</v>
      </c>
      <c r="AH396" s="90">
        <f t="shared" si="19"/>
        <v>0</v>
      </c>
      <c r="AI396" s="90">
        <f t="shared" si="20"/>
        <v>0.1955671447</v>
      </c>
      <c r="AJ396" s="90">
        <f t="shared" si="21"/>
        <v>0.4922178988</v>
      </c>
      <c r="AK396" s="90">
        <f t="shared" si="22"/>
        <v>0.1047370708</v>
      </c>
      <c r="AL396" s="91">
        <f t="shared" si="23"/>
        <v>0</v>
      </c>
      <c r="AM396" s="91">
        <f t="shared" si="24"/>
        <v>0.05519339418</v>
      </c>
      <c r="AN396" s="91">
        <f t="shared" si="25"/>
        <v>0.5247933884</v>
      </c>
      <c r="AO396" s="91">
        <f t="shared" si="26"/>
        <v>0.1051716645</v>
      </c>
      <c r="AP396" s="92">
        <f t="shared" si="27"/>
        <v>0</v>
      </c>
      <c r="AQ396" s="92">
        <f t="shared" si="28"/>
        <v>0.04997827032</v>
      </c>
      <c r="AR396" s="92">
        <f t="shared" si="29"/>
        <v>0.4632352941</v>
      </c>
      <c r="AS396" s="92">
        <f t="shared" si="30"/>
        <v>0.05519339418</v>
      </c>
    </row>
    <row r="397" ht="16.5" customHeight="1">
      <c r="A397" s="115"/>
      <c r="B397" s="116"/>
      <c r="C397" s="116"/>
      <c r="D397" s="116"/>
      <c r="E397" s="116"/>
      <c r="F397" s="117"/>
      <c r="G397" s="61">
        <f t="shared" si="650"/>
        <v>392</v>
      </c>
      <c r="H397" s="118">
        <v>5425.0</v>
      </c>
      <c r="I397" s="115">
        <v>2628.0</v>
      </c>
      <c r="J397" s="81">
        <f>OFFSET(TT!F397,0,6*(-1+$E$6))</f>
        <v>113</v>
      </c>
      <c r="K397" s="82">
        <f>OFFSET(TT!G397,0,6*(-1+$E$6))</f>
        <v>126</v>
      </c>
      <c r="L397" s="83">
        <f>OFFSET(TT!H397,0,6*(-1+$E$6))</f>
        <v>128</v>
      </c>
      <c r="M397" s="84">
        <f>OFFSET(TT!I397,0,6*(-1+$E$6))</f>
        <v>158</v>
      </c>
      <c r="N397" s="85">
        <f>OFFSET(TT!J397,0,6*(-1+$E$6))</f>
        <v>487</v>
      </c>
      <c r="O397" s="86">
        <f>OFFSET(TT!K397,0,6*(-1+$E$6))</f>
        <v>150</v>
      </c>
      <c r="P397" s="87">
        <f t="shared" si="31"/>
        <v>113</v>
      </c>
      <c r="Q397" s="87">
        <f t="shared" ref="Q397:S397" si="811">$J397*C$30+$K397*C$31+$L397*C$32+$M397*C$33+$N397*C$34+$O397*C$35</f>
        <v>158</v>
      </c>
      <c r="R397" s="87">
        <f t="shared" si="811"/>
        <v>128</v>
      </c>
      <c r="S397" s="87">
        <f t="shared" si="811"/>
        <v>150</v>
      </c>
      <c r="T397" s="69">
        <f t="shared" si="6"/>
        <v>0.4169741697</v>
      </c>
      <c r="U397" s="70">
        <f t="shared" si="7"/>
        <v>0.4604316547</v>
      </c>
      <c r="V397" s="71">
        <f t="shared" si="8"/>
        <v>0.4296577947</v>
      </c>
      <c r="W397" s="72">
        <f t="shared" si="9"/>
        <v>0.4475524476</v>
      </c>
      <c r="X397" s="73">
        <f t="shared" ref="X397:Y397" si="812">IFERROR(P397/(P397+R397),0.5)</f>
        <v>0.468879668</v>
      </c>
      <c r="Y397" s="74">
        <f t="shared" si="812"/>
        <v>0.512987013</v>
      </c>
      <c r="Z397" s="75">
        <f t="shared" si="11"/>
        <v>0.4389799636</v>
      </c>
      <c r="AA397" s="76">
        <f t="shared" si="12"/>
        <v>0.4790528233</v>
      </c>
      <c r="AB397" s="77">
        <f t="shared" si="13"/>
        <v>0.4936247723</v>
      </c>
      <c r="AC397" s="88">
        <f t="shared" si="14"/>
        <v>0.09094368341</v>
      </c>
      <c r="AD397" s="88">
        <f t="shared" si="15"/>
        <v>0.2283105023</v>
      </c>
      <c r="AE397" s="88">
        <f t="shared" si="16"/>
        <v>0.1000761035</v>
      </c>
      <c r="AF397" s="88">
        <f t="shared" si="17"/>
        <v>0.05707762557</v>
      </c>
      <c r="AG397" s="89">
        <f t="shared" si="18"/>
        <v>0.04299847793</v>
      </c>
      <c r="AH397" s="90">
        <f t="shared" si="19"/>
        <v>0</v>
      </c>
      <c r="AI397" s="90">
        <f t="shared" si="20"/>
        <v>0.2283105023</v>
      </c>
      <c r="AJ397" s="90">
        <f t="shared" si="21"/>
        <v>0.4389799636</v>
      </c>
      <c r="AK397" s="90">
        <f t="shared" si="22"/>
        <v>0.09094368341</v>
      </c>
      <c r="AL397" s="91">
        <f t="shared" si="23"/>
        <v>0</v>
      </c>
      <c r="AM397" s="91">
        <f t="shared" si="24"/>
        <v>0.04299847793</v>
      </c>
      <c r="AN397" s="91">
        <f t="shared" si="25"/>
        <v>0.4296577947</v>
      </c>
      <c r="AO397" s="91">
        <f t="shared" si="26"/>
        <v>0.1000761035</v>
      </c>
      <c r="AP397" s="92">
        <f t="shared" si="27"/>
        <v>0</v>
      </c>
      <c r="AQ397" s="92">
        <f t="shared" si="28"/>
        <v>0.05707762557</v>
      </c>
      <c r="AR397" s="92">
        <f t="shared" si="29"/>
        <v>0.4475524476</v>
      </c>
      <c r="AS397" s="92">
        <f t="shared" si="30"/>
        <v>0.04299847793</v>
      </c>
    </row>
    <row r="398" ht="16.5" customHeight="1">
      <c r="A398" s="115"/>
      <c r="B398" s="116"/>
      <c r="C398" s="116"/>
      <c r="D398" s="116"/>
      <c r="E398" s="116"/>
      <c r="F398" s="117"/>
      <c r="G398" s="61">
        <f t="shared" si="650"/>
        <v>393</v>
      </c>
      <c r="H398" s="118">
        <v>5501.0</v>
      </c>
      <c r="I398" s="115">
        <v>917.0</v>
      </c>
      <c r="J398" s="81">
        <f>OFFSET(TT!F398,0,6*(-1+$E$6))</f>
        <v>119</v>
      </c>
      <c r="K398" s="82">
        <f>OFFSET(TT!G398,0,6*(-1+$E$6))</f>
        <v>91</v>
      </c>
      <c r="L398" s="83">
        <f>OFFSET(TT!H398,0,6*(-1+$E$6))</f>
        <v>120</v>
      </c>
      <c r="M398" s="84">
        <f>OFFSET(TT!I398,0,6*(-1+$E$6))</f>
        <v>49</v>
      </c>
      <c r="N398" s="85">
        <f>OFFSET(TT!J398,0,6*(-1+$E$6))</f>
        <v>144</v>
      </c>
      <c r="O398" s="86">
        <f>OFFSET(TT!K398,0,6*(-1+$E$6))</f>
        <v>54</v>
      </c>
      <c r="P398" s="87">
        <f t="shared" si="31"/>
        <v>119</v>
      </c>
      <c r="Q398" s="87">
        <f t="shared" ref="Q398:S398" si="813">$J398*C$30+$K398*C$31+$L398*C$32+$M398*C$33+$N398*C$34+$O398*C$35</f>
        <v>49</v>
      </c>
      <c r="R398" s="87">
        <f t="shared" si="813"/>
        <v>120</v>
      </c>
      <c r="S398" s="87">
        <f t="shared" si="813"/>
        <v>54</v>
      </c>
      <c r="T398" s="69">
        <f t="shared" si="6"/>
        <v>0.7083333333</v>
      </c>
      <c r="U398" s="70">
        <f t="shared" si="7"/>
        <v>0.6896551724</v>
      </c>
      <c r="V398" s="71">
        <f t="shared" si="8"/>
        <v>0.6878612717</v>
      </c>
      <c r="W398" s="72">
        <f t="shared" si="9"/>
        <v>0.7100591716</v>
      </c>
      <c r="X398" s="73">
        <f t="shared" ref="X398:Y398" si="814">IFERROR(P398/(P398+R398),0.5)</f>
        <v>0.4979079498</v>
      </c>
      <c r="Y398" s="74">
        <f t="shared" si="814"/>
        <v>0.4757281553</v>
      </c>
      <c r="Z398" s="75">
        <f t="shared" si="11"/>
        <v>0.6988304094</v>
      </c>
      <c r="AA398" s="76">
        <f t="shared" si="12"/>
        <v>0.5058479532</v>
      </c>
      <c r="AB398" s="77">
        <f t="shared" si="13"/>
        <v>0.4912280702</v>
      </c>
      <c r="AC398" s="88">
        <f t="shared" si="14"/>
        <v>0.2290076336</v>
      </c>
      <c r="AD398" s="88">
        <f t="shared" si="15"/>
        <v>0.2868047983</v>
      </c>
      <c r="AE398" s="88">
        <f t="shared" si="16"/>
        <v>0.1886586696</v>
      </c>
      <c r="AF398" s="88">
        <f t="shared" si="17"/>
        <v>0.05888767721</v>
      </c>
      <c r="AG398" s="89">
        <f t="shared" si="18"/>
        <v>0.1297709924</v>
      </c>
      <c r="AH398" s="90">
        <f t="shared" si="19"/>
        <v>0</v>
      </c>
      <c r="AI398" s="90">
        <f t="shared" si="20"/>
        <v>0.2868047983</v>
      </c>
      <c r="AJ398" s="90">
        <f t="shared" si="21"/>
        <v>0.6988304094</v>
      </c>
      <c r="AK398" s="90">
        <f t="shared" si="22"/>
        <v>0.2290076336</v>
      </c>
      <c r="AL398" s="91">
        <f t="shared" si="23"/>
        <v>0</v>
      </c>
      <c r="AM398" s="91">
        <f t="shared" si="24"/>
        <v>0.1297709924</v>
      </c>
      <c r="AN398" s="91">
        <f t="shared" si="25"/>
        <v>0.6878612717</v>
      </c>
      <c r="AO398" s="91">
        <f t="shared" si="26"/>
        <v>0.1886586696</v>
      </c>
      <c r="AP398" s="92">
        <f t="shared" si="27"/>
        <v>0</v>
      </c>
      <c r="AQ398" s="92">
        <f t="shared" si="28"/>
        <v>0.05888767721</v>
      </c>
      <c r="AR398" s="92">
        <f t="shared" si="29"/>
        <v>0.7100591716</v>
      </c>
      <c r="AS398" s="92">
        <f t="shared" si="30"/>
        <v>0.1297709924</v>
      </c>
    </row>
    <row r="399" ht="16.5" customHeight="1">
      <c r="A399" s="115"/>
      <c r="B399" s="116"/>
      <c r="C399" s="116"/>
      <c r="D399" s="116"/>
      <c r="E399" s="116"/>
      <c r="F399" s="117"/>
      <c r="G399" s="61">
        <f t="shared" si="650"/>
        <v>394</v>
      </c>
      <c r="H399" s="118">
        <v>5504.0</v>
      </c>
      <c r="I399" s="115">
        <v>2469.0</v>
      </c>
      <c r="J399" s="81">
        <f>OFFSET(TT!F399,0,6*(-1+$E$6))</f>
        <v>247</v>
      </c>
      <c r="K399" s="82">
        <f>OFFSET(TT!G399,0,6*(-1+$E$6))</f>
        <v>145</v>
      </c>
      <c r="L399" s="83">
        <f>OFFSET(TT!H399,0,6*(-1+$E$6))</f>
        <v>157</v>
      </c>
      <c r="M399" s="84">
        <f>OFFSET(TT!I399,0,6*(-1+$E$6))</f>
        <v>200</v>
      </c>
      <c r="N399" s="85">
        <f>OFFSET(TT!J399,0,6*(-1+$E$6))</f>
        <v>315</v>
      </c>
      <c r="O399" s="86">
        <f>OFFSET(TT!K399,0,6*(-1+$E$6))</f>
        <v>136</v>
      </c>
      <c r="P399" s="87">
        <f t="shared" si="31"/>
        <v>247</v>
      </c>
      <c r="Q399" s="87">
        <f t="shared" ref="Q399:S399" si="815">$J399*C$30+$K399*C$31+$L399*C$32+$M399*C$33+$N399*C$34+$O399*C$35</f>
        <v>200</v>
      </c>
      <c r="R399" s="87">
        <f t="shared" si="815"/>
        <v>157</v>
      </c>
      <c r="S399" s="87">
        <f t="shared" si="815"/>
        <v>136</v>
      </c>
      <c r="T399" s="69">
        <f t="shared" si="6"/>
        <v>0.5525727069</v>
      </c>
      <c r="U399" s="70">
        <f t="shared" si="7"/>
        <v>0.5358361775</v>
      </c>
      <c r="V399" s="71">
        <f t="shared" si="8"/>
        <v>0.6449086162</v>
      </c>
      <c r="W399" s="72">
        <f t="shared" si="9"/>
        <v>0.4397759104</v>
      </c>
      <c r="X399" s="73">
        <f t="shared" ref="X399:Y399" si="816">IFERROR(P399/(P399+R399),0.5)</f>
        <v>0.6113861386</v>
      </c>
      <c r="Y399" s="74">
        <f t="shared" si="816"/>
        <v>0.5952380952</v>
      </c>
      <c r="Z399" s="75">
        <f t="shared" si="11"/>
        <v>0.5459459459</v>
      </c>
      <c r="AA399" s="76">
        <f t="shared" si="12"/>
        <v>0.5175675676</v>
      </c>
      <c r="AB399" s="77">
        <f t="shared" si="13"/>
        <v>0.6040540541</v>
      </c>
      <c r="AC399" s="88">
        <f t="shared" si="14"/>
        <v>0.1587687323</v>
      </c>
      <c r="AD399" s="88">
        <f t="shared" si="15"/>
        <v>0.2276225192</v>
      </c>
      <c r="AE399" s="88">
        <f t="shared" si="16"/>
        <v>0.1551235318</v>
      </c>
      <c r="AF399" s="88">
        <f t="shared" si="17"/>
        <v>0.05508302957</v>
      </c>
      <c r="AG399" s="89">
        <f t="shared" si="18"/>
        <v>0.1000405022</v>
      </c>
      <c r="AH399" s="90">
        <f t="shared" si="19"/>
        <v>0</v>
      </c>
      <c r="AI399" s="90">
        <f t="shared" si="20"/>
        <v>0.2276225192</v>
      </c>
      <c r="AJ399" s="90">
        <f t="shared" si="21"/>
        <v>0.5459459459</v>
      </c>
      <c r="AK399" s="90">
        <f t="shared" si="22"/>
        <v>0.1587687323</v>
      </c>
      <c r="AL399" s="91">
        <f t="shared" si="23"/>
        <v>0</v>
      </c>
      <c r="AM399" s="91">
        <f t="shared" si="24"/>
        <v>0.1000405022</v>
      </c>
      <c r="AN399" s="91">
        <f t="shared" si="25"/>
        <v>0.6449086162</v>
      </c>
      <c r="AO399" s="91">
        <f t="shared" si="26"/>
        <v>0.1551235318</v>
      </c>
      <c r="AP399" s="92">
        <f t="shared" si="27"/>
        <v>0</v>
      </c>
      <c r="AQ399" s="92">
        <f t="shared" si="28"/>
        <v>0.05508302957</v>
      </c>
      <c r="AR399" s="92">
        <f t="shared" si="29"/>
        <v>0.4397759104</v>
      </c>
      <c r="AS399" s="92">
        <f t="shared" si="30"/>
        <v>0.1000405022</v>
      </c>
    </row>
    <row r="400" ht="16.5" customHeight="1">
      <c r="A400" s="115"/>
      <c r="B400" s="116"/>
      <c r="C400" s="116"/>
      <c r="D400" s="116"/>
      <c r="E400" s="116"/>
      <c r="F400" s="117"/>
      <c r="G400" s="61">
        <f t="shared" si="650"/>
        <v>395</v>
      </c>
      <c r="H400" s="118">
        <v>5513.0</v>
      </c>
      <c r="I400" s="115">
        <v>2674.0</v>
      </c>
      <c r="J400" s="81">
        <f>OFFSET(TT!F400,0,6*(-1+$E$6))</f>
        <v>186</v>
      </c>
      <c r="K400" s="82">
        <f>OFFSET(TT!G400,0,6*(-1+$E$6))</f>
        <v>101</v>
      </c>
      <c r="L400" s="83">
        <f>OFFSET(TT!H400,0,6*(-1+$E$6))</f>
        <v>136</v>
      </c>
      <c r="M400" s="84">
        <f>OFFSET(TT!I400,0,6*(-1+$E$6))</f>
        <v>145</v>
      </c>
      <c r="N400" s="85">
        <f>OFFSET(TT!J400,0,6*(-1+$E$6))</f>
        <v>381</v>
      </c>
      <c r="O400" s="86">
        <f>OFFSET(TT!K400,0,6*(-1+$E$6))</f>
        <v>158</v>
      </c>
      <c r="P400" s="87">
        <f t="shared" si="31"/>
        <v>186</v>
      </c>
      <c r="Q400" s="87">
        <f t="shared" ref="Q400:S400" si="817">$J400*C$30+$K400*C$31+$L400*C$32+$M400*C$33+$N400*C$34+$O400*C$35</f>
        <v>145</v>
      </c>
      <c r="R400" s="87">
        <f t="shared" si="817"/>
        <v>136</v>
      </c>
      <c r="S400" s="87">
        <f t="shared" si="817"/>
        <v>158</v>
      </c>
      <c r="T400" s="69">
        <f t="shared" si="6"/>
        <v>0.5619335347</v>
      </c>
      <c r="U400" s="70">
        <f t="shared" si="7"/>
        <v>0.462585034</v>
      </c>
      <c r="V400" s="71">
        <f t="shared" si="8"/>
        <v>0.5406976744</v>
      </c>
      <c r="W400" s="72">
        <f t="shared" si="9"/>
        <v>0.4839857651</v>
      </c>
      <c r="X400" s="73">
        <f t="shared" ref="X400:Y400" si="818">IFERROR(P400/(P400+R400),0.5)</f>
        <v>0.5776397516</v>
      </c>
      <c r="Y400" s="74">
        <f t="shared" si="818"/>
        <v>0.4785478548</v>
      </c>
      <c r="Z400" s="75">
        <f t="shared" si="11"/>
        <v>0.5152</v>
      </c>
      <c r="AA400" s="76">
        <f t="shared" si="12"/>
        <v>0.5504</v>
      </c>
      <c r="AB400" s="77">
        <f t="shared" si="13"/>
        <v>0.5296</v>
      </c>
      <c r="AC400" s="88">
        <f t="shared" si="14"/>
        <v>0.1073298429</v>
      </c>
      <c r="AD400" s="88">
        <f t="shared" si="15"/>
        <v>0.2120418848</v>
      </c>
      <c r="AE400" s="88">
        <f t="shared" si="16"/>
        <v>0.1286462229</v>
      </c>
      <c r="AF400" s="88">
        <f t="shared" si="17"/>
        <v>0.05908750935</v>
      </c>
      <c r="AG400" s="89">
        <f t="shared" si="18"/>
        <v>0.06955871354</v>
      </c>
      <c r="AH400" s="90">
        <f t="shared" si="19"/>
        <v>0</v>
      </c>
      <c r="AI400" s="90">
        <f t="shared" si="20"/>
        <v>0.2120418848</v>
      </c>
      <c r="AJ400" s="90">
        <f t="shared" si="21"/>
        <v>0.5152</v>
      </c>
      <c r="AK400" s="90">
        <f t="shared" si="22"/>
        <v>0.1073298429</v>
      </c>
      <c r="AL400" s="91">
        <f t="shared" si="23"/>
        <v>0</v>
      </c>
      <c r="AM400" s="91">
        <f t="shared" si="24"/>
        <v>0.06955871354</v>
      </c>
      <c r="AN400" s="91">
        <f t="shared" si="25"/>
        <v>0.5406976744</v>
      </c>
      <c r="AO400" s="91">
        <f t="shared" si="26"/>
        <v>0.1286462229</v>
      </c>
      <c r="AP400" s="92">
        <f t="shared" si="27"/>
        <v>0</v>
      </c>
      <c r="AQ400" s="92">
        <f t="shared" si="28"/>
        <v>0.05908750935</v>
      </c>
      <c r="AR400" s="92">
        <f t="shared" si="29"/>
        <v>0.4839857651</v>
      </c>
      <c r="AS400" s="92">
        <f t="shared" si="30"/>
        <v>0.06955871354</v>
      </c>
    </row>
    <row r="401" ht="16.5" customHeight="1">
      <c r="A401" s="115"/>
      <c r="B401" s="116"/>
      <c r="C401" s="116"/>
      <c r="D401" s="116"/>
      <c r="E401" s="116"/>
      <c r="F401" s="117"/>
      <c r="G401" s="61">
        <f t="shared" si="650"/>
        <v>396</v>
      </c>
      <c r="H401" s="118">
        <v>5530.0</v>
      </c>
      <c r="I401" s="115">
        <v>3558.0</v>
      </c>
      <c r="J401" s="81">
        <f>OFFSET(TT!F401,0,6*(-1+$E$6))</f>
        <v>534</v>
      </c>
      <c r="K401" s="82">
        <f>OFFSET(TT!G401,0,6*(-1+$E$6))</f>
        <v>920</v>
      </c>
      <c r="L401" s="83">
        <f>OFFSET(TT!H401,0,6*(-1+$E$6))</f>
        <v>335</v>
      </c>
      <c r="M401" s="84">
        <f>OFFSET(TT!I401,0,6*(-1+$E$6))</f>
        <v>140</v>
      </c>
      <c r="N401" s="85">
        <f>OFFSET(TT!J401,0,6*(-1+$E$6))</f>
        <v>660</v>
      </c>
      <c r="O401" s="86">
        <f>OFFSET(TT!K401,0,6*(-1+$E$6))</f>
        <v>82</v>
      </c>
      <c r="P401" s="87">
        <f t="shared" si="31"/>
        <v>534</v>
      </c>
      <c r="Q401" s="87">
        <f t="shared" ref="Q401:S401" si="819">$J401*C$30+$K401*C$31+$L401*C$32+$M401*C$33+$N401*C$34+$O401*C$35</f>
        <v>140</v>
      </c>
      <c r="R401" s="87">
        <f t="shared" si="819"/>
        <v>335</v>
      </c>
      <c r="S401" s="87">
        <f t="shared" si="819"/>
        <v>82</v>
      </c>
      <c r="T401" s="69">
        <f t="shared" si="6"/>
        <v>0.7922848665</v>
      </c>
      <c r="U401" s="70">
        <f t="shared" si="7"/>
        <v>0.8033573141</v>
      </c>
      <c r="V401" s="71">
        <f t="shared" si="8"/>
        <v>0.8668831169</v>
      </c>
      <c r="W401" s="72">
        <f t="shared" si="9"/>
        <v>0.7052631579</v>
      </c>
      <c r="X401" s="73">
        <f t="shared" ref="X401:Y401" si="820">IFERROR(P401/(P401+R401),0.5)</f>
        <v>0.6144994246</v>
      </c>
      <c r="Y401" s="74">
        <f t="shared" si="820"/>
        <v>0.6306306306</v>
      </c>
      <c r="Z401" s="75">
        <f t="shared" si="11"/>
        <v>0.7965169569</v>
      </c>
      <c r="AA401" s="76">
        <f t="shared" si="12"/>
        <v>0.564619615</v>
      </c>
      <c r="AB401" s="77">
        <f t="shared" si="13"/>
        <v>0.6177818515</v>
      </c>
      <c r="AC401" s="88">
        <f t="shared" si="14"/>
        <v>0.4086565486</v>
      </c>
      <c r="AD401" s="88">
        <f t="shared" si="15"/>
        <v>0.3355817875</v>
      </c>
      <c r="AE401" s="88">
        <f t="shared" si="16"/>
        <v>0.1731309725</v>
      </c>
      <c r="AF401" s="88">
        <f t="shared" si="17"/>
        <v>0.02304665542</v>
      </c>
      <c r="AG401" s="89">
        <f t="shared" si="18"/>
        <v>0.150084317</v>
      </c>
      <c r="AH401" s="90">
        <f t="shared" si="19"/>
        <v>0</v>
      </c>
      <c r="AI401" s="90">
        <f t="shared" si="20"/>
        <v>0.3355817875</v>
      </c>
      <c r="AJ401" s="90">
        <f t="shared" si="21"/>
        <v>0.7965169569</v>
      </c>
      <c r="AK401" s="90">
        <f t="shared" si="22"/>
        <v>0.4086565486</v>
      </c>
      <c r="AL401" s="91">
        <f t="shared" si="23"/>
        <v>0</v>
      </c>
      <c r="AM401" s="91">
        <f t="shared" si="24"/>
        <v>0.150084317</v>
      </c>
      <c r="AN401" s="91">
        <f t="shared" si="25"/>
        <v>0.8668831169</v>
      </c>
      <c r="AO401" s="91">
        <f t="shared" si="26"/>
        <v>0.1731309725</v>
      </c>
      <c r="AP401" s="92">
        <f t="shared" si="27"/>
        <v>0</v>
      </c>
      <c r="AQ401" s="92">
        <f t="shared" si="28"/>
        <v>0.02304665542</v>
      </c>
      <c r="AR401" s="92">
        <f t="shared" si="29"/>
        <v>0.7052631579</v>
      </c>
      <c r="AS401" s="92">
        <f t="shared" si="30"/>
        <v>0.150084317</v>
      </c>
    </row>
    <row r="402" ht="16.5" customHeight="1">
      <c r="A402" s="115"/>
      <c r="B402" s="116"/>
      <c r="C402" s="116"/>
      <c r="D402" s="116"/>
      <c r="E402" s="116"/>
      <c r="F402" s="117"/>
      <c r="G402" s="61">
        <f t="shared" si="650"/>
        <v>397</v>
      </c>
      <c r="H402" s="118">
        <v>5531.0</v>
      </c>
      <c r="I402" s="115">
        <v>585.0</v>
      </c>
      <c r="J402" s="81">
        <f>OFFSET(TT!F402,0,6*(-1+$E$6))</f>
        <v>72</v>
      </c>
      <c r="K402" s="82">
        <f>OFFSET(TT!G402,0,6*(-1+$E$6))</f>
        <v>59</v>
      </c>
      <c r="L402" s="83">
        <f>OFFSET(TT!H402,0,6*(-1+$E$6))</f>
        <v>50</v>
      </c>
      <c r="M402" s="84">
        <f>OFFSET(TT!I402,0,6*(-1+$E$6))</f>
        <v>31</v>
      </c>
      <c r="N402" s="85">
        <f>OFFSET(TT!J402,0,6*(-1+$E$6))</f>
        <v>94</v>
      </c>
      <c r="O402" s="86">
        <f>OFFSET(TT!K402,0,6*(-1+$E$6))</f>
        <v>19</v>
      </c>
      <c r="P402" s="87">
        <f t="shared" si="31"/>
        <v>72</v>
      </c>
      <c r="Q402" s="87">
        <f t="shared" ref="Q402:S402" si="821">$J402*C$30+$K402*C$31+$L402*C$32+$M402*C$33+$N402*C$34+$O402*C$35</f>
        <v>31</v>
      </c>
      <c r="R402" s="87">
        <f t="shared" si="821"/>
        <v>50</v>
      </c>
      <c r="S402" s="87">
        <f t="shared" si="821"/>
        <v>19</v>
      </c>
      <c r="T402" s="69">
        <f t="shared" si="6"/>
        <v>0.6990291262</v>
      </c>
      <c r="U402" s="70">
        <f t="shared" si="7"/>
        <v>0.7246376812</v>
      </c>
      <c r="V402" s="71">
        <f t="shared" si="8"/>
        <v>0.7912087912</v>
      </c>
      <c r="W402" s="72">
        <f t="shared" si="9"/>
        <v>0.6172839506</v>
      </c>
      <c r="X402" s="73">
        <f t="shared" ref="X402:Y402" si="822">IFERROR(P402/(P402+R402),0.5)</f>
        <v>0.5901639344</v>
      </c>
      <c r="Y402" s="74">
        <f t="shared" si="822"/>
        <v>0.62</v>
      </c>
      <c r="Z402" s="75">
        <f t="shared" si="11"/>
        <v>0.7093023256</v>
      </c>
      <c r="AA402" s="76">
        <f t="shared" si="12"/>
        <v>0.5290697674</v>
      </c>
      <c r="AB402" s="77">
        <f t="shared" si="13"/>
        <v>0.5988372093</v>
      </c>
      <c r="AC402" s="88">
        <f t="shared" si="14"/>
        <v>0.2239316239</v>
      </c>
      <c r="AD402" s="88">
        <f t="shared" si="15"/>
        <v>0.2837606838</v>
      </c>
      <c r="AE402" s="88">
        <f t="shared" si="16"/>
        <v>0.1555555556</v>
      </c>
      <c r="AF402" s="88">
        <f t="shared" si="17"/>
        <v>0.03247863248</v>
      </c>
      <c r="AG402" s="89">
        <f t="shared" si="18"/>
        <v>0.1230769231</v>
      </c>
      <c r="AH402" s="90">
        <f t="shared" si="19"/>
        <v>0</v>
      </c>
      <c r="AI402" s="90">
        <f t="shared" si="20"/>
        <v>0.2837606838</v>
      </c>
      <c r="AJ402" s="90">
        <f t="shared" si="21"/>
        <v>0.7093023256</v>
      </c>
      <c r="AK402" s="90">
        <f t="shared" si="22"/>
        <v>0.2239316239</v>
      </c>
      <c r="AL402" s="91">
        <f t="shared" si="23"/>
        <v>0</v>
      </c>
      <c r="AM402" s="91">
        <f t="shared" si="24"/>
        <v>0.1230769231</v>
      </c>
      <c r="AN402" s="91">
        <f t="shared" si="25"/>
        <v>0.7912087912</v>
      </c>
      <c r="AO402" s="91">
        <f t="shared" si="26"/>
        <v>0.1555555556</v>
      </c>
      <c r="AP402" s="92">
        <f t="shared" si="27"/>
        <v>0</v>
      </c>
      <c r="AQ402" s="92">
        <f t="shared" si="28"/>
        <v>0.03247863248</v>
      </c>
      <c r="AR402" s="92">
        <f t="shared" si="29"/>
        <v>0.6172839506</v>
      </c>
      <c r="AS402" s="92">
        <f t="shared" si="30"/>
        <v>0.1230769231</v>
      </c>
    </row>
    <row r="403" ht="16.5" customHeight="1">
      <c r="A403" s="115"/>
      <c r="B403" s="116"/>
      <c r="C403" s="116"/>
      <c r="D403" s="116"/>
      <c r="E403" s="116"/>
      <c r="F403" s="117"/>
      <c r="G403" s="61">
        <f t="shared" si="650"/>
        <v>398</v>
      </c>
      <c r="H403" s="118">
        <v>5533.0</v>
      </c>
      <c r="I403" s="115">
        <v>2095.0</v>
      </c>
      <c r="J403" s="81">
        <f>OFFSET(TT!F403,0,6*(-1+$E$6))</f>
        <v>187</v>
      </c>
      <c r="K403" s="82">
        <f>OFFSET(TT!G403,0,6*(-1+$E$6))</f>
        <v>166</v>
      </c>
      <c r="L403" s="83">
        <f>OFFSET(TT!H403,0,6*(-1+$E$6))</f>
        <v>122</v>
      </c>
      <c r="M403" s="84">
        <f>OFFSET(TT!I403,0,6*(-1+$E$6))</f>
        <v>262</v>
      </c>
      <c r="N403" s="85">
        <f>OFFSET(TT!J403,0,6*(-1+$E$6))</f>
        <v>454</v>
      </c>
      <c r="O403" s="86">
        <f>OFFSET(TT!K403,0,6*(-1+$E$6))</f>
        <v>133</v>
      </c>
      <c r="P403" s="87">
        <f t="shared" si="31"/>
        <v>187</v>
      </c>
      <c r="Q403" s="87">
        <f t="shared" ref="Q403:S403" si="823">$J403*C$30+$K403*C$31+$L403*C$32+$M403*C$33+$N403*C$34+$O403*C$35</f>
        <v>262</v>
      </c>
      <c r="R403" s="87">
        <f t="shared" si="823"/>
        <v>122</v>
      </c>
      <c r="S403" s="87">
        <f t="shared" si="823"/>
        <v>133</v>
      </c>
      <c r="T403" s="69">
        <f t="shared" si="6"/>
        <v>0.416481069</v>
      </c>
      <c r="U403" s="70">
        <f t="shared" si="7"/>
        <v>0.4784313725</v>
      </c>
      <c r="V403" s="71">
        <f t="shared" si="8"/>
        <v>0.584375</v>
      </c>
      <c r="W403" s="72">
        <f t="shared" si="9"/>
        <v>0.3177083333</v>
      </c>
      <c r="X403" s="73">
        <f t="shared" ref="X403:Y403" si="824">IFERROR(P403/(P403+R403),0.5)</f>
        <v>0.6051779935</v>
      </c>
      <c r="Y403" s="74">
        <f t="shared" si="824"/>
        <v>0.6632911392</v>
      </c>
      <c r="Z403" s="75">
        <f t="shared" si="11"/>
        <v>0.4389204545</v>
      </c>
      <c r="AA403" s="76">
        <f t="shared" si="12"/>
        <v>0.4545454545</v>
      </c>
      <c r="AB403" s="77">
        <f t="shared" si="13"/>
        <v>0.6377840909</v>
      </c>
      <c r="AC403" s="88">
        <f t="shared" si="14"/>
        <v>0.16849642</v>
      </c>
      <c r="AD403" s="88">
        <f t="shared" si="15"/>
        <v>0.3059665871</v>
      </c>
      <c r="AE403" s="88">
        <f t="shared" si="16"/>
        <v>0.1527446301</v>
      </c>
      <c r="AF403" s="88">
        <f t="shared" si="17"/>
        <v>0.06348448687</v>
      </c>
      <c r="AG403" s="89">
        <f t="shared" si="18"/>
        <v>0.0892601432</v>
      </c>
      <c r="AH403" s="90">
        <f t="shared" si="19"/>
        <v>0</v>
      </c>
      <c r="AI403" s="90">
        <f t="shared" si="20"/>
        <v>0.3059665871</v>
      </c>
      <c r="AJ403" s="90">
        <f t="shared" si="21"/>
        <v>0.4389204545</v>
      </c>
      <c r="AK403" s="90">
        <f t="shared" si="22"/>
        <v>0.16849642</v>
      </c>
      <c r="AL403" s="91">
        <f t="shared" si="23"/>
        <v>0</v>
      </c>
      <c r="AM403" s="91">
        <f t="shared" si="24"/>
        <v>0.0892601432</v>
      </c>
      <c r="AN403" s="91">
        <f t="shared" si="25"/>
        <v>0.584375</v>
      </c>
      <c r="AO403" s="91">
        <f t="shared" si="26"/>
        <v>0.1527446301</v>
      </c>
      <c r="AP403" s="92">
        <f t="shared" si="27"/>
        <v>0</v>
      </c>
      <c r="AQ403" s="92">
        <f t="shared" si="28"/>
        <v>0.06348448687</v>
      </c>
      <c r="AR403" s="92">
        <f t="shared" si="29"/>
        <v>0.3177083333</v>
      </c>
      <c r="AS403" s="92">
        <f t="shared" si="30"/>
        <v>0.0892601432</v>
      </c>
    </row>
    <row r="404" ht="16.5" customHeight="1">
      <c r="A404" s="115"/>
      <c r="B404" s="116"/>
      <c r="C404" s="116"/>
      <c r="D404" s="116"/>
      <c r="E404" s="116"/>
      <c r="F404" s="117"/>
      <c r="G404" s="61">
        <f t="shared" si="650"/>
        <v>399</v>
      </c>
      <c r="H404" s="118">
        <v>5542.0</v>
      </c>
      <c r="I404" s="115">
        <v>860.0</v>
      </c>
      <c r="J404" s="81">
        <f>OFFSET(TT!F404,0,6*(-1+$E$6))</f>
        <v>18</v>
      </c>
      <c r="K404" s="82">
        <f>OFFSET(TT!G404,0,6*(-1+$E$6))</f>
        <v>25</v>
      </c>
      <c r="L404" s="83">
        <f>OFFSET(TT!H404,0,6*(-1+$E$6))</f>
        <v>27</v>
      </c>
      <c r="M404" s="84">
        <f>OFFSET(TT!I404,0,6*(-1+$E$6))</f>
        <v>54</v>
      </c>
      <c r="N404" s="85">
        <f>OFFSET(TT!J404,0,6*(-1+$E$6))</f>
        <v>108</v>
      </c>
      <c r="O404" s="86">
        <f>OFFSET(TT!K404,0,6*(-1+$E$6))</f>
        <v>43</v>
      </c>
      <c r="P404" s="87">
        <f t="shared" si="31"/>
        <v>18</v>
      </c>
      <c r="Q404" s="87">
        <f t="shared" ref="Q404:S404" si="825">$J404*C$30+$K404*C$31+$L404*C$32+$M404*C$33+$N404*C$34+$O404*C$35</f>
        <v>54</v>
      </c>
      <c r="R404" s="87">
        <f t="shared" si="825"/>
        <v>27</v>
      </c>
      <c r="S404" s="87">
        <f t="shared" si="825"/>
        <v>43</v>
      </c>
      <c r="T404" s="69">
        <f t="shared" si="6"/>
        <v>0.25</v>
      </c>
      <c r="U404" s="70">
        <f t="shared" si="7"/>
        <v>0.3857142857</v>
      </c>
      <c r="V404" s="71">
        <f t="shared" si="8"/>
        <v>0.2950819672</v>
      </c>
      <c r="W404" s="72">
        <f t="shared" si="9"/>
        <v>0.3333333333</v>
      </c>
      <c r="X404" s="73">
        <f t="shared" ref="X404:Y404" si="826">IFERROR(P404/(P404+R404),0.5)</f>
        <v>0.4</v>
      </c>
      <c r="Y404" s="74">
        <f t="shared" si="826"/>
        <v>0.5567010309</v>
      </c>
      <c r="Z404" s="75">
        <f t="shared" si="11"/>
        <v>0.3169014085</v>
      </c>
      <c r="AA404" s="76">
        <f t="shared" si="12"/>
        <v>0.4295774648</v>
      </c>
      <c r="AB404" s="77">
        <f t="shared" si="13"/>
        <v>0.5070422535</v>
      </c>
      <c r="AC404" s="88">
        <f t="shared" si="14"/>
        <v>0.05</v>
      </c>
      <c r="AD404" s="88">
        <f t="shared" si="15"/>
        <v>0.1465116279</v>
      </c>
      <c r="AE404" s="88">
        <f t="shared" si="16"/>
        <v>0.07093023256</v>
      </c>
      <c r="AF404" s="88">
        <f t="shared" si="17"/>
        <v>0.05</v>
      </c>
      <c r="AG404" s="89">
        <f t="shared" si="18"/>
        <v>0.02093023256</v>
      </c>
      <c r="AH404" s="90">
        <f t="shared" si="19"/>
        <v>0</v>
      </c>
      <c r="AI404" s="90">
        <f t="shared" si="20"/>
        <v>0.1465116279</v>
      </c>
      <c r="AJ404" s="90">
        <f t="shared" si="21"/>
        <v>0.3169014085</v>
      </c>
      <c r="AK404" s="90">
        <f t="shared" si="22"/>
        <v>0.05</v>
      </c>
      <c r="AL404" s="91">
        <f t="shared" si="23"/>
        <v>0</v>
      </c>
      <c r="AM404" s="91">
        <f t="shared" si="24"/>
        <v>0.02093023256</v>
      </c>
      <c r="AN404" s="91">
        <f t="shared" si="25"/>
        <v>0.2950819672</v>
      </c>
      <c r="AO404" s="91">
        <f t="shared" si="26"/>
        <v>0.07093023256</v>
      </c>
      <c r="AP404" s="92">
        <f t="shared" si="27"/>
        <v>0</v>
      </c>
      <c r="AQ404" s="92">
        <f t="shared" si="28"/>
        <v>0.05</v>
      </c>
      <c r="AR404" s="92">
        <f t="shared" si="29"/>
        <v>0.3333333333</v>
      </c>
      <c r="AS404" s="92">
        <f t="shared" si="30"/>
        <v>0.02093023256</v>
      </c>
    </row>
    <row r="405" ht="16.5" customHeight="1">
      <c r="A405" s="115"/>
      <c r="B405" s="116"/>
      <c r="C405" s="116"/>
      <c r="D405" s="116"/>
      <c r="E405" s="116"/>
      <c r="F405" s="117"/>
      <c r="G405" s="61">
        <f t="shared" si="650"/>
        <v>400</v>
      </c>
      <c r="H405" s="118">
        <v>5545.0</v>
      </c>
      <c r="I405" s="115">
        <v>1200.0</v>
      </c>
      <c r="J405" s="81">
        <f>OFFSET(TT!F405,0,6*(-1+$E$6))</f>
        <v>34</v>
      </c>
      <c r="K405" s="82">
        <f>OFFSET(TT!G405,0,6*(-1+$E$6))</f>
        <v>50</v>
      </c>
      <c r="L405" s="83">
        <f>OFFSET(TT!H405,0,6*(-1+$E$6))</f>
        <v>19</v>
      </c>
      <c r="M405" s="84">
        <f>OFFSET(TT!I405,0,6*(-1+$E$6))</f>
        <v>45</v>
      </c>
      <c r="N405" s="85">
        <f>OFFSET(TT!J405,0,6*(-1+$E$6))</f>
        <v>177</v>
      </c>
      <c r="O405" s="86">
        <f>OFFSET(TT!K405,0,6*(-1+$E$6))</f>
        <v>39</v>
      </c>
      <c r="P405" s="87">
        <f t="shared" si="31"/>
        <v>34</v>
      </c>
      <c r="Q405" s="87">
        <f t="shared" ref="Q405:S405" si="827">$J405*C$30+$K405*C$31+$L405*C$32+$M405*C$33+$N405*C$34+$O405*C$35</f>
        <v>45</v>
      </c>
      <c r="R405" s="87">
        <f t="shared" si="827"/>
        <v>19</v>
      </c>
      <c r="S405" s="87">
        <f t="shared" si="827"/>
        <v>39</v>
      </c>
      <c r="T405" s="69">
        <f t="shared" si="6"/>
        <v>0.4303797468</v>
      </c>
      <c r="U405" s="70">
        <f t="shared" si="7"/>
        <v>0.3275862069</v>
      </c>
      <c r="V405" s="71">
        <f t="shared" si="8"/>
        <v>0.4657534247</v>
      </c>
      <c r="W405" s="72">
        <f t="shared" si="9"/>
        <v>0.296875</v>
      </c>
      <c r="X405" s="73">
        <f t="shared" ref="X405:Y405" si="828">IFERROR(P405/(P405+R405),0.5)</f>
        <v>0.641509434</v>
      </c>
      <c r="Y405" s="74">
        <f t="shared" si="828"/>
        <v>0.5357142857</v>
      </c>
      <c r="Z405" s="75">
        <f t="shared" si="11"/>
        <v>0.3868613139</v>
      </c>
      <c r="AA405" s="76">
        <f t="shared" si="12"/>
        <v>0.5328467153</v>
      </c>
      <c r="AB405" s="77">
        <f t="shared" si="13"/>
        <v>0.5766423358</v>
      </c>
      <c r="AC405" s="88">
        <f t="shared" si="14"/>
        <v>0.07</v>
      </c>
      <c r="AD405" s="88">
        <f t="shared" si="15"/>
        <v>0.1758333333</v>
      </c>
      <c r="AE405" s="88">
        <f t="shared" si="16"/>
        <v>0.06083333333</v>
      </c>
      <c r="AF405" s="88">
        <f t="shared" si="17"/>
        <v>0.0325</v>
      </c>
      <c r="AG405" s="89">
        <f t="shared" si="18"/>
        <v>0.02833333333</v>
      </c>
      <c r="AH405" s="90">
        <f t="shared" si="19"/>
        <v>0</v>
      </c>
      <c r="AI405" s="90">
        <f t="shared" si="20"/>
        <v>0.1758333333</v>
      </c>
      <c r="AJ405" s="90">
        <f t="shared" si="21"/>
        <v>0.3868613139</v>
      </c>
      <c r="AK405" s="90">
        <f t="shared" si="22"/>
        <v>0.07</v>
      </c>
      <c r="AL405" s="91">
        <f t="shared" si="23"/>
        <v>0</v>
      </c>
      <c r="AM405" s="91">
        <f t="shared" si="24"/>
        <v>0.02833333333</v>
      </c>
      <c r="AN405" s="91">
        <f t="shared" si="25"/>
        <v>0.4657534247</v>
      </c>
      <c r="AO405" s="91">
        <f t="shared" si="26"/>
        <v>0.06083333333</v>
      </c>
      <c r="AP405" s="92">
        <f t="shared" si="27"/>
        <v>0</v>
      </c>
      <c r="AQ405" s="92">
        <f t="shared" si="28"/>
        <v>0.0325</v>
      </c>
      <c r="AR405" s="92">
        <f t="shared" si="29"/>
        <v>0.296875</v>
      </c>
      <c r="AS405" s="92">
        <f t="shared" si="30"/>
        <v>0.02833333333</v>
      </c>
    </row>
    <row r="406" ht="16.5" customHeight="1">
      <c r="A406" s="115"/>
      <c r="B406" s="116"/>
      <c r="C406" s="116"/>
      <c r="D406" s="116"/>
      <c r="E406" s="116"/>
      <c r="F406" s="117"/>
      <c r="G406" s="61">
        <f t="shared" si="650"/>
        <v>401</v>
      </c>
      <c r="H406" s="118">
        <v>5550.0</v>
      </c>
      <c r="I406" s="115">
        <v>793.0</v>
      </c>
      <c r="J406" s="81">
        <f>OFFSET(TT!F406,0,6*(-1+$E$6))</f>
        <v>110</v>
      </c>
      <c r="K406" s="82">
        <f>OFFSET(TT!G406,0,6*(-1+$E$6))</f>
        <v>99</v>
      </c>
      <c r="L406" s="83">
        <f>OFFSET(TT!H406,0,6*(-1+$E$6))</f>
        <v>96</v>
      </c>
      <c r="M406" s="84">
        <f>OFFSET(TT!I406,0,6*(-1+$E$6))</f>
        <v>40</v>
      </c>
      <c r="N406" s="85">
        <f>OFFSET(TT!J406,0,6*(-1+$E$6))</f>
        <v>136</v>
      </c>
      <c r="O406" s="86">
        <f>OFFSET(TT!K406,0,6*(-1+$E$6))</f>
        <v>39</v>
      </c>
      <c r="P406" s="87">
        <f t="shared" si="31"/>
        <v>110</v>
      </c>
      <c r="Q406" s="87">
        <f t="shared" ref="Q406:S406" si="829">$J406*C$30+$K406*C$31+$L406*C$32+$M406*C$33+$N406*C$34+$O406*C$35</f>
        <v>40</v>
      </c>
      <c r="R406" s="87">
        <f t="shared" si="829"/>
        <v>96</v>
      </c>
      <c r="S406" s="87">
        <f t="shared" si="829"/>
        <v>39</v>
      </c>
      <c r="T406" s="69">
        <f t="shared" si="6"/>
        <v>0.7333333333</v>
      </c>
      <c r="U406" s="70">
        <f t="shared" si="7"/>
        <v>0.7111111111</v>
      </c>
      <c r="V406" s="71">
        <f t="shared" si="8"/>
        <v>0.7382550336</v>
      </c>
      <c r="W406" s="72">
        <f t="shared" si="9"/>
        <v>0.7058823529</v>
      </c>
      <c r="X406" s="73">
        <f t="shared" ref="X406:Y406" si="830">IFERROR(P406/(P406+R406),0.5)</f>
        <v>0.5339805825</v>
      </c>
      <c r="Y406" s="74">
        <f t="shared" si="830"/>
        <v>0.5063291139</v>
      </c>
      <c r="Z406" s="75">
        <f t="shared" si="11"/>
        <v>0.7228070175</v>
      </c>
      <c r="AA406" s="76">
        <f t="shared" si="12"/>
        <v>0.5228070175</v>
      </c>
      <c r="AB406" s="77">
        <f t="shared" si="13"/>
        <v>0.5263157895</v>
      </c>
      <c r="AC406" s="88">
        <f t="shared" si="14"/>
        <v>0.263556116</v>
      </c>
      <c r="AD406" s="88">
        <f t="shared" si="15"/>
        <v>0.3102143758</v>
      </c>
      <c r="AE406" s="88">
        <f t="shared" si="16"/>
        <v>0.1878940731</v>
      </c>
      <c r="AF406" s="88">
        <f t="shared" si="17"/>
        <v>0.04918032787</v>
      </c>
      <c r="AG406" s="89">
        <f t="shared" si="18"/>
        <v>0.1387137453</v>
      </c>
      <c r="AH406" s="90">
        <f t="shared" si="19"/>
        <v>0</v>
      </c>
      <c r="AI406" s="90">
        <f t="shared" si="20"/>
        <v>0.3102143758</v>
      </c>
      <c r="AJ406" s="90">
        <f t="shared" si="21"/>
        <v>0.7228070175</v>
      </c>
      <c r="AK406" s="90">
        <f t="shared" si="22"/>
        <v>0.263556116</v>
      </c>
      <c r="AL406" s="91">
        <f t="shared" si="23"/>
        <v>0</v>
      </c>
      <c r="AM406" s="91">
        <f t="shared" si="24"/>
        <v>0.1387137453</v>
      </c>
      <c r="AN406" s="91">
        <f t="shared" si="25"/>
        <v>0.7382550336</v>
      </c>
      <c r="AO406" s="91">
        <f t="shared" si="26"/>
        <v>0.1878940731</v>
      </c>
      <c r="AP406" s="92">
        <f t="shared" si="27"/>
        <v>0</v>
      </c>
      <c r="AQ406" s="92">
        <f t="shared" si="28"/>
        <v>0.04918032787</v>
      </c>
      <c r="AR406" s="92">
        <f t="shared" si="29"/>
        <v>0.7058823529</v>
      </c>
      <c r="AS406" s="92">
        <f t="shared" si="30"/>
        <v>0.1387137453</v>
      </c>
    </row>
    <row r="407" ht="16.5" customHeight="1">
      <c r="A407" s="115"/>
      <c r="B407" s="116"/>
      <c r="C407" s="116"/>
      <c r="D407" s="116"/>
      <c r="E407" s="116"/>
      <c r="F407" s="117"/>
      <c r="G407" s="61">
        <f t="shared" si="650"/>
        <v>402</v>
      </c>
      <c r="H407" s="118">
        <v>5554.0</v>
      </c>
      <c r="I407" s="115">
        <v>1802.0</v>
      </c>
      <c r="J407" s="81">
        <f>OFFSET(TT!F407,0,6*(-1+$E$6))</f>
        <v>156</v>
      </c>
      <c r="K407" s="82">
        <f>OFFSET(TT!G407,0,6*(-1+$E$6))</f>
        <v>119</v>
      </c>
      <c r="L407" s="83">
        <f>OFFSET(TT!H407,0,6*(-1+$E$6))</f>
        <v>127</v>
      </c>
      <c r="M407" s="84">
        <f>OFFSET(TT!I407,0,6*(-1+$E$6))</f>
        <v>160</v>
      </c>
      <c r="N407" s="85">
        <f>OFFSET(TT!J407,0,6*(-1+$E$6))</f>
        <v>338</v>
      </c>
      <c r="O407" s="86">
        <f>OFFSET(TT!K407,0,6*(-1+$E$6))</f>
        <v>95</v>
      </c>
      <c r="P407" s="87">
        <f t="shared" si="31"/>
        <v>156</v>
      </c>
      <c r="Q407" s="87">
        <f t="shared" ref="Q407:S407" si="831">$J407*C$30+$K407*C$31+$L407*C$32+$M407*C$33+$N407*C$34+$O407*C$35</f>
        <v>160</v>
      </c>
      <c r="R407" s="87">
        <f t="shared" si="831"/>
        <v>127</v>
      </c>
      <c r="S407" s="87">
        <f t="shared" si="831"/>
        <v>95</v>
      </c>
      <c r="T407" s="69">
        <f t="shared" si="6"/>
        <v>0.4936708861</v>
      </c>
      <c r="U407" s="70">
        <f t="shared" si="7"/>
        <v>0.5720720721</v>
      </c>
      <c r="V407" s="71">
        <f t="shared" si="8"/>
        <v>0.6215139442</v>
      </c>
      <c r="W407" s="72">
        <f t="shared" si="9"/>
        <v>0.4425087108</v>
      </c>
      <c r="X407" s="73">
        <f t="shared" ref="X407:Y407" si="832">IFERROR(P407/(P407+R407),0.5)</f>
        <v>0.5512367491</v>
      </c>
      <c r="Y407" s="74">
        <f t="shared" si="832"/>
        <v>0.6274509804</v>
      </c>
      <c r="Z407" s="75">
        <f t="shared" si="11"/>
        <v>0.5260223048</v>
      </c>
      <c r="AA407" s="76">
        <f t="shared" si="12"/>
        <v>0.4665427509</v>
      </c>
      <c r="AB407" s="77">
        <f t="shared" si="13"/>
        <v>0.5873605948</v>
      </c>
      <c r="AC407" s="88">
        <f t="shared" si="14"/>
        <v>0.1526082131</v>
      </c>
      <c r="AD407" s="88">
        <f t="shared" si="15"/>
        <v>0.2741398446</v>
      </c>
      <c r="AE407" s="88">
        <f t="shared" si="16"/>
        <v>0.1392896781</v>
      </c>
      <c r="AF407" s="88">
        <f t="shared" si="17"/>
        <v>0.05271920089</v>
      </c>
      <c r="AG407" s="89">
        <f t="shared" si="18"/>
        <v>0.08657047725</v>
      </c>
      <c r="AH407" s="90">
        <f t="shared" si="19"/>
        <v>0</v>
      </c>
      <c r="AI407" s="90">
        <f t="shared" si="20"/>
        <v>0.2741398446</v>
      </c>
      <c r="AJ407" s="90">
        <f t="shared" si="21"/>
        <v>0.5260223048</v>
      </c>
      <c r="AK407" s="90">
        <f t="shared" si="22"/>
        <v>0.1526082131</v>
      </c>
      <c r="AL407" s="91">
        <f t="shared" si="23"/>
        <v>0</v>
      </c>
      <c r="AM407" s="91">
        <f t="shared" si="24"/>
        <v>0.08657047725</v>
      </c>
      <c r="AN407" s="91">
        <f t="shared" si="25"/>
        <v>0.6215139442</v>
      </c>
      <c r="AO407" s="91">
        <f t="shared" si="26"/>
        <v>0.1392896781</v>
      </c>
      <c r="AP407" s="92">
        <f t="shared" si="27"/>
        <v>0</v>
      </c>
      <c r="AQ407" s="92">
        <f t="shared" si="28"/>
        <v>0.05271920089</v>
      </c>
      <c r="AR407" s="92">
        <f t="shared" si="29"/>
        <v>0.4425087108</v>
      </c>
      <c r="AS407" s="92">
        <f t="shared" si="30"/>
        <v>0.08657047725</v>
      </c>
    </row>
    <row r="408" ht="16.5" customHeight="1">
      <c r="A408" s="115"/>
      <c r="B408" s="116"/>
      <c r="C408" s="116"/>
      <c r="D408" s="116"/>
      <c r="E408" s="116"/>
      <c r="F408" s="117"/>
      <c r="G408" s="61">
        <f t="shared" si="650"/>
        <v>403</v>
      </c>
      <c r="H408" s="118">
        <v>5556.0</v>
      </c>
      <c r="I408" s="115">
        <v>2607.0</v>
      </c>
      <c r="J408" s="81">
        <f>OFFSET(TT!F408,0,6*(-1+$E$6))</f>
        <v>376</v>
      </c>
      <c r="K408" s="82">
        <f>OFFSET(TT!G408,0,6*(-1+$E$6))</f>
        <v>271</v>
      </c>
      <c r="L408" s="83">
        <f>OFFSET(TT!H408,0,6*(-1+$E$6))</f>
        <v>387</v>
      </c>
      <c r="M408" s="84">
        <f>OFFSET(TT!I408,0,6*(-1+$E$6))</f>
        <v>143</v>
      </c>
      <c r="N408" s="85">
        <f>OFFSET(TT!J408,0,6*(-1+$E$6))</f>
        <v>358</v>
      </c>
      <c r="O408" s="86">
        <f>OFFSET(TT!K408,0,6*(-1+$E$6))</f>
        <v>89</v>
      </c>
      <c r="P408" s="87">
        <f t="shared" si="31"/>
        <v>376</v>
      </c>
      <c r="Q408" s="87">
        <f t="shared" ref="Q408:S408" si="833">$J408*C$30+$K408*C$31+$L408*C$32+$M408*C$33+$N408*C$34+$O408*C$35</f>
        <v>143</v>
      </c>
      <c r="R408" s="87">
        <f t="shared" si="833"/>
        <v>387</v>
      </c>
      <c r="S408" s="87">
        <f t="shared" si="833"/>
        <v>89</v>
      </c>
      <c r="T408" s="69">
        <f t="shared" si="6"/>
        <v>0.7244701349</v>
      </c>
      <c r="U408" s="70">
        <f t="shared" si="7"/>
        <v>0.8130252101</v>
      </c>
      <c r="V408" s="71">
        <f t="shared" si="8"/>
        <v>0.8086021505</v>
      </c>
      <c r="W408" s="72">
        <f t="shared" si="9"/>
        <v>0.7301886792</v>
      </c>
      <c r="X408" s="73">
        <f t="shared" ref="X408:Y408" si="834">IFERROR(P408/(P408+R408),0.5)</f>
        <v>0.4927916121</v>
      </c>
      <c r="Y408" s="74">
        <f t="shared" si="834"/>
        <v>0.6163793103</v>
      </c>
      <c r="Z408" s="75">
        <f t="shared" si="11"/>
        <v>0.7668341709</v>
      </c>
      <c r="AA408" s="76">
        <f t="shared" si="12"/>
        <v>0.4673366834</v>
      </c>
      <c r="AB408" s="77">
        <f t="shared" si="13"/>
        <v>0.5216080402</v>
      </c>
      <c r="AC408" s="88">
        <f t="shared" si="14"/>
        <v>0.2481779824</v>
      </c>
      <c r="AD408" s="88">
        <f t="shared" si="15"/>
        <v>0.281549674</v>
      </c>
      <c r="AE408" s="88">
        <f t="shared" si="16"/>
        <v>0.1783659379</v>
      </c>
      <c r="AF408" s="88">
        <f t="shared" si="17"/>
        <v>0.03413885692</v>
      </c>
      <c r="AG408" s="89">
        <f t="shared" si="18"/>
        <v>0.1442270809</v>
      </c>
      <c r="AH408" s="90">
        <f t="shared" si="19"/>
        <v>0</v>
      </c>
      <c r="AI408" s="90">
        <f t="shared" si="20"/>
        <v>0.281549674</v>
      </c>
      <c r="AJ408" s="90">
        <f t="shared" si="21"/>
        <v>0.7668341709</v>
      </c>
      <c r="AK408" s="90">
        <f t="shared" si="22"/>
        <v>0.2481779824</v>
      </c>
      <c r="AL408" s="91">
        <f t="shared" si="23"/>
        <v>0</v>
      </c>
      <c r="AM408" s="91">
        <f t="shared" si="24"/>
        <v>0.1442270809</v>
      </c>
      <c r="AN408" s="91">
        <f t="shared" si="25"/>
        <v>0.8086021505</v>
      </c>
      <c r="AO408" s="91">
        <f t="shared" si="26"/>
        <v>0.1783659379</v>
      </c>
      <c r="AP408" s="92">
        <f t="shared" si="27"/>
        <v>0</v>
      </c>
      <c r="AQ408" s="92">
        <f t="shared" si="28"/>
        <v>0.03413885692</v>
      </c>
      <c r="AR408" s="92">
        <f t="shared" si="29"/>
        <v>0.7301886792</v>
      </c>
      <c r="AS408" s="92">
        <f t="shared" si="30"/>
        <v>0.1442270809</v>
      </c>
    </row>
    <row r="409" ht="16.5" customHeight="1">
      <c r="A409" s="115"/>
      <c r="B409" s="116"/>
      <c r="C409" s="116"/>
      <c r="D409" s="116"/>
      <c r="E409" s="116"/>
      <c r="F409" s="117"/>
      <c r="G409" s="61">
        <f t="shared" si="650"/>
        <v>404</v>
      </c>
      <c r="H409" s="118">
        <v>5560.0</v>
      </c>
      <c r="I409" s="115">
        <v>2014.0</v>
      </c>
      <c r="J409" s="81">
        <f>OFFSET(TT!F409,0,6*(-1+$E$6))</f>
        <v>170</v>
      </c>
      <c r="K409" s="82">
        <f>OFFSET(TT!G409,0,6*(-1+$E$6))</f>
        <v>174</v>
      </c>
      <c r="L409" s="83">
        <f>OFFSET(TT!H409,0,6*(-1+$E$6))</f>
        <v>110</v>
      </c>
      <c r="M409" s="84">
        <f>OFFSET(TT!I409,0,6*(-1+$E$6))</f>
        <v>179</v>
      </c>
      <c r="N409" s="85">
        <f>OFFSET(TT!J409,0,6*(-1+$E$6))</f>
        <v>430</v>
      </c>
      <c r="O409" s="86">
        <f>OFFSET(TT!K409,0,6*(-1+$E$6))</f>
        <v>89</v>
      </c>
      <c r="P409" s="87">
        <f t="shared" si="31"/>
        <v>170</v>
      </c>
      <c r="Q409" s="87">
        <f t="shared" ref="Q409:S409" si="835">$J409*C$30+$K409*C$31+$L409*C$32+$M409*C$33+$N409*C$34+$O409*C$35</f>
        <v>179</v>
      </c>
      <c r="R409" s="87">
        <f t="shared" si="835"/>
        <v>110</v>
      </c>
      <c r="S409" s="87">
        <f t="shared" si="835"/>
        <v>89</v>
      </c>
      <c r="T409" s="69">
        <f t="shared" si="6"/>
        <v>0.4871060172</v>
      </c>
      <c r="U409" s="70">
        <f t="shared" si="7"/>
        <v>0.5527638191</v>
      </c>
      <c r="V409" s="71">
        <f t="shared" si="8"/>
        <v>0.6563706564</v>
      </c>
      <c r="W409" s="72">
        <f t="shared" si="9"/>
        <v>0.3806228374</v>
      </c>
      <c r="X409" s="73">
        <f t="shared" ref="X409:Y409" si="836">IFERROR(P409/(P409+R409),0.5)</f>
        <v>0.6071428571</v>
      </c>
      <c r="Y409" s="74">
        <f t="shared" si="836"/>
        <v>0.6679104478</v>
      </c>
      <c r="Z409" s="75">
        <f t="shared" si="11"/>
        <v>0.5109489051</v>
      </c>
      <c r="AA409" s="76">
        <f t="shared" si="12"/>
        <v>0.4726277372</v>
      </c>
      <c r="AB409" s="77">
        <f t="shared" si="13"/>
        <v>0.6368613139</v>
      </c>
      <c r="AC409" s="88">
        <f t="shared" si="14"/>
        <v>0.1708043694</v>
      </c>
      <c r="AD409" s="88">
        <f t="shared" si="15"/>
        <v>0.2979145978</v>
      </c>
      <c r="AE409" s="88">
        <f t="shared" si="16"/>
        <v>0.1285998014</v>
      </c>
      <c r="AF409" s="88">
        <f t="shared" si="17"/>
        <v>0.04419066534</v>
      </c>
      <c r="AG409" s="89">
        <f t="shared" si="18"/>
        <v>0.08440913605</v>
      </c>
      <c r="AH409" s="90">
        <f t="shared" si="19"/>
        <v>0</v>
      </c>
      <c r="AI409" s="90">
        <f t="shared" si="20"/>
        <v>0.2979145978</v>
      </c>
      <c r="AJ409" s="90">
        <f t="shared" si="21"/>
        <v>0.5109489051</v>
      </c>
      <c r="AK409" s="90">
        <f t="shared" si="22"/>
        <v>0.1708043694</v>
      </c>
      <c r="AL409" s="91">
        <f t="shared" si="23"/>
        <v>0</v>
      </c>
      <c r="AM409" s="91">
        <f t="shared" si="24"/>
        <v>0.08440913605</v>
      </c>
      <c r="AN409" s="91">
        <f t="shared" si="25"/>
        <v>0.6563706564</v>
      </c>
      <c r="AO409" s="91">
        <f t="shared" si="26"/>
        <v>0.1285998014</v>
      </c>
      <c r="AP409" s="92">
        <f t="shared" si="27"/>
        <v>0</v>
      </c>
      <c r="AQ409" s="92">
        <f t="shared" si="28"/>
        <v>0.04419066534</v>
      </c>
      <c r="AR409" s="92">
        <f t="shared" si="29"/>
        <v>0.3806228374</v>
      </c>
      <c r="AS409" s="92">
        <f t="shared" si="30"/>
        <v>0.08440913605</v>
      </c>
    </row>
    <row r="410" ht="16.5" customHeight="1">
      <c r="A410" s="115"/>
      <c r="B410" s="116"/>
      <c r="C410" s="116"/>
      <c r="D410" s="116"/>
      <c r="E410" s="116"/>
      <c r="F410" s="117"/>
      <c r="G410" s="61">
        <f t="shared" si="650"/>
        <v>405</v>
      </c>
      <c r="H410" s="118">
        <v>5563.0</v>
      </c>
      <c r="I410" s="115">
        <v>1789.0</v>
      </c>
      <c r="J410" s="81">
        <f>OFFSET(TT!F410,0,6*(-1+$E$6))</f>
        <v>36</v>
      </c>
      <c r="K410" s="82">
        <f>OFFSET(TT!G410,0,6*(-1+$E$6))</f>
        <v>36</v>
      </c>
      <c r="L410" s="83">
        <f>OFFSET(TT!H410,0,6*(-1+$E$6))</f>
        <v>36</v>
      </c>
      <c r="M410" s="84">
        <f>OFFSET(TT!I410,0,6*(-1+$E$6))</f>
        <v>87</v>
      </c>
      <c r="N410" s="85">
        <f>OFFSET(TT!J410,0,6*(-1+$E$6))</f>
        <v>206</v>
      </c>
      <c r="O410" s="86">
        <f>OFFSET(TT!K410,0,6*(-1+$E$6))</f>
        <v>85</v>
      </c>
      <c r="P410" s="87">
        <f t="shared" si="31"/>
        <v>36</v>
      </c>
      <c r="Q410" s="87">
        <f t="shared" ref="Q410:S410" si="837">$J410*C$30+$K410*C$31+$L410*C$32+$M410*C$33+$N410*C$34+$O410*C$35</f>
        <v>87</v>
      </c>
      <c r="R410" s="87">
        <f t="shared" si="837"/>
        <v>36</v>
      </c>
      <c r="S410" s="87">
        <f t="shared" si="837"/>
        <v>85</v>
      </c>
      <c r="T410" s="69">
        <f t="shared" si="6"/>
        <v>0.2926829268</v>
      </c>
      <c r="U410" s="70">
        <f t="shared" si="7"/>
        <v>0.2975206612</v>
      </c>
      <c r="V410" s="71">
        <f t="shared" si="8"/>
        <v>0.2975206612</v>
      </c>
      <c r="W410" s="72">
        <f t="shared" si="9"/>
        <v>0.2926829268</v>
      </c>
      <c r="X410" s="73">
        <f t="shared" ref="X410:Y410" si="838">IFERROR(P410/(P410+R410),0.5)</f>
        <v>0.5</v>
      </c>
      <c r="Y410" s="74">
        <f t="shared" si="838"/>
        <v>0.5058139535</v>
      </c>
      <c r="Z410" s="75">
        <f t="shared" si="11"/>
        <v>0.2950819672</v>
      </c>
      <c r="AA410" s="76">
        <f t="shared" si="12"/>
        <v>0.4959016393</v>
      </c>
      <c r="AB410" s="77">
        <f t="shared" si="13"/>
        <v>0.5040983607</v>
      </c>
      <c r="AC410" s="88">
        <f t="shared" si="14"/>
        <v>0.04024594746</v>
      </c>
      <c r="AD410" s="88">
        <f t="shared" si="15"/>
        <v>0.1352711012</v>
      </c>
      <c r="AE410" s="88">
        <f t="shared" si="16"/>
        <v>0.06763555059</v>
      </c>
      <c r="AF410" s="88">
        <f t="shared" si="17"/>
        <v>0.04751257686</v>
      </c>
      <c r="AG410" s="89">
        <f t="shared" si="18"/>
        <v>0.02012297373</v>
      </c>
      <c r="AH410" s="90">
        <f t="shared" si="19"/>
        <v>0</v>
      </c>
      <c r="AI410" s="90">
        <f t="shared" si="20"/>
        <v>0.1352711012</v>
      </c>
      <c r="AJ410" s="90">
        <f t="shared" si="21"/>
        <v>0.2950819672</v>
      </c>
      <c r="AK410" s="90">
        <f t="shared" si="22"/>
        <v>0.04024594746</v>
      </c>
      <c r="AL410" s="91">
        <f t="shared" si="23"/>
        <v>0</v>
      </c>
      <c r="AM410" s="91">
        <f t="shared" si="24"/>
        <v>0.02012297373</v>
      </c>
      <c r="AN410" s="91">
        <f t="shared" si="25"/>
        <v>0.2975206612</v>
      </c>
      <c r="AO410" s="91">
        <f t="shared" si="26"/>
        <v>0.06763555059</v>
      </c>
      <c r="AP410" s="92">
        <f t="shared" si="27"/>
        <v>0</v>
      </c>
      <c r="AQ410" s="92">
        <f t="shared" si="28"/>
        <v>0.04751257686</v>
      </c>
      <c r="AR410" s="92">
        <f t="shared" si="29"/>
        <v>0.2926829268</v>
      </c>
      <c r="AS410" s="92">
        <f t="shared" si="30"/>
        <v>0.02012297373</v>
      </c>
    </row>
    <row r="411" ht="16.5" customHeight="1">
      <c r="A411" s="115"/>
      <c r="B411" s="116"/>
      <c r="C411" s="116"/>
      <c r="D411" s="116"/>
      <c r="E411" s="116"/>
      <c r="F411" s="117"/>
      <c r="G411" s="61">
        <f t="shared" si="650"/>
        <v>406</v>
      </c>
      <c r="H411" s="118">
        <v>5565.0</v>
      </c>
      <c r="I411" s="115">
        <v>2048.0</v>
      </c>
      <c r="J411" s="81">
        <f>OFFSET(TT!F411,0,6*(-1+$E$6))</f>
        <v>72</v>
      </c>
      <c r="K411" s="82">
        <f>OFFSET(TT!G411,0,6*(-1+$E$6))</f>
        <v>66</v>
      </c>
      <c r="L411" s="83">
        <f>OFFSET(TT!H411,0,6*(-1+$E$6))</f>
        <v>105</v>
      </c>
      <c r="M411" s="84">
        <f>OFFSET(TT!I411,0,6*(-1+$E$6))</f>
        <v>143</v>
      </c>
      <c r="N411" s="85">
        <f>OFFSET(TT!J411,0,6*(-1+$E$6))</f>
        <v>318</v>
      </c>
      <c r="O411" s="86">
        <f>OFFSET(TT!K411,0,6*(-1+$E$6))</f>
        <v>100</v>
      </c>
      <c r="P411" s="87">
        <f t="shared" si="31"/>
        <v>72</v>
      </c>
      <c r="Q411" s="87">
        <f t="shared" ref="Q411:S411" si="839">$J411*C$30+$K411*C$31+$L411*C$32+$M411*C$33+$N411*C$34+$O411*C$35</f>
        <v>143</v>
      </c>
      <c r="R411" s="87">
        <f t="shared" si="839"/>
        <v>105</v>
      </c>
      <c r="S411" s="87">
        <f t="shared" si="839"/>
        <v>100</v>
      </c>
      <c r="T411" s="69">
        <f t="shared" si="6"/>
        <v>0.3348837209</v>
      </c>
      <c r="U411" s="70">
        <f t="shared" si="7"/>
        <v>0.512195122</v>
      </c>
      <c r="V411" s="71">
        <f t="shared" si="8"/>
        <v>0.4186046512</v>
      </c>
      <c r="W411" s="72">
        <f t="shared" si="9"/>
        <v>0.4233870968</v>
      </c>
      <c r="X411" s="73">
        <f t="shared" ref="X411:Y411" si="840">IFERROR(P411/(P411+R411),0.5)</f>
        <v>0.406779661</v>
      </c>
      <c r="Y411" s="74">
        <f t="shared" si="840"/>
        <v>0.5884773663</v>
      </c>
      <c r="Z411" s="75">
        <f t="shared" si="11"/>
        <v>0.4214285714</v>
      </c>
      <c r="AA411" s="76">
        <f t="shared" si="12"/>
        <v>0.4095238095</v>
      </c>
      <c r="AB411" s="77">
        <f t="shared" si="13"/>
        <v>0.5119047619</v>
      </c>
      <c r="AC411" s="88">
        <f t="shared" si="14"/>
        <v>0.0673828125</v>
      </c>
      <c r="AD411" s="88">
        <f t="shared" si="15"/>
        <v>0.1904296875</v>
      </c>
      <c r="AE411" s="88">
        <f t="shared" si="16"/>
        <v>0.083984375</v>
      </c>
      <c r="AF411" s="88">
        <f t="shared" si="17"/>
        <v>0.048828125</v>
      </c>
      <c r="AG411" s="89">
        <f t="shared" si="18"/>
        <v>0.03515625</v>
      </c>
      <c r="AH411" s="90">
        <f t="shared" si="19"/>
        <v>0</v>
      </c>
      <c r="AI411" s="90">
        <f t="shared" si="20"/>
        <v>0.1904296875</v>
      </c>
      <c r="AJ411" s="90">
        <f t="shared" si="21"/>
        <v>0.4214285714</v>
      </c>
      <c r="AK411" s="90">
        <f t="shared" si="22"/>
        <v>0.0673828125</v>
      </c>
      <c r="AL411" s="91">
        <f t="shared" si="23"/>
        <v>0</v>
      </c>
      <c r="AM411" s="91">
        <f t="shared" si="24"/>
        <v>0.03515625</v>
      </c>
      <c r="AN411" s="91">
        <f t="shared" si="25"/>
        <v>0.4186046512</v>
      </c>
      <c r="AO411" s="91">
        <f t="shared" si="26"/>
        <v>0.083984375</v>
      </c>
      <c r="AP411" s="92">
        <f t="shared" si="27"/>
        <v>0</v>
      </c>
      <c r="AQ411" s="92">
        <f t="shared" si="28"/>
        <v>0.048828125</v>
      </c>
      <c r="AR411" s="92">
        <f t="shared" si="29"/>
        <v>0.4233870968</v>
      </c>
      <c r="AS411" s="92">
        <f t="shared" si="30"/>
        <v>0.03515625</v>
      </c>
    </row>
    <row r="412" ht="16.5" customHeight="1">
      <c r="A412" s="115"/>
      <c r="B412" s="116"/>
      <c r="C412" s="116"/>
      <c r="D412" s="116"/>
      <c r="E412" s="116"/>
      <c r="F412" s="117"/>
      <c r="G412" s="61">
        <f t="shared" si="650"/>
        <v>407</v>
      </c>
      <c r="H412" s="118">
        <v>5566.0</v>
      </c>
      <c r="I412" s="115">
        <v>3336.0</v>
      </c>
      <c r="J412" s="81">
        <f>OFFSET(TT!F412,0,6*(-1+$E$6))</f>
        <v>241</v>
      </c>
      <c r="K412" s="82">
        <f>OFFSET(TT!G412,0,6*(-1+$E$6))</f>
        <v>248</v>
      </c>
      <c r="L412" s="83">
        <f>OFFSET(TT!H412,0,6*(-1+$E$6))</f>
        <v>207</v>
      </c>
      <c r="M412" s="84">
        <f>OFFSET(TT!I412,0,6*(-1+$E$6))</f>
        <v>243</v>
      </c>
      <c r="N412" s="85">
        <f>OFFSET(TT!J412,0,6*(-1+$E$6))</f>
        <v>681</v>
      </c>
      <c r="O412" s="86">
        <f>OFFSET(TT!K412,0,6*(-1+$E$6))</f>
        <v>155</v>
      </c>
      <c r="P412" s="87">
        <f t="shared" si="31"/>
        <v>241</v>
      </c>
      <c r="Q412" s="87">
        <f t="shared" ref="Q412:S412" si="841">$J412*C$30+$K412*C$31+$L412*C$32+$M412*C$33+$N412*C$34+$O412*C$35</f>
        <v>243</v>
      </c>
      <c r="R412" s="87">
        <f t="shared" si="841"/>
        <v>207</v>
      </c>
      <c r="S412" s="87">
        <f t="shared" si="841"/>
        <v>155</v>
      </c>
      <c r="T412" s="69">
        <f t="shared" si="6"/>
        <v>0.4979338843</v>
      </c>
      <c r="U412" s="70">
        <f t="shared" si="7"/>
        <v>0.5718232044</v>
      </c>
      <c r="V412" s="71">
        <f t="shared" si="8"/>
        <v>0.6085858586</v>
      </c>
      <c r="W412" s="72">
        <f t="shared" si="9"/>
        <v>0.46</v>
      </c>
      <c r="X412" s="73">
        <f t="shared" ref="X412:Y412" si="842">IFERROR(P412/(P412+R412),0.5)</f>
        <v>0.5379464286</v>
      </c>
      <c r="Y412" s="74">
        <f t="shared" si="842"/>
        <v>0.6105527638</v>
      </c>
      <c r="Z412" s="75">
        <f t="shared" si="11"/>
        <v>0.5295508274</v>
      </c>
      <c r="AA412" s="76">
        <f t="shared" si="12"/>
        <v>0.4680851064</v>
      </c>
      <c r="AB412" s="77">
        <f t="shared" si="13"/>
        <v>0.5721040189</v>
      </c>
      <c r="AC412" s="88">
        <f t="shared" si="14"/>
        <v>0.1465827338</v>
      </c>
      <c r="AD412" s="88">
        <f t="shared" si="15"/>
        <v>0.2763788969</v>
      </c>
      <c r="AE412" s="88">
        <f t="shared" si="16"/>
        <v>0.118705036</v>
      </c>
      <c r="AF412" s="88">
        <f t="shared" si="17"/>
        <v>0.04646282974</v>
      </c>
      <c r="AG412" s="89">
        <f t="shared" si="18"/>
        <v>0.07224220624</v>
      </c>
      <c r="AH412" s="90">
        <f t="shared" si="19"/>
        <v>0</v>
      </c>
      <c r="AI412" s="90">
        <f t="shared" si="20"/>
        <v>0.2763788969</v>
      </c>
      <c r="AJ412" s="90">
        <f t="shared" si="21"/>
        <v>0.5295508274</v>
      </c>
      <c r="AK412" s="90">
        <f t="shared" si="22"/>
        <v>0.1465827338</v>
      </c>
      <c r="AL412" s="91">
        <f t="shared" si="23"/>
        <v>0</v>
      </c>
      <c r="AM412" s="91">
        <f t="shared" si="24"/>
        <v>0.07224220624</v>
      </c>
      <c r="AN412" s="91">
        <f t="shared" si="25"/>
        <v>0.6085858586</v>
      </c>
      <c r="AO412" s="91">
        <f t="shared" si="26"/>
        <v>0.118705036</v>
      </c>
      <c r="AP412" s="92">
        <f t="shared" si="27"/>
        <v>0</v>
      </c>
      <c r="AQ412" s="92">
        <f t="shared" si="28"/>
        <v>0.04646282974</v>
      </c>
      <c r="AR412" s="92">
        <f t="shared" si="29"/>
        <v>0.46</v>
      </c>
      <c r="AS412" s="92">
        <f t="shared" si="30"/>
        <v>0.07224220624</v>
      </c>
    </row>
    <row r="413" ht="16.5" customHeight="1">
      <c r="A413" s="115"/>
      <c r="B413" s="116"/>
      <c r="C413" s="116"/>
      <c r="D413" s="116"/>
      <c r="E413" s="116"/>
      <c r="F413" s="117"/>
      <c r="G413" s="61">
        <f t="shared" si="650"/>
        <v>408</v>
      </c>
      <c r="H413" s="118">
        <v>5569.0</v>
      </c>
      <c r="I413" s="115">
        <v>2671.0</v>
      </c>
      <c r="J413" s="81">
        <f>OFFSET(TT!F413,0,6*(-1+$E$6))</f>
        <v>172</v>
      </c>
      <c r="K413" s="82">
        <f>OFFSET(TT!G413,0,6*(-1+$E$6))</f>
        <v>191</v>
      </c>
      <c r="L413" s="83">
        <f>OFFSET(TT!H413,0,6*(-1+$E$6))</f>
        <v>192</v>
      </c>
      <c r="M413" s="84">
        <f>OFFSET(TT!I413,0,6*(-1+$E$6))</f>
        <v>161</v>
      </c>
      <c r="N413" s="85">
        <f>OFFSET(TT!J413,0,6*(-1+$E$6))</f>
        <v>494</v>
      </c>
      <c r="O413" s="86">
        <f>OFFSET(TT!K413,0,6*(-1+$E$6))</f>
        <v>148</v>
      </c>
      <c r="P413" s="87">
        <f t="shared" si="31"/>
        <v>172</v>
      </c>
      <c r="Q413" s="87">
        <f t="shared" ref="Q413:S413" si="843">$J413*C$30+$K413*C$31+$L413*C$32+$M413*C$33+$N413*C$34+$O413*C$35</f>
        <v>161</v>
      </c>
      <c r="R413" s="87">
        <f t="shared" si="843"/>
        <v>192</v>
      </c>
      <c r="S413" s="87">
        <f t="shared" si="843"/>
        <v>148</v>
      </c>
      <c r="T413" s="69">
        <f t="shared" si="6"/>
        <v>0.5165165165</v>
      </c>
      <c r="U413" s="70">
        <f t="shared" si="7"/>
        <v>0.5647058824</v>
      </c>
      <c r="V413" s="71">
        <f t="shared" si="8"/>
        <v>0.5375</v>
      </c>
      <c r="W413" s="72">
        <f t="shared" si="9"/>
        <v>0.5439093484</v>
      </c>
      <c r="X413" s="73">
        <f t="shared" ref="X413:Y413" si="844">IFERROR(P413/(P413+R413),0.5)</f>
        <v>0.4725274725</v>
      </c>
      <c r="Y413" s="74">
        <f t="shared" si="844"/>
        <v>0.5210355987</v>
      </c>
      <c r="Z413" s="75">
        <f t="shared" si="11"/>
        <v>0.5408618128</v>
      </c>
      <c r="AA413" s="76">
        <f t="shared" si="12"/>
        <v>0.4754829123</v>
      </c>
      <c r="AB413" s="77">
        <f t="shared" si="13"/>
        <v>0.4947994056</v>
      </c>
      <c r="AC413" s="88">
        <f t="shared" si="14"/>
        <v>0.1359041557</v>
      </c>
      <c r="AD413" s="88">
        <f t="shared" si="15"/>
        <v>0.2493448147</v>
      </c>
      <c r="AE413" s="88">
        <f t="shared" si="16"/>
        <v>0.1198053164</v>
      </c>
      <c r="AF413" s="88">
        <f t="shared" si="17"/>
        <v>0.05540995882</v>
      </c>
      <c r="AG413" s="89">
        <f t="shared" si="18"/>
        <v>0.06439535754</v>
      </c>
      <c r="AH413" s="90">
        <f t="shared" si="19"/>
        <v>0</v>
      </c>
      <c r="AI413" s="90">
        <f t="shared" si="20"/>
        <v>0.2493448147</v>
      </c>
      <c r="AJ413" s="90">
        <f t="shared" si="21"/>
        <v>0.5408618128</v>
      </c>
      <c r="AK413" s="90">
        <f t="shared" si="22"/>
        <v>0.1359041557</v>
      </c>
      <c r="AL413" s="91">
        <f t="shared" si="23"/>
        <v>0</v>
      </c>
      <c r="AM413" s="91">
        <f t="shared" si="24"/>
        <v>0.06439535754</v>
      </c>
      <c r="AN413" s="91">
        <f t="shared" si="25"/>
        <v>0.5375</v>
      </c>
      <c r="AO413" s="91">
        <f t="shared" si="26"/>
        <v>0.1198053164</v>
      </c>
      <c r="AP413" s="92">
        <f t="shared" si="27"/>
        <v>0</v>
      </c>
      <c r="AQ413" s="92">
        <f t="shared" si="28"/>
        <v>0.05540995882</v>
      </c>
      <c r="AR413" s="92">
        <f t="shared" si="29"/>
        <v>0.5439093484</v>
      </c>
      <c r="AS413" s="92">
        <f t="shared" si="30"/>
        <v>0.06439535754</v>
      </c>
    </row>
    <row r="414" ht="16.5" customHeight="1">
      <c r="A414" s="115"/>
      <c r="B414" s="116"/>
      <c r="C414" s="116"/>
      <c r="D414" s="116"/>
      <c r="E414" s="116"/>
      <c r="F414" s="117"/>
      <c r="G414" s="61">
        <f t="shared" si="650"/>
        <v>409</v>
      </c>
      <c r="H414" s="118">
        <v>5570.0</v>
      </c>
      <c r="I414" s="115">
        <v>3345.0</v>
      </c>
      <c r="J414" s="81">
        <f>OFFSET(TT!F414,0,6*(-1+$E$6))</f>
        <v>121</v>
      </c>
      <c r="K414" s="82">
        <f>OFFSET(TT!G414,0,6*(-1+$E$6))</f>
        <v>223</v>
      </c>
      <c r="L414" s="83">
        <f>OFFSET(TT!H414,0,6*(-1+$E$6))</f>
        <v>133</v>
      </c>
      <c r="M414" s="84">
        <f>OFFSET(TT!I414,0,6*(-1+$E$6))</f>
        <v>140</v>
      </c>
      <c r="N414" s="85">
        <f>OFFSET(TT!J414,0,6*(-1+$E$6))</f>
        <v>518</v>
      </c>
      <c r="O414" s="86">
        <f>OFFSET(TT!K414,0,6*(-1+$E$6))</f>
        <v>135</v>
      </c>
      <c r="P414" s="87">
        <f t="shared" si="31"/>
        <v>121</v>
      </c>
      <c r="Q414" s="87">
        <f t="shared" ref="Q414:S414" si="845">$J414*C$30+$K414*C$31+$L414*C$32+$M414*C$33+$N414*C$34+$O414*C$35</f>
        <v>140</v>
      </c>
      <c r="R414" s="87">
        <f t="shared" si="845"/>
        <v>133</v>
      </c>
      <c r="S414" s="87">
        <f t="shared" si="845"/>
        <v>135</v>
      </c>
      <c r="T414" s="69">
        <f t="shared" si="6"/>
        <v>0.4636015326</v>
      </c>
      <c r="U414" s="70">
        <f t="shared" si="7"/>
        <v>0.4962686567</v>
      </c>
      <c r="V414" s="71">
        <f t="shared" si="8"/>
        <v>0.47265625</v>
      </c>
      <c r="W414" s="72">
        <f t="shared" si="9"/>
        <v>0.4871794872</v>
      </c>
      <c r="X414" s="73">
        <f t="shared" ref="X414:Y414" si="846">IFERROR(P414/(P414+R414),0.5)</f>
        <v>0.4763779528</v>
      </c>
      <c r="Y414" s="74">
        <f t="shared" si="846"/>
        <v>0.5090909091</v>
      </c>
      <c r="Z414" s="75">
        <f t="shared" si="11"/>
        <v>0.4801512287</v>
      </c>
      <c r="AA414" s="76">
        <f t="shared" si="12"/>
        <v>0.4839319471</v>
      </c>
      <c r="AB414" s="77">
        <f t="shared" si="13"/>
        <v>0.4933837429</v>
      </c>
      <c r="AC414" s="88">
        <f t="shared" si="14"/>
        <v>0.1028400598</v>
      </c>
      <c r="AD414" s="88">
        <f t="shared" si="15"/>
        <v>0.1910313901</v>
      </c>
      <c r="AE414" s="88">
        <f t="shared" si="16"/>
        <v>0.07653213752</v>
      </c>
      <c r="AF414" s="88">
        <f t="shared" si="17"/>
        <v>0.04035874439</v>
      </c>
      <c r="AG414" s="89">
        <f t="shared" si="18"/>
        <v>0.03617339312</v>
      </c>
      <c r="AH414" s="90">
        <f t="shared" si="19"/>
        <v>0</v>
      </c>
      <c r="AI414" s="90">
        <f t="shared" si="20"/>
        <v>0.1910313901</v>
      </c>
      <c r="AJ414" s="90">
        <f t="shared" si="21"/>
        <v>0.4801512287</v>
      </c>
      <c r="AK414" s="90">
        <f t="shared" si="22"/>
        <v>0.1028400598</v>
      </c>
      <c r="AL414" s="91">
        <f t="shared" si="23"/>
        <v>0</v>
      </c>
      <c r="AM414" s="91">
        <f t="shared" si="24"/>
        <v>0.03617339312</v>
      </c>
      <c r="AN414" s="91">
        <f t="shared" si="25"/>
        <v>0.47265625</v>
      </c>
      <c r="AO414" s="91">
        <f t="shared" si="26"/>
        <v>0.07653213752</v>
      </c>
      <c r="AP414" s="92">
        <f t="shared" si="27"/>
        <v>0</v>
      </c>
      <c r="AQ414" s="92">
        <f t="shared" si="28"/>
        <v>0.04035874439</v>
      </c>
      <c r="AR414" s="92">
        <f t="shared" si="29"/>
        <v>0.4871794872</v>
      </c>
      <c r="AS414" s="92">
        <f t="shared" si="30"/>
        <v>0.03617339312</v>
      </c>
    </row>
    <row r="415" ht="16.5" customHeight="1">
      <c r="A415" s="115"/>
      <c r="B415" s="116"/>
      <c r="C415" s="116"/>
      <c r="D415" s="116"/>
      <c r="E415" s="116"/>
      <c r="F415" s="117"/>
      <c r="G415" s="61">
        <f t="shared" si="650"/>
        <v>410</v>
      </c>
      <c r="H415" s="118">
        <v>5571.0</v>
      </c>
      <c r="I415" s="115">
        <v>1753.0</v>
      </c>
      <c r="J415" s="81">
        <f>OFFSET(TT!F415,0,6*(-1+$E$6))</f>
        <v>58</v>
      </c>
      <c r="K415" s="82">
        <f>OFFSET(TT!G415,0,6*(-1+$E$6))</f>
        <v>81</v>
      </c>
      <c r="L415" s="83">
        <f>OFFSET(TT!H415,0,6*(-1+$E$6))</f>
        <v>62</v>
      </c>
      <c r="M415" s="84">
        <f>OFFSET(TT!I415,0,6*(-1+$E$6))</f>
        <v>63</v>
      </c>
      <c r="N415" s="85">
        <f>OFFSET(TT!J415,0,6*(-1+$E$6))</f>
        <v>223</v>
      </c>
      <c r="O415" s="86">
        <f>OFFSET(TT!K415,0,6*(-1+$E$6))</f>
        <v>76</v>
      </c>
      <c r="P415" s="87">
        <f t="shared" si="31"/>
        <v>58</v>
      </c>
      <c r="Q415" s="87">
        <f t="shared" ref="Q415:S415" si="847">$J415*C$30+$K415*C$31+$L415*C$32+$M415*C$33+$N415*C$34+$O415*C$35</f>
        <v>63</v>
      </c>
      <c r="R415" s="87">
        <f t="shared" si="847"/>
        <v>62</v>
      </c>
      <c r="S415" s="87">
        <f t="shared" si="847"/>
        <v>76</v>
      </c>
      <c r="T415" s="69">
        <f t="shared" si="6"/>
        <v>0.479338843</v>
      </c>
      <c r="U415" s="70">
        <f t="shared" si="7"/>
        <v>0.4492753623</v>
      </c>
      <c r="V415" s="71">
        <f t="shared" si="8"/>
        <v>0.4328358209</v>
      </c>
      <c r="W415" s="72">
        <f t="shared" si="9"/>
        <v>0.496</v>
      </c>
      <c r="X415" s="73">
        <f t="shared" ref="X415:Y415" si="848">IFERROR(P415/(P415+R415),0.5)</f>
        <v>0.4833333333</v>
      </c>
      <c r="Y415" s="74">
        <f t="shared" si="848"/>
        <v>0.4532374101</v>
      </c>
      <c r="Z415" s="75">
        <f t="shared" si="11"/>
        <v>0.4633204633</v>
      </c>
      <c r="AA415" s="76">
        <f t="shared" si="12"/>
        <v>0.5173745174</v>
      </c>
      <c r="AB415" s="77">
        <f t="shared" si="13"/>
        <v>0.4671814672</v>
      </c>
      <c r="AC415" s="88">
        <f t="shared" si="14"/>
        <v>0.07929264119</v>
      </c>
      <c r="AD415" s="88">
        <f t="shared" si="15"/>
        <v>0.1602966343</v>
      </c>
      <c r="AE415" s="88">
        <f t="shared" si="16"/>
        <v>0.07644038791</v>
      </c>
      <c r="AF415" s="88">
        <f t="shared" si="17"/>
        <v>0.04335424986</v>
      </c>
      <c r="AG415" s="89">
        <f t="shared" si="18"/>
        <v>0.03308613805</v>
      </c>
      <c r="AH415" s="90">
        <f t="shared" si="19"/>
        <v>0</v>
      </c>
      <c r="AI415" s="90">
        <f t="shared" si="20"/>
        <v>0.1602966343</v>
      </c>
      <c r="AJ415" s="90">
        <f t="shared" si="21"/>
        <v>0.4633204633</v>
      </c>
      <c r="AK415" s="90">
        <f t="shared" si="22"/>
        <v>0.07929264119</v>
      </c>
      <c r="AL415" s="91">
        <f t="shared" si="23"/>
        <v>0</v>
      </c>
      <c r="AM415" s="91">
        <f t="shared" si="24"/>
        <v>0.03308613805</v>
      </c>
      <c r="AN415" s="91">
        <f t="shared" si="25"/>
        <v>0.4328358209</v>
      </c>
      <c r="AO415" s="91">
        <f t="shared" si="26"/>
        <v>0.07644038791</v>
      </c>
      <c r="AP415" s="92">
        <f t="shared" si="27"/>
        <v>0</v>
      </c>
      <c r="AQ415" s="92">
        <f t="shared" si="28"/>
        <v>0.04335424986</v>
      </c>
      <c r="AR415" s="92">
        <f t="shared" si="29"/>
        <v>0.496</v>
      </c>
      <c r="AS415" s="92">
        <f t="shared" si="30"/>
        <v>0.03308613805</v>
      </c>
    </row>
    <row r="416" ht="16.5" customHeight="1">
      <c r="A416" s="115"/>
      <c r="B416" s="116"/>
      <c r="C416" s="116"/>
      <c r="D416" s="116"/>
      <c r="E416" s="116"/>
      <c r="F416" s="117"/>
      <c r="G416" s="61">
        <f t="shared" si="650"/>
        <v>411</v>
      </c>
      <c r="H416" s="118">
        <v>5572.0</v>
      </c>
      <c r="I416" s="115">
        <v>2184.0</v>
      </c>
      <c r="J416" s="81">
        <f>OFFSET(TT!F416,0,6*(-1+$E$6))</f>
        <v>91</v>
      </c>
      <c r="K416" s="82">
        <f>OFFSET(TT!G416,0,6*(-1+$E$6))</f>
        <v>88</v>
      </c>
      <c r="L416" s="83">
        <f>OFFSET(TT!H416,0,6*(-1+$E$6))</f>
        <v>80</v>
      </c>
      <c r="M416" s="84">
        <f>OFFSET(TT!I416,0,6*(-1+$E$6))</f>
        <v>131</v>
      </c>
      <c r="N416" s="85">
        <f>OFFSET(TT!J416,0,6*(-1+$E$6))</f>
        <v>302</v>
      </c>
      <c r="O416" s="86">
        <f>OFFSET(TT!K416,0,6*(-1+$E$6))</f>
        <v>117</v>
      </c>
      <c r="P416" s="87">
        <f t="shared" si="31"/>
        <v>91</v>
      </c>
      <c r="Q416" s="87">
        <f t="shared" ref="Q416:S416" si="849">$J416*C$30+$K416*C$31+$L416*C$32+$M416*C$33+$N416*C$34+$O416*C$35</f>
        <v>131</v>
      </c>
      <c r="R416" s="87">
        <f t="shared" si="849"/>
        <v>80</v>
      </c>
      <c r="S416" s="87">
        <f t="shared" si="849"/>
        <v>117</v>
      </c>
      <c r="T416" s="69">
        <f t="shared" si="6"/>
        <v>0.4099099099</v>
      </c>
      <c r="U416" s="70">
        <f t="shared" si="7"/>
        <v>0.4060913706</v>
      </c>
      <c r="V416" s="71">
        <f t="shared" si="8"/>
        <v>0.4375</v>
      </c>
      <c r="W416" s="72">
        <f t="shared" si="9"/>
        <v>0.3791469194</v>
      </c>
      <c r="X416" s="73">
        <f t="shared" ref="X416:Y416" si="850">IFERROR(P416/(P416+R416),0.5)</f>
        <v>0.5321637427</v>
      </c>
      <c r="Y416" s="74">
        <f t="shared" si="850"/>
        <v>0.5282258065</v>
      </c>
      <c r="Z416" s="75">
        <f t="shared" si="11"/>
        <v>0.4081145585</v>
      </c>
      <c r="AA416" s="76">
        <f t="shared" si="12"/>
        <v>0.4964200477</v>
      </c>
      <c r="AB416" s="77">
        <f t="shared" si="13"/>
        <v>0.5298329356</v>
      </c>
      <c r="AC416" s="88">
        <f t="shared" si="14"/>
        <v>0.08195970696</v>
      </c>
      <c r="AD416" s="88">
        <f t="shared" si="15"/>
        <v>0.1799450549</v>
      </c>
      <c r="AE416" s="88">
        <f t="shared" si="16"/>
        <v>0.09523809524</v>
      </c>
      <c r="AF416" s="88">
        <f t="shared" si="17"/>
        <v>0.05357142857</v>
      </c>
      <c r="AG416" s="89">
        <f t="shared" si="18"/>
        <v>0.04166666667</v>
      </c>
      <c r="AH416" s="90">
        <f t="shared" si="19"/>
        <v>0</v>
      </c>
      <c r="AI416" s="90">
        <f t="shared" si="20"/>
        <v>0.1799450549</v>
      </c>
      <c r="AJ416" s="90">
        <f t="shared" si="21"/>
        <v>0.4081145585</v>
      </c>
      <c r="AK416" s="90">
        <f t="shared" si="22"/>
        <v>0.08195970696</v>
      </c>
      <c r="AL416" s="91">
        <f t="shared" si="23"/>
        <v>0</v>
      </c>
      <c r="AM416" s="91">
        <f t="shared" si="24"/>
        <v>0.04166666667</v>
      </c>
      <c r="AN416" s="91">
        <f t="shared" si="25"/>
        <v>0.4375</v>
      </c>
      <c r="AO416" s="91">
        <f t="shared" si="26"/>
        <v>0.09523809524</v>
      </c>
      <c r="AP416" s="92">
        <f t="shared" si="27"/>
        <v>0</v>
      </c>
      <c r="AQ416" s="92">
        <f t="shared" si="28"/>
        <v>0.05357142857</v>
      </c>
      <c r="AR416" s="92">
        <f t="shared" si="29"/>
        <v>0.3791469194</v>
      </c>
      <c r="AS416" s="92">
        <f t="shared" si="30"/>
        <v>0.04166666667</v>
      </c>
    </row>
    <row r="417" ht="16.5" customHeight="1">
      <c r="A417" s="115"/>
      <c r="B417" s="116"/>
      <c r="C417" s="116"/>
      <c r="D417" s="116"/>
      <c r="E417" s="116"/>
      <c r="F417" s="117"/>
      <c r="G417" s="61">
        <f t="shared" si="650"/>
        <v>412</v>
      </c>
      <c r="H417" s="118">
        <v>5577.0</v>
      </c>
      <c r="I417" s="115">
        <v>965.0</v>
      </c>
      <c r="J417" s="81">
        <f>OFFSET(TT!F417,0,6*(-1+$E$6))</f>
        <v>57</v>
      </c>
      <c r="K417" s="82">
        <f>OFFSET(TT!G417,0,6*(-1+$E$6))</f>
        <v>35</v>
      </c>
      <c r="L417" s="83">
        <f>OFFSET(TT!H417,0,6*(-1+$E$6))</f>
        <v>32</v>
      </c>
      <c r="M417" s="84">
        <f>OFFSET(TT!I417,0,6*(-1+$E$6))</f>
        <v>48</v>
      </c>
      <c r="N417" s="85">
        <f>OFFSET(TT!J417,0,6*(-1+$E$6))</f>
        <v>130</v>
      </c>
      <c r="O417" s="86">
        <f>OFFSET(TT!K417,0,6*(-1+$E$6))</f>
        <v>42</v>
      </c>
      <c r="P417" s="87">
        <f t="shared" si="31"/>
        <v>57</v>
      </c>
      <c r="Q417" s="87">
        <f t="shared" ref="Q417:S417" si="851">$J417*C$30+$K417*C$31+$L417*C$32+$M417*C$33+$N417*C$34+$O417*C$35</f>
        <v>48</v>
      </c>
      <c r="R417" s="87">
        <f t="shared" si="851"/>
        <v>32</v>
      </c>
      <c r="S417" s="87">
        <f t="shared" si="851"/>
        <v>42</v>
      </c>
      <c r="T417" s="69">
        <f t="shared" si="6"/>
        <v>0.5428571429</v>
      </c>
      <c r="U417" s="70">
        <f t="shared" si="7"/>
        <v>0.4324324324</v>
      </c>
      <c r="V417" s="71">
        <f t="shared" si="8"/>
        <v>0.5757575758</v>
      </c>
      <c r="W417" s="72">
        <f t="shared" si="9"/>
        <v>0.4</v>
      </c>
      <c r="X417" s="73">
        <f t="shared" ref="X417:Y417" si="852">IFERROR(P417/(P417+R417),0.5)</f>
        <v>0.6404494382</v>
      </c>
      <c r="Y417" s="74">
        <f t="shared" si="852"/>
        <v>0.5333333333</v>
      </c>
      <c r="Z417" s="75">
        <f t="shared" si="11"/>
        <v>0.4972067039</v>
      </c>
      <c r="AA417" s="76">
        <f t="shared" si="12"/>
        <v>0.5530726257</v>
      </c>
      <c r="AB417" s="77">
        <f t="shared" si="13"/>
        <v>0.5865921788</v>
      </c>
      <c r="AC417" s="88">
        <f t="shared" si="14"/>
        <v>0.09533678756</v>
      </c>
      <c r="AD417" s="88">
        <f t="shared" si="15"/>
        <v>0.1937823834</v>
      </c>
      <c r="AE417" s="88">
        <f t="shared" si="16"/>
        <v>0.1025906736</v>
      </c>
      <c r="AF417" s="88">
        <f t="shared" si="17"/>
        <v>0.04352331606</v>
      </c>
      <c r="AG417" s="89">
        <f t="shared" si="18"/>
        <v>0.05906735751</v>
      </c>
      <c r="AH417" s="90">
        <f t="shared" si="19"/>
        <v>0</v>
      </c>
      <c r="AI417" s="90">
        <f t="shared" si="20"/>
        <v>0.1937823834</v>
      </c>
      <c r="AJ417" s="90">
        <f t="shared" si="21"/>
        <v>0.4972067039</v>
      </c>
      <c r="AK417" s="90">
        <f t="shared" si="22"/>
        <v>0.09533678756</v>
      </c>
      <c r="AL417" s="91">
        <f t="shared" si="23"/>
        <v>0</v>
      </c>
      <c r="AM417" s="91">
        <f t="shared" si="24"/>
        <v>0.05906735751</v>
      </c>
      <c r="AN417" s="91">
        <f t="shared" si="25"/>
        <v>0.5757575758</v>
      </c>
      <c r="AO417" s="91">
        <f t="shared" si="26"/>
        <v>0.1025906736</v>
      </c>
      <c r="AP417" s="92">
        <f t="shared" si="27"/>
        <v>0</v>
      </c>
      <c r="AQ417" s="92">
        <f t="shared" si="28"/>
        <v>0.04352331606</v>
      </c>
      <c r="AR417" s="92">
        <f t="shared" si="29"/>
        <v>0.4</v>
      </c>
      <c r="AS417" s="92">
        <f t="shared" si="30"/>
        <v>0.05906735751</v>
      </c>
    </row>
    <row r="418" ht="16.5" customHeight="1">
      <c r="A418" s="115"/>
      <c r="B418" s="116"/>
      <c r="C418" s="116"/>
      <c r="D418" s="116"/>
      <c r="E418" s="116"/>
      <c r="F418" s="117"/>
      <c r="G418" s="61">
        <f t="shared" si="650"/>
        <v>413</v>
      </c>
      <c r="H418" s="118">
        <v>5578.0</v>
      </c>
      <c r="I418" s="115">
        <v>1590.0</v>
      </c>
      <c r="J418" s="81">
        <f>OFFSET(TT!F418,0,6*(-1+$E$6))</f>
        <v>60</v>
      </c>
      <c r="K418" s="82">
        <f>OFFSET(TT!G418,0,6*(-1+$E$6))</f>
        <v>67</v>
      </c>
      <c r="L418" s="83">
        <f>OFFSET(TT!H418,0,6*(-1+$E$6))</f>
        <v>59</v>
      </c>
      <c r="M418" s="84">
        <f>OFFSET(TT!I418,0,6*(-1+$E$6))</f>
        <v>83</v>
      </c>
      <c r="N418" s="85">
        <f>OFFSET(TT!J418,0,6*(-1+$E$6))</f>
        <v>173</v>
      </c>
      <c r="O418" s="86">
        <f>OFFSET(TT!K418,0,6*(-1+$E$6))</f>
        <v>80</v>
      </c>
      <c r="P418" s="87">
        <f t="shared" si="31"/>
        <v>60</v>
      </c>
      <c r="Q418" s="87">
        <f t="shared" ref="Q418:S418" si="853">$J418*C$30+$K418*C$31+$L418*C$32+$M418*C$33+$N418*C$34+$O418*C$35</f>
        <v>83</v>
      </c>
      <c r="R418" s="87">
        <f t="shared" si="853"/>
        <v>59</v>
      </c>
      <c r="S418" s="87">
        <f t="shared" si="853"/>
        <v>80</v>
      </c>
      <c r="T418" s="69">
        <f t="shared" si="6"/>
        <v>0.4195804196</v>
      </c>
      <c r="U418" s="70">
        <f t="shared" si="7"/>
        <v>0.4244604317</v>
      </c>
      <c r="V418" s="71">
        <f t="shared" si="8"/>
        <v>0.4285714286</v>
      </c>
      <c r="W418" s="72">
        <f t="shared" si="9"/>
        <v>0.4154929577</v>
      </c>
      <c r="X418" s="73">
        <f t="shared" ref="X418:Y418" si="854">IFERROR(P418/(P418+R418),0.5)</f>
        <v>0.5042016807</v>
      </c>
      <c r="Y418" s="74">
        <f t="shared" si="854"/>
        <v>0.509202454</v>
      </c>
      <c r="Z418" s="75">
        <f t="shared" si="11"/>
        <v>0.4219858156</v>
      </c>
      <c r="AA418" s="76">
        <f t="shared" si="12"/>
        <v>0.4964539007</v>
      </c>
      <c r="AB418" s="77">
        <f t="shared" si="13"/>
        <v>0.5070921986</v>
      </c>
      <c r="AC418" s="88">
        <f t="shared" si="14"/>
        <v>0.07987421384</v>
      </c>
      <c r="AD418" s="88">
        <f t="shared" si="15"/>
        <v>0.1465408805</v>
      </c>
      <c r="AE418" s="88">
        <f t="shared" si="16"/>
        <v>0.08805031447</v>
      </c>
      <c r="AF418" s="88">
        <f t="shared" si="17"/>
        <v>0.05031446541</v>
      </c>
      <c r="AG418" s="89">
        <f t="shared" si="18"/>
        <v>0.03773584906</v>
      </c>
      <c r="AH418" s="90">
        <f t="shared" si="19"/>
        <v>0</v>
      </c>
      <c r="AI418" s="90">
        <f t="shared" si="20"/>
        <v>0.1465408805</v>
      </c>
      <c r="AJ418" s="90">
        <f t="shared" si="21"/>
        <v>0.4219858156</v>
      </c>
      <c r="AK418" s="90">
        <f t="shared" si="22"/>
        <v>0.07987421384</v>
      </c>
      <c r="AL418" s="91">
        <f t="shared" si="23"/>
        <v>0</v>
      </c>
      <c r="AM418" s="91">
        <f t="shared" si="24"/>
        <v>0.03773584906</v>
      </c>
      <c r="AN418" s="91">
        <f t="shared" si="25"/>
        <v>0.4285714286</v>
      </c>
      <c r="AO418" s="91">
        <f t="shared" si="26"/>
        <v>0.08805031447</v>
      </c>
      <c r="AP418" s="92">
        <f t="shared" si="27"/>
        <v>0</v>
      </c>
      <c r="AQ418" s="92">
        <f t="shared" si="28"/>
        <v>0.05031446541</v>
      </c>
      <c r="AR418" s="92">
        <f t="shared" si="29"/>
        <v>0.4154929577</v>
      </c>
      <c r="AS418" s="92">
        <f t="shared" si="30"/>
        <v>0.03773584906</v>
      </c>
    </row>
    <row r="419" ht="16.5" customHeight="1">
      <c r="A419" s="115"/>
      <c r="B419" s="116"/>
      <c r="C419" s="116"/>
      <c r="D419" s="116"/>
      <c r="E419" s="116"/>
      <c r="F419" s="117"/>
      <c r="G419" s="61">
        <f t="shared" si="650"/>
        <v>414</v>
      </c>
      <c r="H419" s="118">
        <v>5581.0</v>
      </c>
      <c r="I419" s="115">
        <v>2362.0</v>
      </c>
      <c r="J419" s="81">
        <f>OFFSET(TT!F419,0,6*(-1+$E$6))</f>
        <v>24</v>
      </c>
      <c r="K419" s="82">
        <f>OFFSET(TT!G419,0,6*(-1+$E$6))</f>
        <v>43</v>
      </c>
      <c r="L419" s="83">
        <f>OFFSET(TT!H419,0,6*(-1+$E$6))</f>
        <v>23</v>
      </c>
      <c r="M419" s="84">
        <f>OFFSET(TT!I419,0,6*(-1+$E$6))</f>
        <v>59</v>
      </c>
      <c r="N419" s="85">
        <f>OFFSET(TT!J419,0,6*(-1+$E$6))</f>
        <v>128</v>
      </c>
      <c r="O419" s="86">
        <f>OFFSET(TT!K419,0,6*(-1+$E$6))</f>
        <v>81</v>
      </c>
      <c r="P419" s="87">
        <f t="shared" si="31"/>
        <v>24</v>
      </c>
      <c r="Q419" s="87">
        <f t="shared" ref="Q419:S419" si="855">$J419*C$30+$K419*C$31+$L419*C$32+$M419*C$33+$N419*C$34+$O419*C$35</f>
        <v>59</v>
      </c>
      <c r="R419" s="87">
        <f t="shared" si="855"/>
        <v>23</v>
      </c>
      <c r="S419" s="87">
        <f t="shared" si="855"/>
        <v>81</v>
      </c>
      <c r="T419" s="69">
        <f t="shared" si="6"/>
        <v>0.2891566265</v>
      </c>
      <c r="U419" s="70">
        <f t="shared" si="7"/>
        <v>0.2211538462</v>
      </c>
      <c r="V419" s="71">
        <f t="shared" si="8"/>
        <v>0.2285714286</v>
      </c>
      <c r="W419" s="72">
        <f t="shared" si="9"/>
        <v>0.2804878049</v>
      </c>
      <c r="X419" s="73">
        <f t="shared" ref="X419:Y419" si="856">IFERROR(P419/(P419+R419),0.5)</f>
        <v>0.5106382979</v>
      </c>
      <c r="Y419" s="74">
        <f t="shared" si="856"/>
        <v>0.4214285714</v>
      </c>
      <c r="Z419" s="75">
        <f t="shared" si="11"/>
        <v>0.2513368984</v>
      </c>
      <c r="AA419" s="76">
        <f t="shared" si="12"/>
        <v>0.5614973262</v>
      </c>
      <c r="AB419" s="77">
        <f t="shared" si="13"/>
        <v>0.4438502674</v>
      </c>
      <c r="AC419" s="88">
        <f t="shared" si="14"/>
        <v>0.0283657917</v>
      </c>
      <c r="AD419" s="88">
        <f t="shared" si="15"/>
        <v>0.06435224386</v>
      </c>
      <c r="AE419" s="88">
        <f t="shared" si="16"/>
        <v>0.04445385267</v>
      </c>
      <c r="AF419" s="88">
        <f t="shared" si="17"/>
        <v>0.03429297206</v>
      </c>
      <c r="AG419" s="89">
        <f t="shared" si="18"/>
        <v>0.01016088061</v>
      </c>
      <c r="AH419" s="90">
        <f t="shared" si="19"/>
        <v>0</v>
      </c>
      <c r="AI419" s="90">
        <f t="shared" si="20"/>
        <v>0.06435224386</v>
      </c>
      <c r="AJ419" s="90">
        <f t="shared" si="21"/>
        <v>0.2513368984</v>
      </c>
      <c r="AK419" s="90">
        <f t="shared" si="22"/>
        <v>0.0283657917</v>
      </c>
      <c r="AL419" s="91">
        <f t="shared" si="23"/>
        <v>0</v>
      </c>
      <c r="AM419" s="91">
        <f t="shared" si="24"/>
        <v>0.01016088061</v>
      </c>
      <c r="AN419" s="91">
        <f t="shared" si="25"/>
        <v>0.2285714286</v>
      </c>
      <c r="AO419" s="91">
        <f t="shared" si="26"/>
        <v>0.04445385267</v>
      </c>
      <c r="AP419" s="92">
        <f t="shared" si="27"/>
        <v>0</v>
      </c>
      <c r="AQ419" s="92">
        <f t="shared" si="28"/>
        <v>0.03429297206</v>
      </c>
      <c r="AR419" s="92">
        <f t="shared" si="29"/>
        <v>0.2804878049</v>
      </c>
      <c r="AS419" s="92">
        <f t="shared" si="30"/>
        <v>0.01016088061</v>
      </c>
    </row>
    <row r="420" ht="16.5" customHeight="1">
      <c r="A420" s="115"/>
      <c r="B420" s="116"/>
      <c r="C420" s="116"/>
      <c r="D420" s="116"/>
      <c r="E420" s="116"/>
      <c r="F420" s="117"/>
      <c r="G420" s="61">
        <f t="shared" si="650"/>
        <v>415</v>
      </c>
      <c r="H420" s="118">
        <v>5582.0</v>
      </c>
      <c r="I420" s="115">
        <v>1911.0</v>
      </c>
      <c r="J420" s="81">
        <f>OFFSET(TT!F420,0,6*(-1+$E$6))</f>
        <v>47</v>
      </c>
      <c r="K420" s="82">
        <f>OFFSET(TT!G420,0,6*(-1+$E$6))</f>
        <v>66</v>
      </c>
      <c r="L420" s="83">
        <f>OFFSET(TT!H420,0,6*(-1+$E$6))</f>
        <v>49</v>
      </c>
      <c r="M420" s="84">
        <f>OFFSET(TT!I420,0,6*(-1+$E$6))</f>
        <v>53</v>
      </c>
      <c r="N420" s="85">
        <f>OFFSET(TT!J420,0,6*(-1+$E$6))</f>
        <v>214</v>
      </c>
      <c r="O420" s="86">
        <f>OFFSET(TT!K420,0,6*(-1+$E$6))</f>
        <v>75</v>
      </c>
      <c r="P420" s="87">
        <f t="shared" si="31"/>
        <v>47</v>
      </c>
      <c r="Q420" s="87">
        <f t="shared" ref="Q420:S420" si="857">$J420*C$30+$K420*C$31+$L420*C$32+$M420*C$33+$N420*C$34+$O420*C$35</f>
        <v>53</v>
      </c>
      <c r="R420" s="87">
        <f t="shared" si="857"/>
        <v>49</v>
      </c>
      <c r="S420" s="87">
        <f t="shared" si="857"/>
        <v>75</v>
      </c>
      <c r="T420" s="69">
        <f t="shared" si="6"/>
        <v>0.47</v>
      </c>
      <c r="U420" s="70">
        <f t="shared" si="7"/>
        <v>0.3951612903</v>
      </c>
      <c r="V420" s="71">
        <f t="shared" si="8"/>
        <v>0.3852459016</v>
      </c>
      <c r="W420" s="72">
        <f t="shared" si="9"/>
        <v>0.4803921569</v>
      </c>
      <c r="X420" s="73">
        <f t="shared" ref="X420:Y420" si="858">IFERROR(P420/(P420+R420),0.5)</f>
        <v>0.4895833333</v>
      </c>
      <c r="Y420" s="74">
        <f t="shared" si="858"/>
        <v>0.4140625</v>
      </c>
      <c r="Z420" s="75">
        <f t="shared" si="11"/>
        <v>0.4285714286</v>
      </c>
      <c r="AA420" s="76">
        <f t="shared" si="12"/>
        <v>0.5446428571</v>
      </c>
      <c r="AB420" s="77">
        <f t="shared" si="13"/>
        <v>0.4464285714</v>
      </c>
      <c r="AC420" s="88">
        <f t="shared" si="14"/>
        <v>0.05913134485</v>
      </c>
      <c r="AD420" s="88">
        <f t="shared" si="15"/>
        <v>0.136577708</v>
      </c>
      <c r="AE420" s="88">
        <f t="shared" si="16"/>
        <v>0.06384092098</v>
      </c>
      <c r="AF420" s="88">
        <f t="shared" si="17"/>
        <v>0.03924646782</v>
      </c>
      <c r="AG420" s="89">
        <f t="shared" si="18"/>
        <v>0.02459445317</v>
      </c>
      <c r="AH420" s="90">
        <f t="shared" si="19"/>
        <v>0</v>
      </c>
      <c r="AI420" s="90">
        <f t="shared" si="20"/>
        <v>0.136577708</v>
      </c>
      <c r="AJ420" s="90">
        <f t="shared" si="21"/>
        <v>0.4285714286</v>
      </c>
      <c r="AK420" s="90">
        <f t="shared" si="22"/>
        <v>0.05913134485</v>
      </c>
      <c r="AL420" s="91">
        <f t="shared" si="23"/>
        <v>0</v>
      </c>
      <c r="AM420" s="91">
        <f t="shared" si="24"/>
        <v>0.02459445317</v>
      </c>
      <c r="AN420" s="91">
        <f t="shared" si="25"/>
        <v>0.3852459016</v>
      </c>
      <c r="AO420" s="91">
        <f t="shared" si="26"/>
        <v>0.06384092098</v>
      </c>
      <c r="AP420" s="92">
        <f t="shared" si="27"/>
        <v>0</v>
      </c>
      <c r="AQ420" s="92">
        <f t="shared" si="28"/>
        <v>0.03924646782</v>
      </c>
      <c r="AR420" s="92">
        <f t="shared" si="29"/>
        <v>0.4803921569</v>
      </c>
      <c r="AS420" s="92">
        <f t="shared" si="30"/>
        <v>0.02459445317</v>
      </c>
    </row>
    <row r="421" ht="16.5" customHeight="1">
      <c r="A421" s="115"/>
      <c r="B421" s="116"/>
      <c r="C421" s="116"/>
      <c r="D421" s="116"/>
      <c r="E421" s="116"/>
      <c r="F421" s="117"/>
      <c r="G421" s="61">
        <f t="shared" si="650"/>
        <v>416</v>
      </c>
      <c r="H421" s="118">
        <v>5583.0</v>
      </c>
      <c r="I421" s="115">
        <v>1591.0</v>
      </c>
      <c r="J421" s="81">
        <f>OFFSET(TT!F421,0,6*(-1+$E$6))</f>
        <v>16</v>
      </c>
      <c r="K421" s="82">
        <f>OFFSET(TT!G421,0,6*(-1+$E$6))</f>
        <v>41</v>
      </c>
      <c r="L421" s="83">
        <f>OFFSET(TT!H421,0,6*(-1+$E$6))</f>
        <v>36</v>
      </c>
      <c r="M421" s="84">
        <f>OFFSET(TT!I421,0,6*(-1+$E$6))</f>
        <v>42</v>
      </c>
      <c r="N421" s="85">
        <f>OFFSET(TT!J421,0,6*(-1+$E$6))</f>
        <v>131</v>
      </c>
      <c r="O421" s="86">
        <f>OFFSET(TT!K421,0,6*(-1+$E$6))</f>
        <v>51</v>
      </c>
      <c r="P421" s="87">
        <f t="shared" si="31"/>
        <v>16</v>
      </c>
      <c r="Q421" s="87">
        <f t="shared" ref="Q421:S421" si="859">$J421*C$30+$K421*C$31+$L421*C$32+$M421*C$33+$N421*C$34+$O421*C$35</f>
        <v>42</v>
      </c>
      <c r="R421" s="87">
        <f t="shared" si="859"/>
        <v>36</v>
      </c>
      <c r="S421" s="87">
        <f t="shared" si="859"/>
        <v>51</v>
      </c>
      <c r="T421" s="69">
        <f t="shared" si="6"/>
        <v>0.275862069</v>
      </c>
      <c r="U421" s="70">
        <f t="shared" si="7"/>
        <v>0.4137931034</v>
      </c>
      <c r="V421" s="71">
        <f t="shared" si="8"/>
        <v>0.2388059701</v>
      </c>
      <c r="W421" s="72">
        <f t="shared" si="9"/>
        <v>0.4615384615</v>
      </c>
      <c r="X421" s="73">
        <f t="shared" ref="X421:Y421" si="860">IFERROR(P421/(P421+R421),0.5)</f>
        <v>0.3076923077</v>
      </c>
      <c r="Y421" s="74">
        <f t="shared" si="860"/>
        <v>0.4516129032</v>
      </c>
      <c r="Z421" s="75">
        <f t="shared" si="11"/>
        <v>0.3586206897</v>
      </c>
      <c r="AA421" s="76">
        <f t="shared" si="12"/>
        <v>0.4620689655</v>
      </c>
      <c r="AB421" s="77">
        <f t="shared" si="13"/>
        <v>0.4</v>
      </c>
      <c r="AC421" s="88">
        <f t="shared" si="14"/>
        <v>0.0358265242</v>
      </c>
      <c r="AD421" s="88">
        <f t="shared" si="15"/>
        <v>0.0923947203</v>
      </c>
      <c r="AE421" s="88">
        <f t="shared" si="16"/>
        <v>0.04211187932</v>
      </c>
      <c r="AF421" s="88">
        <f t="shared" si="17"/>
        <v>0.03205531113</v>
      </c>
      <c r="AG421" s="89">
        <f t="shared" si="18"/>
        <v>0.0100565682</v>
      </c>
      <c r="AH421" s="90">
        <f t="shared" si="19"/>
        <v>0</v>
      </c>
      <c r="AI421" s="90">
        <f t="shared" si="20"/>
        <v>0.0923947203</v>
      </c>
      <c r="AJ421" s="90">
        <f t="shared" si="21"/>
        <v>0.3586206897</v>
      </c>
      <c r="AK421" s="90">
        <f t="shared" si="22"/>
        <v>0.0358265242</v>
      </c>
      <c r="AL421" s="91">
        <f t="shared" si="23"/>
        <v>0</v>
      </c>
      <c r="AM421" s="91">
        <f t="shared" si="24"/>
        <v>0.0100565682</v>
      </c>
      <c r="AN421" s="91">
        <f t="shared" si="25"/>
        <v>0.2388059701</v>
      </c>
      <c r="AO421" s="91">
        <f t="shared" si="26"/>
        <v>0.04211187932</v>
      </c>
      <c r="AP421" s="92">
        <f t="shared" si="27"/>
        <v>0</v>
      </c>
      <c r="AQ421" s="92">
        <f t="shared" si="28"/>
        <v>0.03205531113</v>
      </c>
      <c r="AR421" s="92">
        <f t="shared" si="29"/>
        <v>0.4615384615</v>
      </c>
      <c r="AS421" s="92">
        <f t="shared" si="30"/>
        <v>0.0100565682</v>
      </c>
    </row>
    <row r="422" ht="16.5" customHeight="1">
      <c r="A422" s="115"/>
      <c r="B422" s="116"/>
      <c r="C422" s="116"/>
      <c r="D422" s="116"/>
      <c r="E422" s="116"/>
      <c r="F422" s="117"/>
      <c r="G422" s="61">
        <f t="shared" si="650"/>
        <v>417</v>
      </c>
      <c r="H422" s="118">
        <v>5584.0</v>
      </c>
      <c r="I422" s="115">
        <v>1024.0</v>
      </c>
      <c r="J422" s="81">
        <f>OFFSET(TT!F422,0,6*(-1+$E$6))</f>
        <v>20</v>
      </c>
      <c r="K422" s="82">
        <f>OFFSET(TT!G422,0,6*(-1+$E$6))</f>
        <v>29</v>
      </c>
      <c r="L422" s="83">
        <f>OFFSET(TT!H422,0,6*(-1+$E$6))</f>
        <v>27</v>
      </c>
      <c r="M422" s="84">
        <f>OFFSET(TT!I422,0,6*(-1+$E$6))</f>
        <v>58</v>
      </c>
      <c r="N422" s="85">
        <f>OFFSET(TT!J422,0,6*(-1+$E$6))</f>
        <v>114</v>
      </c>
      <c r="O422" s="86">
        <f>OFFSET(TT!K422,0,6*(-1+$E$6))</f>
        <v>68</v>
      </c>
      <c r="P422" s="87">
        <f t="shared" si="31"/>
        <v>20</v>
      </c>
      <c r="Q422" s="87">
        <f t="shared" ref="Q422:S422" si="861">$J422*C$30+$K422*C$31+$L422*C$32+$M422*C$33+$N422*C$34+$O422*C$35</f>
        <v>58</v>
      </c>
      <c r="R422" s="87">
        <f t="shared" si="861"/>
        <v>27</v>
      </c>
      <c r="S422" s="87">
        <f t="shared" si="861"/>
        <v>68</v>
      </c>
      <c r="T422" s="69">
        <f t="shared" si="6"/>
        <v>0.2564102564</v>
      </c>
      <c r="U422" s="70">
        <f t="shared" si="7"/>
        <v>0.2842105263</v>
      </c>
      <c r="V422" s="71">
        <f t="shared" si="8"/>
        <v>0.2272727273</v>
      </c>
      <c r="W422" s="72">
        <f t="shared" si="9"/>
        <v>0.3176470588</v>
      </c>
      <c r="X422" s="73">
        <f t="shared" ref="X422:Y422" si="862">IFERROR(P422/(P422+R422),0.5)</f>
        <v>0.4255319149</v>
      </c>
      <c r="Y422" s="74">
        <f t="shared" si="862"/>
        <v>0.4603174603</v>
      </c>
      <c r="Z422" s="75">
        <f t="shared" si="11"/>
        <v>0.2716763006</v>
      </c>
      <c r="AA422" s="76">
        <f t="shared" si="12"/>
        <v>0.5086705202</v>
      </c>
      <c r="AB422" s="77">
        <f t="shared" si="13"/>
        <v>0.450867052</v>
      </c>
      <c r="AC422" s="88">
        <f t="shared" si="14"/>
        <v>0.0478515625</v>
      </c>
      <c r="AD422" s="88">
        <f t="shared" si="15"/>
        <v>0.130859375</v>
      </c>
      <c r="AE422" s="88">
        <f t="shared" si="16"/>
        <v>0.0859375</v>
      </c>
      <c r="AF422" s="88">
        <f t="shared" si="17"/>
        <v>0.06640625</v>
      </c>
      <c r="AG422" s="89">
        <f t="shared" si="18"/>
        <v>0.01953125</v>
      </c>
      <c r="AH422" s="90">
        <f t="shared" si="19"/>
        <v>0</v>
      </c>
      <c r="AI422" s="90">
        <f t="shared" si="20"/>
        <v>0.130859375</v>
      </c>
      <c r="AJ422" s="90">
        <f t="shared" si="21"/>
        <v>0.2716763006</v>
      </c>
      <c r="AK422" s="90">
        <f t="shared" si="22"/>
        <v>0.0478515625</v>
      </c>
      <c r="AL422" s="91">
        <f t="shared" si="23"/>
        <v>0</v>
      </c>
      <c r="AM422" s="91">
        <f t="shared" si="24"/>
        <v>0.01953125</v>
      </c>
      <c r="AN422" s="91">
        <f t="shared" si="25"/>
        <v>0.2272727273</v>
      </c>
      <c r="AO422" s="91">
        <f t="shared" si="26"/>
        <v>0.0859375</v>
      </c>
      <c r="AP422" s="92">
        <f t="shared" si="27"/>
        <v>0</v>
      </c>
      <c r="AQ422" s="92">
        <f t="shared" si="28"/>
        <v>0.06640625</v>
      </c>
      <c r="AR422" s="92">
        <f t="shared" si="29"/>
        <v>0.3176470588</v>
      </c>
      <c r="AS422" s="92">
        <f t="shared" si="30"/>
        <v>0.01953125</v>
      </c>
    </row>
    <row r="423" ht="16.5" customHeight="1">
      <c r="A423" s="115"/>
      <c r="B423" s="116"/>
      <c r="C423" s="116"/>
      <c r="D423" s="116"/>
      <c r="E423" s="116"/>
      <c r="F423" s="117"/>
      <c r="G423" s="61">
        <f t="shared" si="650"/>
        <v>418</v>
      </c>
      <c r="H423" s="118">
        <v>5585.0</v>
      </c>
      <c r="I423" s="115">
        <v>1602.0</v>
      </c>
      <c r="J423" s="81">
        <f>OFFSET(TT!F423,0,6*(-1+$E$6))</f>
        <v>37</v>
      </c>
      <c r="K423" s="82">
        <f>OFFSET(TT!G423,0,6*(-1+$E$6))</f>
        <v>51</v>
      </c>
      <c r="L423" s="83">
        <f>OFFSET(TT!H423,0,6*(-1+$E$6))</f>
        <v>44</v>
      </c>
      <c r="M423" s="84">
        <f>OFFSET(TT!I423,0,6*(-1+$E$6))</f>
        <v>77</v>
      </c>
      <c r="N423" s="85">
        <f>OFFSET(TT!J423,0,6*(-1+$E$6))</f>
        <v>212</v>
      </c>
      <c r="O423" s="86">
        <f>OFFSET(TT!K423,0,6*(-1+$E$6))</f>
        <v>80</v>
      </c>
      <c r="P423" s="87">
        <f t="shared" si="31"/>
        <v>37</v>
      </c>
      <c r="Q423" s="87">
        <f t="shared" ref="Q423:S423" si="863">$J423*C$30+$K423*C$31+$L423*C$32+$M423*C$33+$N423*C$34+$O423*C$35</f>
        <v>77</v>
      </c>
      <c r="R423" s="87">
        <f t="shared" si="863"/>
        <v>44</v>
      </c>
      <c r="S423" s="87">
        <f t="shared" si="863"/>
        <v>80</v>
      </c>
      <c r="T423" s="69">
        <f t="shared" si="6"/>
        <v>0.3245614035</v>
      </c>
      <c r="U423" s="70">
        <f t="shared" si="7"/>
        <v>0.3548387097</v>
      </c>
      <c r="V423" s="71">
        <f t="shared" si="8"/>
        <v>0.3162393162</v>
      </c>
      <c r="W423" s="72">
        <f t="shared" si="9"/>
        <v>0.3636363636</v>
      </c>
      <c r="X423" s="73">
        <f t="shared" ref="X423:Y423" si="864">IFERROR(P423/(P423+R423),0.5)</f>
        <v>0.4567901235</v>
      </c>
      <c r="Y423" s="74">
        <f t="shared" si="864"/>
        <v>0.4904458599</v>
      </c>
      <c r="Z423" s="75">
        <f t="shared" si="11"/>
        <v>0.3403361345</v>
      </c>
      <c r="AA423" s="76">
        <f t="shared" si="12"/>
        <v>0.4915966387</v>
      </c>
      <c r="AB423" s="77">
        <f t="shared" si="13"/>
        <v>0.4789915966</v>
      </c>
      <c r="AC423" s="88">
        <f t="shared" si="14"/>
        <v>0.05493133583</v>
      </c>
      <c r="AD423" s="88">
        <f t="shared" si="15"/>
        <v>0.1554307116</v>
      </c>
      <c r="AE423" s="88">
        <f t="shared" si="16"/>
        <v>0.07303370787</v>
      </c>
      <c r="AF423" s="88">
        <f t="shared" si="17"/>
        <v>0.04993757803</v>
      </c>
      <c r="AG423" s="89">
        <f t="shared" si="18"/>
        <v>0.02309612984</v>
      </c>
      <c r="AH423" s="90">
        <f t="shared" si="19"/>
        <v>0</v>
      </c>
      <c r="AI423" s="90">
        <f t="shared" si="20"/>
        <v>0.1554307116</v>
      </c>
      <c r="AJ423" s="90">
        <f t="shared" si="21"/>
        <v>0.3403361345</v>
      </c>
      <c r="AK423" s="90">
        <f t="shared" si="22"/>
        <v>0.05493133583</v>
      </c>
      <c r="AL423" s="91">
        <f t="shared" si="23"/>
        <v>0</v>
      </c>
      <c r="AM423" s="91">
        <f t="shared" si="24"/>
        <v>0.02309612984</v>
      </c>
      <c r="AN423" s="91">
        <f t="shared" si="25"/>
        <v>0.3162393162</v>
      </c>
      <c r="AO423" s="91">
        <f t="shared" si="26"/>
        <v>0.07303370787</v>
      </c>
      <c r="AP423" s="92">
        <f t="shared" si="27"/>
        <v>0</v>
      </c>
      <c r="AQ423" s="92">
        <f t="shared" si="28"/>
        <v>0.04993757803</v>
      </c>
      <c r="AR423" s="92">
        <f t="shared" si="29"/>
        <v>0.3636363636</v>
      </c>
      <c r="AS423" s="92">
        <f t="shared" si="30"/>
        <v>0.02309612984</v>
      </c>
    </row>
    <row r="424" ht="16.5" customHeight="1">
      <c r="A424" s="115"/>
      <c r="B424" s="116"/>
      <c r="C424" s="116"/>
      <c r="D424" s="116"/>
      <c r="E424" s="116"/>
      <c r="F424" s="117"/>
      <c r="G424" s="61">
        <f t="shared" si="650"/>
        <v>419</v>
      </c>
      <c r="H424" s="118">
        <v>5586.0</v>
      </c>
      <c r="I424" s="115">
        <v>1400.0</v>
      </c>
      <c r="J424" s="81">
        <f>OFFSET(TT!F424,0,6*(-1+$E$6))</f>
        <v>26</v>
      </c>
      <c r="K424" s="82">
        <f>OFFSET(TT!G424,0,6*(-1+$E$6))</f>
        <v>47</v>
      </c>
      <c r="L424" s="83">
        <f>OFFSET(TT!H424,0,6*(-1+$E$6))</f>
        <v>39</v>
      </c>
      <c r="M424" s="84">
        <f>OFFSET(TT!I424,0,6*(-1+$E$6))</f>
        <v>71</v>
      </c>
      <c r="N424" s="85">
        <f>OFFSET(TT!J424,0,6*(-1+$E$6))</f>
        <v>186</v>
      </c>
      <c r="O424" s="86">
        <f>OFFSET(TT!K424,0,6*(-1+$E$6))</f>
        <v>61</v>
      </c>
      <c r="P424" s="87">
        <f t="shared" si="31"/>
        <v>26</v>
      </c>
      <c r="Q424" s="87">
        <f t="shared" ref="Q424:S424" si="865">$J424*C$30+$K424*C$31+$L424*C$32+$M424*C$33+$N424*C$34+$O424*C$35</f>
        <v>71</v>
      </c>
      <c r="R424" s="87">
        <f t="shared" si="865"/>
        <v>39</v>
      </c>
      <c r="S424" s="87">
        <f t="shared" si="865"/>
        <v>61</v>
      </c>
      <c r="T424" s="69">
        <f t="shared" si="6"/>
        <v>0.2680412371</v>
      </c>
      <c r="U424" s="70">
        <f t="shared" si="7"/>
        <v>0.39</v>
      </c>
      <c r="V424" s="71">
        <f t="shared" si="8"/>
        <v>0.2988505747</v>
      </c>
      <c r="W424" s="72">
        <f t="shared" si="9"/>
        <v>0.3545454545</v>
      </c>
      <c r="X424" s="73">
        <f t="shared" ref="X424:Y424" si="866">IFERROR(P424/(P424+R424),0.5)</f>
        <v>0.4</v>
      </c>
      <c r="Y424" s="74">
        <f t="shared" si="866"/>
        <v>0.5378787879</v>
      </c>
      <c r="Z424" s="75">
        <f t="shared" si="11"/>
        <v>0.3299492386</v>
      </c>
      <c r="AA424" s="76">
        <f t="shared" si="12"/>
        <v>0.4416243655</v>
      </c>
      <c r="AB424" s="77">
        <f t="shared" si="13"/>
        <v>0.4923857868</v>
      </c>
      <c r="AC424" s="88">
        <f t="shared" si="14"/>
        <v>0.05214285714</v>
      </c>
      <c r="AD424" s="88">
        <f t="shared" si="15"/>
        <v>0.1514285714</v>
      </c>
      <c r="AE424" s="88">
        <f t="shared" si="16"/>
        <v>0.06214285714</v>
      </c>
      <c r="AF424" s="88">
        <f t="shared" si="17"/>
        <v>0.04357142857</v>
      </c>
      <c r="AG424" s="89">
        <f t="shared" si="18"/>
        <v>0.01857142857</v>
      </c>
      <c r="AH424" s="90">
        <f t="shared" si="19"/>
        <v>0</v>
      </c>
      <c r="AI424" s="90">
        <f t="shared" si="20"/>
        <v>0.1514285714</v>
      </c>
      <c r="AJ424" s="90">
        <f t="shared" si="21"/>
        <v>0.3299492386</v>
      </c>
      <c r="AK424" s="90">
        <f t="shared" si="22"/>
        <v>0.05214285714</v>
      </c>
      <c r="AL424" s="91">
        <f t="shared" si="23"/>
        <v>0</v>
      </c>
      <c r="AM424" s="91">
        <f t="shared" si="24"/>
        <v>0.01857142857</v>
      </c>
      <c r="AN424" s="91">
        <f t="shared" si="25"/>
        <v>0.2988505747</v>
      </c>
      <c r="AO424" s="91">
        <f t="shared" si="26"/>
        <v>0.06214285714</v>
      </c>
      <c r="AP424" s="92">
        <f t="shared" si="27"/>
        <v>0</v>
      </c>
      <c r="AQ424" s="92">
        <f t="shared" si="28"/>
        <v>0.04357142857</v>
      </c>
      <c r="AR424" s="92">
        <f t="shared" si="29"/>
        <v>0.3545454545</v>
      </c>
      <c r="AS424" s="92">
        <f t="shared" si="30"/>
        <v>0.01857142857</v>
      </c>
    </row>
    <row r="425" ht="16.5" customHeight="1">
      <c r="A425" s="115"/>
      <c r="B425" s="116"/>
      <c r="C425" s="116"/>
      <c r="D425" s="116"/>
      <c r="E425" s="116"/>
      <c r="F425" s="117"/>
      <c r="G425" s="61">
        <f t="shared" si="650"/>
        <v>420</v>
      </c>
      <c r="H425" s="118">
        <v>5587.0</v>
      </c>
      <c r="I425" s="115">
        <v>3057.0</v>
      </c>
      <c r="J425" s="81">
        <f>OFFSET(TT!F425,0,6*(-1+$E$6))</f>
        <v>156</v>
      </c>
      <c r="K425" s="82">
        <f>OFFSET(TT!G425,0,6*(-1+$E$6))</f>
        <v>193</v>
      </c>
      <c r="L425" s="83">
        <f>OFFSET(TT!H425,0,6*(-1+$E$6))</f>
        <v>149</v>
      </c>
      <c r="M425" s="84">
        <f>OFFSET(TT!I425,0,6*(-1+$E$6))</f>
        <v>190</v>
      </c>
      <c r="N425" s="85">
        <f>OFFSET(TT!J425,0,6*(-1+$E$6))</f>
        <v>536</v>
      </c>
      <c r="O425" s="86">
        <f>OFFSET(TT!K425,0,6*(-1+$E$6))</f>
        <v>140</v>
      </c>
      <c r="P425" s="87">
        <f t="shared" si="31"/>
        <v>156</v>
      </c>
      <c r="Q425" s="87">
        <f t="shared" ref="Q425:S425" si="867">$J425*C$30+$K425*C$31+$L425*C$32+$M425*C$33+$N425*C$34+$O425*C$35</f>
        <v>190</v>
      </c>
      <c r="R425" s="87">
        <f t="shared" si="867"/>
        <v>149</v>
      </c>
      <c r="S425" s="87">
        <f t="shared" si="867"/>
        <v>140</v>
      </c>
      <c r="T425" s="69">
        <f t="shared" si="6"/>
        <v>0.450867052</v>
      </c>
      <c r="U425" s="70">
        <f t="shared" si="7"/>
        <v>0.5155709343</v>
      </c>
      <c r="V425" s="71">
        <f t="shared" si="8"/>
        <v>0.527027027</v>
      </c>
      <c r="W425" s="72">
        <f t="shared" si="9"/>
        <v>0.4395280236</v>
      </c>
      <c r="X425" s="73">
        <f t="shared" ref="X425:Y425" si="868">IFERROR(P425/(P425+R425),0.5)</f>
        <v>0.5114754098</v>
      </c>
      <c r="Y425" s="74">
        <f t="shared" si="868"/>
        <v>0.5757575758</v>
      </c>
      <c r="Z425" s="75">
        <f t="shared" si="11"/>
        <v>0.4803149606</v>
      </c>
      <c r="AA425" s="76">
        <f t="shared" si="12"/>
        <v>0.4661417323</v>
      </c>
      <c r="AB425" s="77">
        <f t="shared" si="13"/>
        <v>0.5448818898</v>
      </c>
      <c r="AC425" s="88">
        <f t="shared" si="14"/>
        <v>0.1141642133</v>
      </c>
      <c r="AD425" s="88">
        <f t="shared" si="15"/>
        <v>0.226365718</v>
      </c>
      <c r="AE425" s="88">
        <f t="shared" si="16"/>
        <v>0.09682695453</v>
      </c>
      <c r="AF425" s="88">
        <f t="shared" si="17"/>
        <v>0.04579653255</v>
      </c>
      <c r="AG425" s="89">
        <f t="shared" si="18"/>
        <v>0.05103042198</v>
      </c>
      <c r="AH425" s="90">
        <f t="shared" si="19"/>
        <v>0</v>
      </c>
      <c r="AI425" s="90">
        <f t="shared" si="20"/>
        <v>0.226365718</v>
      </c>
      <c r="AJ425" s="90">
        <f t="shared" si="21"/>
        <v>0.4803149606</v>
      </c>
      <c r="AK425" s="90">
        <f t="shared" si="22"/>
        <v>0.1141642133</v>
      </c>
      <c r="AL425" s="91">
        <f t="shared" si="23"/>
        <v>0</v>
      </c>
      <c r="AM425" s="91">
        <f t="shared" si="24"/>
        <v>0.05103042198</v>
      </c>
      <c r="AN425" s="91">
        <f t="shared" si="25"/>
        <v>0.527027027</v>
      </c>
      <c r="AO425" s="91">
        <f t="shared" si="26"/>
        <v>0.09682695453</v>
      </c>
      <c r="AP425" s="92">
        <f t="shared" si="27"/>
        <v>0</v>
      </c>
      <c r="AQ425" s="92">
        <f t="shared" si="28"/>
        <v>0.04579653255</v>
      </c>
      <c r="AR425" s="92">
        <f t="shared" si="29"/>
        <v>0.4395280236</v>
      </c>
      <c r="AS425" s="92">
        <f t="shared" si="30"/>
        <v>0.05103042198</v>
      </c>
    </row>
    <row r="426" ht="16.5" customHeight="1">
      <c r="A426" s="115"/>
      <c r="B426" s="116"/>
      <c r="C426" s="116"/>
      <c r="D426" s="116"/>
      <c r="E426" s="116"/>
      <c r="F426" s="117"/>
      <c r="G426" s="61">
        <f t="shared" si="650"/>
        <v>421</v>
      </c>
      <c r="H426" s="118">
        <v>5589.0</v>
      </c>
      <c r="I426" s="115">
        <v>676.0</v>
      </c>
      <c r="J426" s="81">
        <f>OFFSET(TT!F426,0,6*(-1+$E$6))</f>
        <v>42</v>
      </c>
      <c r="K426" s="82">
        <f>OFFSET(TT!G426,0,6*(-1+$E$6))</f>
        <v>96</v>
      </c>
      <c r="L426" s="83">
        <f>OFFSET(TT!H426,0,6*(-1+$E$6))</f>
        <v>28</v>
      </c>
      <c r="M426" s="84">
        <f>OFFSET(TT!I426,0,6*(-1+$E$6))</f>
        <v>24</v>
      </c>
      <c r="N426" s="85">
        <f>OFFSET(TT!J426,0,6*(-1+$E$6))</f>
        <v>78</v>
      </c>
      <c r="O426" s="86">
        <f>OFFSET(TT!K426,0,6*(-1+$E$6))</f>
        <v>16</v>
      </c>
      <c r="P426" s="87">
        <f t="shared" si="31"/>
        <v>42</v>
      </c>
      <c r="Q426" s="87">
        <f t="shared" ref="Q426:S426" si="869">$J426*C$30+$K426*C$31+$L426*C$32+$M426*C$33+$N426*C$34+$O426*C$35</f>
        <v>24</v>
      </c>
      <c r="R426" s="87">
        <f t="shared" si="869"/>
        <v>28</v>
      </c>
      <c r="S426" s="87">
        <f t="shared" si="869"/>
        <v>16</v>
      </c>
      <c r="T426" s="69">
        <f t="shared" si="6"/>
        <v>0.6363636364</v>
      </c>
      <c r="U426" s="70">
        <f t="shared" si="7"/>
        <v>0.6363636364</v>
      </c>
      <c r="V426" s="71">
        <f t="shared" si="8"/>
        <v>0.724137931</v>
      </c>
      <c r="W426" s="72">
        <f t="shared" si="9"/>
        <v>0.5384615385</v>
      </c>
      <c r="X426" s="73">
        <f t="shared" ref="X426:Y426" si="870">IFERROR(P426/(P426+R426),0.5)</f>
        <v>0.6</v>
      </c>
      <c r="Y426" s="74">
        <f t="shared" si="870"/>
        <v>0.6</v>
      </c>
      <c r="Z426" s="75">
        <f t="shared" si="11"/>
        <v>0.6363636364</v>
      </c>
      <c r="AA426" s="76">
        <f t="shared" si="12"/>
        <v>0.5272727273</v>
      </c>
      <c r="AB426" s="77">
        <f t="shared" si="13"/>
        <v>0.6</v>
      </c>
      <c r="AC426" s="88">
        <f t="shared" si="14"/>
        <v>0.2041420118</v>
      </c>
      <c r="AD426" s="88">
        <f t="shared" si="15"/>
        <v>0.1775147929</v>
      </c>
      <c r="AE426" s="88">
        <f t="shared" si="16"/>
        <v>0.08579881657</v>
      </c>
      <c r="AF426" s="88">
        <f t="shared" si="17"/>
        <v>0.02366863905</v>
      </c>
      <c r="AG426" s="89">
        <f t="shared" si="18"/>
        <v>0.06213017751</v>
      </c>
      <c r="AH426" s="90">
        <f t="shared" si="19"/>
        <v>0</v>
      </c>
      <c r="AI426" s="90">
        <f t="shared" si="20"/>
        <v>0.1775147929</v>
      </c>
      <c r="AJ426" s="90">
        <f t="shared" si="21"/>
        <v>0.6363636364</v>
      </c>
      <c r="AK426" s="90">
        <f t="shared" si="22"/>
        <v>0.2041420118</v>
      </c>
      <c r="AL426" s="91">
        <f t="shared" si="23"/>
        <v>0</v>
      </c>
      <c r="AM426" s="91">
        <f t="shared" si="24"/>
        <v>0.06213017751</v>
      </c>
      <c r="AN426" s="91">
        <f t="shared" si="25"/>
        <v>0.724137931</v>
      </c>
      <c r="AO426" s="91">
        <f t="shared" si="26"/>
        <v>0.08579881657</v>
      </c>
      <c r="AP426" s="92">
        <f t="shared" si="27"/>
        <v>0</v>
      </c>
      <c r="AQ426" s="92">
        <f t="shared" si="28"/>
        <v>0.02366863905</v>
      </c>
      <c r="AR426" s="92">
        <f t="shared" si="29"/>
        <v>0.5384615385</v>
      </c>
      <c r="AS426" s="92">
        <f t="shared" si="30"/>
        <v>0.06213017751</v>
      </c>
    </row>
    <row r="427" ht="16.5" customHeight="1">
      <c r="A427" s="115"/>
      <c r="B427" s="116"/>
      <c r="C427" s="116"/>
      <c r="D427" s="116"/>
      <c r="E427" s="116"/>
      <c r="F427" s="117"/>
      <c r="G427" s="61">
        <f t="shared" si="650"/>
        <v>422</v>
      </c>
      <c r="H427" s="118">
        <v>5591.0</v>
      </c>
      <c r="I427" s="115">
        <v>820.0</v>
      </c>
      <c r="J427" s="81">
        <f>OFFSET(TT!F427,0,6*(-1+$E$6))</f>
        <v>28</v>
      </c>
      <c r="K427" s="82">
        <f>OFFSET(TT!G427,0,6*(-1+$E$6))</f>
        <v>35</v>
      </c>
      <c r="L427" s="83">
        <f>OFFSET(TT!H427,0,6*(-1+$E$6))</f>
        <v>20</v>
      </c>
      <c r="M427" s="84">
        <f>OFFSET(TT!I427,0,6*(-1+$E$6))</f>
        <v>33</v>
      </c>
      <c r="N427" s="85">
        <f>OFFSET(TT!J427,0,6*(-1+$E$6))</f>
        <v>128</v>
      </c>
      <c r="O427" s="86">
        <f>OFFSET(TT!K427,0,6*(-1+$E$6))</f>
        <v>28</v>
      </c>
      <c r="P427" s="87">
        <f t="shared" si="31"/>
        <v>28</v>
      </c>
      <c r="Q427" s="87">
        <f t="shared" ref="Q427:S427" si="871">$J427*C$30+$K427*C$31+$L427*C$32+$M427*C$33+$N427*C$34+$O427*C$35</f>
        <v>33</v>
      </c>
      <c r="R427" s="87">
        <f t="shared" si="871"/>
        <v>20</v>
      </c>
      <c r="S427" s="87">
        <f t="shared" si="871"/>
        <v>28</v>
      </c>
      <c r="T427" s="69">
        <f t="shared" si="6"/>
        <v>0.4590163934</v>
      </c>
      <c r="U427" s="70">
        <f t="shared" si="7"/>
        <v>0.4166666667</v>
      </c>
      <c r="V427" s="71">
        <f t="shared" si="8"/>
        <v>0.5</v>
      </c>
      <c r="W427" s="72">
        <f t="shared" si="9"/>
        <v>0.3773584906</v>
      </c>
      <c r="X427" s="73">
        <f t="shared" ref="X427:Y427" si="872">IFERROR(P427/(P427+R427),0.5)</f>
        <v>0.5833333333</v>
      </c>
      <c r="Y427" s="74">
        <f t="shared" si="872"/>
        <v>0.5409836066</v>
      </c>
      <c r="Z427" s="75">
        <f t="shared" si="11"/>
        <v>0.4403669725</v>
      </c>
      <c r="AA427" s="76">
        <f t="shared" si="12"/>
        <v>0.5137614679</v>
      </c>
      <c r="AB427" s="77">
        <f t="shared" si="13"/>
        <v>0.5596330275</v>
      </c>
      <c r="AC427" s="88">
        <f t="shared" si="14"/>
        <v>0.07682926829</v>
      </c>
      <c r="AD427" s="88">
        <f t="shared" si="15"/>
        <v>0.1902439024</v>
      </c>
      <c r="AE427" s="88">
        <f t="shared" si="16"/>
        <v>0.06829268293</v>
      </c>
      <c r="AF427" s="88">
        <f t="shared" si="17"/>
        <v>0.03414634146</v>
      </c>
      <c r="AG427" s="89">
        <f t="shared" si="18"/>
        <v>0.03414634146</v>
      </c>
      <c r="AH427" s="90">
        <f t="shared" si="19"/>
        <v>0</v>
      </c>
      <c r="AI427" s="90">
        <f t="shared" si="20"/>
        <v>0.1902439024</v>
      </c>
      <c r="AJ427" s="90">
        <f t="shared" si="21"/>
        <v>0.4403669725</v>
      </c>
      <c r="AK427" s="90">
        <f t="shared" si="22"/>
        <v>0.07682926829</v>
      </c>
      <c r="AL427" s="91">
        <f t="shared" si="23"/>
        <v>0</v>
      </c>
      <c r="AM427" s="91">
        <f t="shared" si="24"/>
        <v>0.03414634146</v>
      </c>
      <c r="AN427" s="91">
        <f t="shared" si="25"/>
        <v>0.5</v>
      </c>
      <c r="AO427" s="91">
        <f t="shared" si="26"/>
        <v>0.06829268293</v>
      </c>
      <c r="AP427" s="92">
        <f t="shared" si="27"/>
        <v>0</v>
      </c>
      <c r="AQ427" s="92">
        <f t="shared" si="28"/>
        <v>0.03414634146</v>
      </c>
      <c r="AR427" s="92">
        <f t="shared" si="29"/>
        <v>0.3773584906</v>
      </c>
      <c r="AS427" s="92">
        <f t="shared" si="30"/>
        <v>0.03414634146</v>
      </c>
    </row>
    <row r="428" ht="16.5" customHeight="1">
      <c r="A428" s="115"/>
      <c r="B428" s="116"/>
      <c r="C428" s="116"/>
      <c r="D428" s="116"/>
      <c r="E428" s="116"/>
      <c r="F428" s="117"/>
      <c r="G428" s="61">
        <f t="shared" si="650"/>
        <v>423</v>
      </c>
      <c r="H428" s="118">
        <v>5593.0</v>
      </c>
      <c r="I428" s="115">
        <v>2053.0</v>
      </c>
      <c r="J428" s="81">
        <f>OFFSET(TT!F428,0,6*(-1+$E$6))</f>
        <v>144</v>
      </c>
      <c r="K428" s="82">
        <f>OFFSET(TT!G428,0,6*(-1+$E$6))</f>
        <v>116</v>
      </c>
      <c r="L428" s="83">
        <f>OFFSET(TT!H428,0,6*(-1+$E$6))</f>
        <v>106</v>
      </c>
      <c r="M428" s="84">
        <f>OFFSET(TT!I428,0,6*(-1+$E$6))</f>
        <v>171</v>
      </c>
      <c r="N428" s="85">
        <f>OFFSET(TT!J428,0,6*(-1+$E$6))</f>
        <v>372</v>
      </c>
      <c r="O428" s="86">
        <f>OFFSET(TT!K428,0,6*(-1+$E$6))</f>
        <v>100</v>
      </c>
      <c r="P428" s="87">
        <f t="shared" si="31"/>
        <v>144</v>
      </c>
      <c r="Q428" s="87">
        <f t="shared" ref="Q428:S428" si="873">$J428*C$30+$K428*C$31+$L428*C$32+$M428*C$33+$N428*C$34+$O428*C$35</f>
        <v>171</v>
      </c>
      <c r="R428" s="87">
        <f t="shared" si="873"/>
        <v>106</v>
      </c>
      <c r="S428" s="87">
        <f t="shared" si="873"/>
        <v>100</v>
      </c>
      <c r="T428" s="69">
        <f t="shared" si="6"/>
        <v>0.4571428571</v>
      </c>
      <c r="U428" s="70">
        <f t="shared" si="7"/>
        <v>0.5145631068</v>
      </c>
      <c r="V428" s="71">
        <f t="shared" si="8"/>
        <v>0.5901639344</v>
      </c>
      <c r="W428" s="72">
        <f t="shared" si="9"/>
        <v>0.3826714801</v>
      </c>
      <c r="X428" s="73">
        <f t="shared" ref="X428:Y428" si="874">IFERROR(P428/(P428+R428),0.5)</f>
        <v>0.576</v>
      </c>
      <c r="Y428" s="74">
        <f t="shared" si="874"/>
        <v>0.63099631</v>
      </c>
      <c r="Z428" s="75">
        <f t="shared" si="11"/>
        <v>0.4798464491</v>
      </c>
      <c r="AA428" s="76">
        <f t="shared" si="12"/>
        <v>0.4683301344</v>
      </c>
      <c r="AB428" s="77">
        <f t="shared" si="13"/>
        <v>0.6046065259</v>
      </c>
      <c r="AC428" s="88">
        <f t="shared" si="14"/>
        <v>0.1266439357</v>
      </c>
      <c r="AD428" s="88">
        <f t="shared" si="15"/>
        <v>0.2513395032</v>
      </c>
      <c r="AE428" s="88">
        <f t="shared" si="16"/>
        <v>0.1188504627</v>
      </c>
      <c r="AF428" s="88">
        <f t="shared" si="17"/>
        <v>0.04870920604</v>
      </c>
      <c r="AG428" s="89">
        <f t="shared" si="18"/>
        <v>0.0701412567</v>
      </c>
      <c r="AH428" s="90">
        <f t="shared" si="19"/>
        <v>0</v>
      </c>
      <c r="AI428" s="90">
        <f t="shared" si="20"/>
        <v>0.2513395032</v>
      </c>
      <c r="AJ428" s="90">
        <f t="shared" si="21"/>
        <v>0.4798464491</v>
      </c>
      <c r="AK428" s="90">
        <f t="shared" si="22"/>
        <v>0.1266439357</v>
      </c>
      <c r="AL428" s="91">
        <f t="shared" si="23"/>
        <v>0</v>
      </c>
      <c r="AM428" s="91">
        <f t="shared" si="24"/>
        <v>0.0701412567</v>
      </c>
      <c r="AN428" s="91">
        <f t="shared" si="25"/>
        <v>0.5901639344</v>
      </c>
      <c r="AO428" s="91">
        <f t="shared" si="26"/>
        <v>0.1188504627</v>
      </c>
      <c r="AP428" s="92">
        <f t="shared" si="27"/>
        <v>0</v>
      </c>
      <c r="AQ428" s="92">
        <f t="shared" si="28"/>
        <v>0.04870920604</v>
      </c>
      <c r="AR428" s="92">
        <f t="shared" si="29"/>
        <v>0.3826714801</v>
      </c>
      <c r="AS428" s="92">
        <f t="shared" si="30"/>
        <v>0.0701412567</v>
      </c>
    </row>
    <row r="429" ht="16.5" customHeight="1">
      <c r="A429" s="115"/>
      <c r="B429" s="116"/>
      <c r="C429" s="116"/>
      <c r="D429" s="116"/>
      <c r="E429" s="116"/>
      <c r="F429" s="117"/>
      <c r="G429" s="61">
        <f t="shared" si="650"/>
        <v>424</v>
      </c>
      <c r="H429" s="118">
        <v>5597.0</v>
      </c>
      <c r="I429" s="115">
        <v>2693.0</v>
      </c>
      <c r="J429" s="81">
        <f>OFFSET(TT!F429,0,6*(-1+$E$6))</f>
        <v>47</v>
      </c>
      <c r="K429" s="82">
        <f>OFFSET(TT!G429,0,6*(-1+$E$6))</f>
        <v>59</v>
      </c>
      <c r="L429" s="83">
        <f>OFFSET(TT!H429,0,6*(-1+$E$6))</f>
        <v>69</v>
      </c>
      <c r="M429" s="84">
        <f>OFFSET(TT!I429,0,6*(-1+$E$6))</f>
        <v>116</v>
      </c>
      <c r="N429" s="85">
        <f>OFFSET(TT!J429,0,6*(-1+$E$6))</f>
        <v>284</v>
      </c>
      <c r="O429" s="86">
        <f>OFFSET(TT!K429,0,6*(-1+$E$6))</f>
        <v>134</v>
      </c>
      <c r="P429" s="87">
        <f t="shared" si="31"/>
        <v>47</v>
      </c>
      <c r="Q429" s="87">
        <f t="shared" ref="Q429:S429" si="875">$J429*C$30+$K429*C$31+$L429*C$32+$M429*C$33+$N429*C$34+$O429*C$35</f>
        <v>116</v>
      </c>
      <c r="R429" s="87">
        <f t="shared" si="875"/>
        <v>69</v>
      </c>
      <c r="S429" s="87">
        <f t="shared" si="875"/>
        <v>134</v>
      </c>
      <c r="T429" s="69">
        <f t="shared" si="6"/>
        <v>0.2883435583</v>
      </c>
      <c r="U429" s="70">
        <f t="shared" si="7"/>
        <v>0.3399014778</v>
      </c>
      <c r="V429" s="71">
        <f t="shared" si="8"/>
        <v>0.2596685083</v>
      </c>
      <c r="W429" s="72">
        <f t="shared" si="9"/>
        <v>0.372972973</v>
      </c>
      <c r="X429" s="73">
        <f t="shared" ref="X429:Y429" si="876">IFERROR(P429/(P429+R429),0.5)</f>
        <v>0.4051724138</v>
      </c>
      <c r="Y429" s="74">
        <f t="shared" si="876"/>
        <v>0.464</v>
      </c>
      <c r="Z429" s="75">
        <f t="shared" si="11"/>
        <v>0.3169398907</v>
      </c>
      <c r="AA429" s="76">
        <f t="shared" si="12"/>
        <v>0.4945355191</v>
      </c>
      <c r="AB429" s="77">
        <f t="shared" si="13"/>
        <v>0.4453551913</v>
      </c>
      <c r="AC429" s="88">
        <f t="shared" si="14"/>
        <v>0.03936130709</v>
      </c>
      <c r="AD429" s="88">
        <f t="shared" si="15"/>
        <v>0.1229112514</v>
      </c>
      <c r="AE429" s="88">
        <f t="shared" si="16"/>
        <v>0.06721128853</v>
      </c>
      <c r="AF429" s="88">
        <f t="shared" si="17"/>
        <v>0.04975863349</v>
      </c>
      <c r="AG429" s="89">
        <f t="shared" si="18"/>
        <v>0.01745265503</v>
      </c>
      <c r="AH429" s="90">
        <f t="shared" si="19"/>
        <v>0</v>
      </c>
      <c r="AI429" s="90">
        <f t="shared" si="20"/>
        <v>0.1229112514</v>
      </c>
      <c r="AJ429" s="90">
        <f t="shared" si="21"/>
        <v>0.3169398907</v>
      </c>
      <c r="AK429" s="90">
        <f t="shared" si="22"/>
        <v>0.03936130709</v>
      </c>
      <c r="AL429" s="91">
        <f t="shared" si="23"/>
        <v>0</v>
      </c>
      <c r="AM429" s="91">
        <f t="shared" si="24"/>
        <v>0.01745265503</v>
      </c>
      <c r="AN429" s="91">
        <f t="shared" si="25"/>
        <v>0.2596685083</v>
      </c>
      <c r="AO429" s="91">
        <f t="shared" si="26"/>
        <v>0.06721128853</v>
      </c>
      <c r="AP429" s="92">
        <f t="shared" si="27"/>
        <v>0</v>
      </c>
      <c r="AQ429" s="92">
        <f t="shared" si="28"/>
        <v>0.04975863349</v>
      </c>
      <c r="AR429" s="92">
        <f t="shared" si="29"/>
        <v>0.372972973</v>
      </c>
      <c r="AS429" s="92">
        <f t="shared" si="30"/>
        <v>0.01745265503</v>
      </c>
    </row>
    <row r="430" ht="16.5" customHeight="1">
      <c r="A430" s="115"/>
      <c r="B430" s="116"/>
      <c r="C430" s="116"/>
      <c r="D430" s="116"/>
      <c r="E430" s="116"/>
      <c r="F430" s="117"/>
      <c r="G430" s="61">
        <f t="shared" si="650"/>
        <v>425</v>
      </c>
      <c r="H430" s="118">
        <v>5603.0</v>
      </c>
      <c r="I430" s="115">
        <v>1072.0</v>
      </c>
      <c r="J430" s="81">
        <f>OFFSET(TT!F430,0,6*(-1+$E$6))</f>
        <v>44</v>
      </c>
      <c r="K430" s="82">
        <f>OFFSET(TT!G430,0,6*(-1+$E$6))</f>
        <v>60</v>
      </c>
      <c r="L430" s="83">
        <f>OFFSET(TT!H430,0,6*(-1+$E$6))</f>
        <v>97</v>
      </c>
      <c r="M430" s="84">
        <f>OFFSET(TT!I430,0,6*(-1+$E$6))</f>
        <v>56</v>
      </c>
      <c r="N430" s="85">
        <f>OFFSET(TT!J430,0,6*(-1+$E$6))</f>
        <v>175</v>
      </c>
      <c r="O430" s="86">
        <f>OFFSET(TT!K430,0,6*(-1+$E$6))</f>
        <v>60</v>
      </c>
      <c r="P430" s="87">
        <f t="shared" si="31"/>
        <v>44</v>
      </c>
      <c r="Q430" s="87">
        <f t="shared" ref="Q430:S430" si="877">$J430*C$30+$K430*C$31+$L430*C$32+$M430*C$33+$N430*C$34+$O430*C$35</f>
        <v>56</v>
      </c>
      <c r="R430" s="87">
        <f t="shared" si="877"/>
        <v>97</v>
      </c>
      <c r="S430" s="87">
        <f t="shared" si="877"/>
        <v>60</v>
      </c>
      <c r="T430" s="69">
        <f t="shared" si="6"/>
        <v>0.44</v>
      </c>
      <c r="U430" s="70">
        <f t="shared" si="7"/>
        <v>0.6178343949</v>
      </c>
      <c r="V430" s="71">
        <f t="shared" si="8"/>
        <v>0.4230769231</v>
      </c>
      <c r="W430" s="72">
        <f t="shared" si="9"/>
        <v>0.6339869281</v>
      </c>
      <c r="X430" s="73">
        <f t="shared" ref="X430:Y430" si="878">IFERROR(P430/(P430+R430),0.5)</f>
        <v>0.3120567376</v>
      </c>
      <c r="Y430" s="74">
        <f t="shared" si="878"/>
        <v>0.4827586207</v>
      </c>
      <c r="Z430" s="75">
        <f t="shared" si="11"/>
        <v>0.5486381323</v>
      </c>
      <c r="AA430" s="76">
        <f t="shared" si="12"/>
        <v>0.4046692607</v>
      </c>
      <c r="AB430" s="77">
        <f t="shared" si="13"/>
        <v>0.3891050584</v>
      </c>
      <c r="AC430" s="88">
        <f t="shared" si="14"/>
        <v>0.09701492537</v>
      </c>
      <c r="AD430" s="88">
        <f t="shared" si="15"/>
        <v>0.2042910448</v>
      </c>
      <c r="AE430" s="88">
        <f t="shared" si="16"/>
        <v>0.09701492537</v>
      </c>
      <c r="AF430" s="88">
        <f t="shared" si="17"/>
        <v>0.05597014925</v>
      </c>
      <c r="AG430" s="89">
        <f t="shared" si="18"/>
        <v>0.04104477612</v>
      </c>
      <c r="AH430" s="90">
        <f t="shared" si="19"/>
        <v>0</v>
      </c>
      <c r="AI430" s="90">
        <f t="shared" si="20"/>
        <v>0.2042910448</v>
      </c>
      <c r="AJ430" s="90">
        <f t="shared" si="21"/>
        <v>0.5486381323</v>
      </c>
      <c r="AK430" s="90">
        <f t="shared" si="22"/>
        <v>0.09701492537</v>
      </c>
      <c r="AL430" s="91">
        <f t="shared" si="23"/>
        <v>0</v>
      </c>
      <c r="AM430" s="91">
        <f t="shared" si="24"/>
        <v>0.04104477612</v>
      </c>
      <c r="AN430" s="91">
        <f t="shared" si="25"/>
        <v>0.4230769231</v>
      </c>
      <c r="AO430" s="91">
        <f t="shared" si="26"/>
        <v>0.09701492537</v>
      </c>
      <c r="AP430" s="92">
        <f t="shared" si="27"/>
        <v>0</v>
      </c>
      <c r="AQ430" s="92">
        <f t="shared" si="28"/>
        <v>0.05597014925</v>
      </c>
      <c r="AR430" s="92">
        <f t="shared" si="29"/>
        <v>0.6339869281</v>
      </c>
      <c r="AS430" s="92">
        <f t="shared" si="30"/>
        <v>0.04104477612</v>
      </c>
    </row>
    <row r="431" ht="16.5" customHeight="1">
      <c r="A431" s="115"/>
      <c r="B431" s="116"/>
      <c r="C431" s="116"/>
      <c r="D431" s="116"/>
      <c r="E431" s="116"/>
      <c r="F431" s="117"/>
      <c r="G431" s="61">
        <f t="shared" si="650"/>
        <v>426</v>
      </c>
      <c r="H431" s="118">
        <v>5612.0</v>
      </c>
      <c r="I431" s="115">
        <v>2970.0</v>
      </c>
      <c r="J431" s="81">
        <f>OFFSET(TT!F431,0,6*(-1+$E$6))</f>
        <v>110</v>
      </c>
      <c r="K431" s="82">
        <f>OFFSET(TT!G431,0,6*(-1+$E$6))</f>
        <v>104</v>
      </c>
      <c r="L431" s="83">
        <f>OFFSET(TT!H431,0,6*(-1+$E$6))</f>
        <v>90</v>
      </c>
      <c r="M431" s="84">
        <f>OFFSET(TT!I431,0,6*(-1+$E$6))</f>
        <v>144</v>
      </c>
      <c r="N431" s="85">
        <f>OFFSET(TT!J431,0,6*(-1+$E$6))</f>
        <v>404</v>
      </c>
      <c r="O431" s="86">
        <f>OFFSET(TT!K431,0,6*(-1+$E$6))</f>
        <v>225</v>
      </c>
      <c r="P431" s="87">
        <f t="shared" si="31"/>
        <v>110</v>
      </c>
      <c r="Q431" s="87">
        <f t="shared" ref="Q431:S431" si="879">$J431*C$30+$K431*C$31+$L431*C$32+$M431*C$33+$N431*C$34+$O431*C$35</f>
        <v>144</v>
      </c>
      <c r="R431" s="87">
        <f t="shared" si="879"/>
        <v>90</v>
      </c>
      <c r="S431" s="87">
        <f t="shared" si="879"/>
        <v>225</v>
      </c>
      <c r="T431" s="69">
        <f t="shared" si="6"/>
        <v>0.4330708661</v>
      </c>
      <c r="U431" s="70">
        <f t="shared" si="7"/>
        <v>0.2857142857</v>
      </c>
      <c r="V431" s="71">
        <f t="shared" si="8"/>
        <v>0.328358209</v>
      </c>
      <c r="W431" s="72">
        <f t="shared" si="9"/>
        <v>0.3846153846</v>
      </c>
      <c r="X431" s="73">
        <f t="shared" ref="X431:Y431" si="880">IFERROR(P431/(P431+R431),0.5)</f>
        <v>0.55</v>
      </c>
      <c r="Y431" s="74">
        <f t="shared" si="880"/>
        <v>0.3902439024</v>
      </c>
      <c r="Z431" s="75">
        <f t="shared" si="11"/>
        <v>0.3514938489</v>
      </c>
      <c r="AA431" s="76">
        <f t="shared" si="12"/>
        <v>0.5887521968</v>
      </c>
      <c r="AB431" s="77">
        <f t="shared" si="13"/>
        <v>0.446397188</v>
      </c>
      <c r="AC431" s="88">
        <f t="shared" si="14"/>
        <v>0.07205387205</v>
      </c>
      <c r="AD431" s="88">
        <f t="shared" si="15"/>
        <v>0.1730639731</v>
      </c>
      <c r="AE431" s="88">
        <f t="shared" si="16"/>
        <v>0.1127946128</v>
      </c>
      <c r="AF431" s="88">
        <f t="shared" si="17"/>
        <v>0.07575757576</v>
      </c>
      <c r="AG431" s="89">
        <f t="shared" si="18"/>
        <v>0.03703703704</v>
      </c>
      <c r="AH431" s="90">
        <f t="shared" si="19"/>
        <v>0</v>
      </c>
      <c r="AI431" s="90">
        <f t="shared" si="20"/>
        <v>0.1730639731</v>
      </c>
      <c r="AJ431" s="90">
        <f t="shared" si="21"/>
        <v>0.3514938489</v>
      </c>
      <c r="AK431" s="90">
        <f t="shared" si="22"/>
        <v>0.07205387205</v>
      </c>
      <c r="AL431" s="91">
        <f t="shared" si="23"/>
        <v>0</v>
      </c>
      <c r="AM431" s="91">
        <f t="shared" si="24"/>
        <v>0.03703703704</v>
      </c>
      <c r="AN431" s="91">
        <f t="shared" si="25"/>
        <v>0.328358209</v>
      </c>
      <c r="AO431" s="91">
        <f t="shared" si="26"/>
        <v>0.1127946128</v>
      </c>
      <c r="AP431" s="92">
        <f t="shared" si="27"/>
        <v>0</v>
      </c>
      <c r="AQ431" s="92">
        <f t="shared" si="28"/>
        <v>0.07575757576</v>
      </c>
      <c r="AR431" s="92">
        <f t="shared" si="29"/>
        <v>0.3846153846</v>
      </c>
      <c r="AS431" s="92">
        <f t="shared" si="30"/>
        <v>0.03703703704</v>
      </c>
    </row>
    <row r="432" ht="16.5" customHeight="1">
      <c r="A432" s="115"/>
      <c r="B432" s="116"/>
      <c r="C432" s="116"/>
      <c r="D432" s="116"/>
      <c r="E432" s="116"/>
      <c r="F432" s="117"/>
      <c r="G432" s="61">
        <f t="shared" si="650"/>
        <v>427</v>
      </c>
      <c r="H432" s="118">
        <v>5620.0</v>
      </c>
      <c r="I432" s="115">
        <v>2937.0</v>
      </c>
      <c r="J432" s="81">
        <f>OFFSET(TT!F432,0,6*(-1+$E$6))</f>
        <v>87</v>
      </c>
      <c r="K432" s="82">
        <f>OFFSET(TT!G432,0,6*(-1+$E$6))</f>
        <v>147</v>
      </c>
      <c r="L432" s="83">
        <f>OFFSET(TT!H432,0,6*(-1+$E$6))</f>
        <v>106</v>
      </c>
      <c r="M432" s="84">
        <f>OFFSET(TT!I432,0,6*(-1+$E$6))</f>
        <v>120</v>
      </c>
      <c r="N432" s="85">
        <f>OFFSET(TT!J432,0,6*(-1+$E$6))</f>
        <v>447</v>
      </c>
      <c r="O432" s="86">
        <f>OFFSET(TT!K432,0,6*(-1+$E$6))</f>
        <v>132</v>
      </c>
      <c r="P432" s="87">
        <f t="shared" si="31"/>
        <v>87</v>
      </c>
      <c r="Q432" s="87">
        <f t="shared" ref="Q432:S432" si="881">$J432*C$30+$K432*C$31+$L432*C$32+$M432*C$33+$N432*C$34+$O432*C$35</f>
        <v>120</v>
      </c>
      <c r="R432" s="87">
        <f t="shared" si="881"/>
        <v>106</v>
      </c>
      <c r="S432" s="87">
        <f t="shared" si="881"/>
        <v>132</v>
      </c>
      <c r="T432" s="69">
        <f t="shared" si="6"/>
        <v>0.4202898551</v>
      </c>
      <c r="U432" s="70">
        <f t="shared" si="7"/>
        <v>0.4453781513</v>
      </c>
      <c r="V432" s="71">
        <f t="shared" si="8"/>
        <v>0.397260274</v>
      </c>
      <c r="W432" s="72">
        <f t="shared" si="9"/>
        <v>0.4690265487</v>
      </c>
      <c r="X432" s="73">
        <f t="shared" ref="X432:Y432" si="882">IFERROR(P432/(P432+R432),0.5)</f>
        <v>0.4507772021</v>
      </c>
      <c r="Y432" s="74">
        <f t="shared" si="882"/>
        <v>0.4761904762</v>
      </c>
      <c r="Z432" s="75">
        <f t="shared" si="11"/>
        <v>0.4337078652</v>
      </c>
      <c r="AA432" s="76">
        <f t="shared" si="12"/>
        <v>0.4921348315</v>
      </c>
      <c r="AB432" s="77">
        <f t="shared" si="13"/>
        <v>0.4651685393</v>
      </c>
      <c r="AC432" s="88">
        <f t="shared" si="14"/>
        <v>0.07967313585</v>
      </c>
      <c r="AD432" s="88">
        <f t="shared" si="15"/>
        <v>0.1818181818</v>
      </c>
      <c r="AE432" s="88">
        <f t="shared" si="16"/>
        <v>0.07456588355</v>
      </c>
      <c r="AF432" s="88">
        <f t="shared" si="17"/>
        <v>0.04494382022</v>
      </c>
      <c r="AG432" s="89">
        <f t="shared" si="18"/>
        <v>0.02962206333</v>
      </c>
      <c r="AH432" s="90">
        <f t="shared" si="19"/>
        <v>0</v>
      </c>
      <c r="AI432" s="90">
        <f t="shared" si="20"/>
        <v>0.1818181818</v>
      </c>
      <c r="AJ432" s="90">
        <f t="shared" si="21"/>
        <v>0.4337078652</v>
      </c>
      <c r="AK432" s="90">
        <f t="shared" si="22"/>
        <v>0.07967313585</v>
      </c>
      <c r="AL432" s="91">
        <f t="shared" si="23"/>
        <v>0</v>
      </c>
      <c r="AM432" s="91">
        <f t="shared" si="24"/>
        <v>0.02962206333</v>
      </c>
      <c r="AN432" s="91">
        <f t="shared" si="25"/>
        <v>0.397260274</v>
      </c>
      <c r="AO432" s="91">
        <f t="shared" si="26"/>
        <v>0.07456588355</v>
      </c>
      <c r="AP432" s="92">
        <f t="shared" si="27"/>
        <v>0</v>
      </c>
      <c r="AQ432" s="92">
        <f t="shared" si="28"/>
        <v>0.04494382022</v>
      </c>
      <c r="AR432" s="92">
        <f t="shared" si="29"/>
        <v>0.4690265487</v>
      </c>
      <c r="AS432" s="92">
        <f t="shared" si="30"/>
        <v>0.02962206333</v>
      </c>
    </row>
    <row r="433" ht="16.5" customHeight="1">
      <c r="A433" s="115"/>
      <c r="B433" s="116"/>
      <c r="C433" s="116"/>
      <c r="D433" s="116"/>
      <c r="E433" s="116"/>
      <c r="F433" s="117"/>
      <c r="G433" s="61">
        <f t="shared" si="650"/>
        <v>428</v>
      </c>
      <c r="H433" s="118">
        <v>5622.0</v>
      </c>
      <c r="I433" s="115">
        <v>2441.0</v>
      </c>
      <c r="J433" s="81">
        <f>OFFSET(TT!F433,0,6*(-1+$E$6))</f>
        <v>64</v>
      </c>
      <c r="K433" s="82">
        <f>OFFSET(TT!G433,0,6*(-1+$E$6))</f>
        <v>113</v>
      </c>
      <c r="L433" s="83">
        <f>OFFSET(TT!H433,0,6*(-1+$E$6))</f>
        <v>80</v>
      </c>
      <c r="M433" s="84">
        <f>OFFSET(TT!I433,0,6*(-1+$E$6))</f>
        <v>82</v>
      </c>
      <c r="N433" s="85">
        <f>OFFSET(TT!J433,0,6*(-1+$E$6))</f>
        <v>377</v>
      </c>
      <c r="O433" s="86">
        <f>OFFSET(TT!K433,0,6*(-1+$E$6))</f>
        <v>107</v>
      </c>
      <c r="P433" s="87">
        <f t="shared" si="31"/>
        <v>64</v>
      </c>
      <c r="Q433" s="87">
        <f t="shared" ref="Q433:S433" si="883">$J433*C$30+$K433*C$31+$L433*C$32+$M433*C$33+$N433*C$34+$O433*C$35</f>
        <v>82</v>
      </c>
      <c r="R433" s="87">
        <f t="shared" si="883"/>
        <v>80</v>
      </c>
      <c r="S433" s="87">
        <f t="shared" si="883"/>
        <v>107</v>
      </c>
      <c r="T433" s="69">
        <f t="shared" si="6"/>
        <v>0.4383561644</v>
      </c>
      <c r="U433" s="70">
        <f t="shared" si="7"/>
        <v>0.4278074866</v>
      </c>
      <c r="V433" s="71">
        <f t="shared" si="8"/>
        <v>0.3742690058</v>
      </c>
      <c r="W433" s="72">
        <f t="shared" si="9"/>
        <v>0.4938271605</v>
      </c>
      <c r="X433" s="73">
        <f t="shared" ref="X433:Y433" si="884">IFERROR(P433/(P433+R433),0.5)</f>
        <v>0.4444444444</v>
      </c>
      <c r="Y433" s="74">
        <f t="shared" si="884"/>
        <v>0.4338624339</v>
      </c>
      <c r="Z433" s="75">
        <f t="shared" si="11"/>
        <v>0.4324324324</v>
      </c>
      <c r="AA433" s="76">
        <f t="shared" si="12"/>
        <v>0.5135135135</v>
      </c>
      <c r="AB433" s="77">
        <f t="shared" si="13"/>
        <v>0.4384384384</v>
      </c>
      <c r="AC433" s="88">
        <f t="shared" si="14"/>
        <v>0.07251126587</v>
      </c>
      <c r="AD433" s="88">
        <f t="shared" si="15"/>
        <v>0.1806636624</v>
      </c>
      <c r="AE433" s="88">
        <f t="shared" si="16"/>
        <v>0.07005325686</v>
      </c>
      <c r="AF433" s="88">
        <f t="shared" si="17"/>
        <v>0.04383449406</v>
      </c>
      <c r="AG433" s="89">
        <f t="shared" si="18"/>
        <v>0.0262187628</v>
      </c>
      <c r="AH433" s="90">
        <f t="shared" si="19"/>
        <v>0</v>
      </c>
      <c r="AI433" s="90">
        <f t="shared" si="20"/>
        <v>0.1806636624</v>
      </c>
      <c r="AJ433" s="90">
        <f t="shared" si="21"/>
        <v>0.4324324324</v>
      </c>
      <c r="AK433" s="90">
        <f t="shared" si="22"/>
        <v>0.07251126587</v>
      </c>
      <c r="AL433" s="91">
        <f t="shared" si="23"/>
        <v>0</v>
      </c>
      <c r="AM433" s="91">
        <f t="shared" si="24"/>
        <v>0.0262187628</v>
      </c>
      <c r="AN433" s="91">
        <f t="shared" si="25"/>
        <v>0.3742690058</v>
      </c>
      <c r="AO433" s="91">
        <f t="shared" si="26"/>
        <v>0.07005325686</v>
      </c>
      <c r="AP433" s="92">
        <f t="shared" si="27"/>
        <v>0</v>
      </c>
      <c r="AQ433" s="92">
        <f t="shared" si="28"/>
        <v>0.04383449406</v>
      </c>
      <c r="AR433" s="92">
        <f t="shared" si="29"/>
        <v>0.4938271605</v>
      </c>
      <c r="AS433" s="92">
        <f t="shared" si="30"/>
        <v>0.0262187628</v>
      </c>
    </row>
    <row r="434" ht="16.5" customHeight="1">
      <c r="A434" s="115"/>
      <c r="B434" s="116"/>
      <c r="C434" s="116"/>
      <c r="D434" s="116"/>
      <c r="E434" s="116"/>
      <c r="F434" s="117"/>
      <c r="G434" s="61">
        <f t="shared" si="650"/>
        <v>429</v>
      </c>
      <c r="H434" s="118">
        <v>5624.0</v>
      </c>
      <c r="I434" s="115">
        <v>1091.0</v>
      </c>
      <c r="J434" s="81">
        <f>OFFSET(TT!F434,0,6*(-1+$E$6))</f>
        <v>61</v>
      </c>
      <c r="K434" s="82">
        <f>OFFSET(TT!G434,0,6*(-1+$E$6))</f>
        <v>55</v>
      </c>
      <c r="L434" s="83">
        <f>OFFSET(TT!H434,0,6*(-1+$E$6))</f>
        <v>80</v>
      </c>
      <c r="M434" s="84">
        <f>OFFSET(TT!I434,0,6*(-1+$E$6))</f>
        <v>49</v>
      </c>
      <c r="N434" s="85">
        <f>OFFSET(TT!J434,0,6*(-1+$E$6))</f>
        <v>160</v>
      </c>
      <c r="O434" s="86">
        <f>OFFSET(TT!K434,0,6*(-1+$E$6))</f>
        <v>53</v>
      </c>
      <c r="P434" s="87">
        <f t="shared" si="31"/>
        <v>61</v>
      </c>
      <c r="Q434" s="87">
        <f t="shared" ref="Q434:S434" si="885">$J434*C$30+$K434*C$31+$L434*C$32+$M434*C$33+$N434*C$34+$O434*C$35</f>
        <v>49</v>
      </c>
      <c r="R434" s="87">
        <f t="shared" si="885"/>
        <v>80</v>
      </c>
      <c r="S434" s="87">
        <f t="shared" si="885"/>
        <v>53</v>
      </c>
      <c r="T434" s="69">
        <f t="shared" si="6"/>
        <v>0.5545454545</v>
      </c>
      <c r="U434" s="70">
        <f t="shared" si="7"/>
        <v>0.6015037594</v>
      </c>
      <c r="V434" s="71">
        <f t="shared" si="8"/>
        <v>0.5350877193</v>
      </c>
      <c r="W434" s="72">
        <f t="shared" si="9"/>
        <v>0.6201550388</v>
      </c>
      <c r="X434" s="73">
        <f t="shared" ref="X434:Y434" si="886">IFERROR(P434/(P434+R434),0.5)</f>
        <v>0.4326241135</v>
      </c>
      <c r="Y434" s="74">
        <f t="shared" si="886"/>
        <v>0.4803921569</v>
      </c>
      <c r="Z434" s="75">
        <f t="shared" si="11"/>
        <v>0.5802469136</v>
      </c>
      <c r="AA434" s="76">
        <f t="shared" si="12"/>
        <v>0.4691358025</v>
      </c>
      <c r="AB434" s="77">
        <f t="shared" si="13"/>
        <v>0.4526748971</v>
      </c>
      <c r="AC434" s="88">
        <f t="shared" si="14"/>
        <v>0.106324473</v>
      </c>
      <c r="AD434" s="88">
        <f t="shared" si="15"/>
        <v>0.2025664528</v>
      </c>
      <c r="AE434" s="88">
        <f t="shared" si="16"/>
        <v>0.1044912924</v>
      </c>
      <c r="AF434" s="88">
        <f t="shared" si="17"/>
        <v>0.04857928506</v>
      </c>
      <c r="AG434" s="89">
        <f t="shared" si="18"/>
        <v>0.05591200733</v>
      </c>
      <c r="AH434" s="90">
        <f t="shared" si="19"/>
        <v>0</v>
      </c>
      <c r="AI434" s="90">
        <f t="shared" si="20"/>
        <v>0.2025664528</v>
      </c>
      <c r="AJ434" s="90">
        <f t="shared" si="21"/>
        <v>0.5802469136</v>
      </c>
      <c r="AK434" s="90">
        <f t="shared" si="22"/>
        <v>0.106324473</v>
      </c>
      <c r="AL434" s="91">
        <f t="shared" si="23"/>
        <v>0</v>
      </c>
      <c r="AM434" s="91">
        <f t="shared" si="24"/>
        <v>0.05591200733</v>
      </c>
      <c r="AN434" s="91">
        <f t="shared" si="25"/>
        <v>0.5350877193</v>
      </c>
      <c r="AO434" s="91">
        <f t="shared" si="26"/>
        <v>0.1044912924</v>
      </c>
      <c r="AP434" s="92">
        <f t="shared" si="27"/>
        <v>0</v>
      </c>
      <c r="AQ434" s="92">
        <f t="shared" si="28"/>
        <v>0.04857928506</v>
      </c>
      <c r="AR434" s="92">
        <f t="shared" si="29"/>
        <v>0.6201550388</v>
      </c>
      <c r="AS434" s="92">
        <f t="shared" si="30"/>
        <v>0.05591200733</v>
      </c>
    </row>
    <row r="435" ht="16.5" customHeight="1">
      <c r="A435" s="115"/>
      <c r="B435" s="116"/>
      <c r="C435" s="116"/>
      <c r="D435" s="116"/>
      <c r="E435" s="116"/>
      <c r="F435" s="117"/>
      <c r="G435" s="61">
        <f t="shared" si="650"/>
        <v>430</v>
      </c>
      <c r="H435" s="118">
        <v>5625.0</v>
      </c>
      <c r="I435" s="115">
        <v>3215.0</v>
      </c>
      <c r="J435" s="81">
        <f>OFFSET(TT!F435,0,6*(-1+$E$6))</f>
        <v>112</v>
      </c>
      <c r="K435" s="82">
        <f>OFFSET(TT!G435,0,6*(-1+$E$6))</f>
        <v>131</v>
      </c>
      <c r="L435" s="83">
        <f>OFFSET(TT!H435,0,6*(-1+$E$6))</f>
        <v>149</v>
      </c>
      <c r="M435" s="84">
        <f>OFFSET(TT!I435,0,6*(-1+$E$6))</f>
        <v>124</v>
      </c>
      <c r="N435" s="85">
        <f>OFFSET(TT!J435,0,6*(-1+$E$6))</f>
        <v>470</v>
      </c>
      <c r="O435" s="86">
        <f>OFFSET(TT!K435,0,6*(-1+$E$6))</f>
        <v>151</v>
      </c>
      <c r="P435" s="87">
        <f t="shared" si="31"/>
        <v>112</v>
      </c>
      <c r="Q435" s="87">
        <f t="shared" ref="Q435:S435" si="887">$J435*C$30+$K435*C$31+$L435*C$32+$M435*C$33+$N435*C$34+$O435*C$35</f>
        <v>124</v>
      </c>
      <c r="R435" s="87">
        <f t="shared" si="887"/>
        <v>149</v>
      </c>
      <c r="S435" s="87">
        <f t="shared" si="887"/>
        <v>151</v>
      </c>
      <c r="T435" s="69">
        <f t="shared" si="6"/>
        <v>0.4745762712</v>
      </c>
      <c r="U435" s="70">
        <f t="shared" si="7"/>
        <v>0.4966666667</v>
      </c>
      <c r="V435" s="71">
        <f t="shared" si="8"/>
        <v>0.4258555133</v>
      </c>
      <c r="W435" s="72">
        <f t="shared" si="9"/>
        <v>0.5457875458</v>
      </c>
      <c r="X435" s="73">
        <f t="shared" ref="X435:Y435" si="888">IFERROR(P435/(P435+R435),0.5)</f>
        <v>0.4291187739</v>
      </c>
      <c r="Y435" s="74">
        <f t="shared" si="888"/>
        <v>0.4509090909</v>
      </c>
      <c r="Z435" s="75">
        <f t="shared" si="11"/>
        <v>0.4869402985</v>
      </c>
      <c r="AA435" s="76">
        <f t="shared" si="12"/>
        <v>0.4906716418</v>
      </c>
      <c r="AB435" s="77">
        <f t="shared" si="13"/>
        <v>0.4402985075</v>
      </c>
      <c r="AC435" s="88">
        <f t="shared" si="14"/>
        <v>0.07558320373</v>
      </c>
      <c r="AD435" s="88">
        <f t="shared" si="15"/>
        <v>0.1810264386</v>
      </c>
      <c r="AE435" s="88">
        <f t="shared" si="16"/>
        <v>0.08180404355</v>
      </c>
      <c r="AF435" s="88">
        <f t="shared" si="17"/>
        <v>0.04696734059</v>
      </c>
      <c r="AG435" s="89">
        <f t="shared" si="18"/>
        <v>0.03483670295</v>
      </c>
      <c r="AH435" s="90">
        <f t="shared" si="19"/>
        <v>0</v>
      </c>
      <c r="AI435" s="90">
        <f t="shared" si="20"/>
        <v>0.1810264386</v>
      </c>
      <c r="AJ435" s="90">
        <f t="shared" si="21"/>
        <v>0.4869402985</v>
      </c>
      <c r="AK435" s="90">
        <f t="shared" si="22"/>
        <v>0.07558320373</v>
      </c>
      <c r="AL435" s="91">
        <f t="shared" si="23"/>
        <v>0</v>
      </c>
      <c r="AM435" s="91">
        <f t="shared" si="24"/>
        <v>0.03483670295</v>
      </c>
      <c r="AN435" s="91">
        <f t="shared" si="25"/>
        <v>0.4258555133</v>
      </c>
      <c r="AO435" s="91">
        <f t="shared" si="26"/>
        <v>0.08180404355</v>
      </c>
      <c r="AP435" s="92">
        <f t="shared" si="27"/>
        <v>0</v>
      </c>
      <c r="AQ435" s="92">
        <f t="shared" si="28"/>
        <v>0.04696734059</v>
      </c>
      <c r="AR435" s="92">
        <f t="shared" si="29"/>
        <v>0.5457875458</v>
      </c>
      <c r="AS435" s="92">
        <f t="shared" si="30"/>
        <v>0.03483670295</v>
      </c>
    </row>
    <row r="436" ht="16.5" customHeight="1">
      <c r="A436" s="115"/>
      <c r="B436" s="116"/>
      <c r="C436" s="116"/>
      <c r="D436" s="116"/>
      <c r="E436" s="116"/>
      <c r="F436" s="117"/>
      <c r="G436" s="61">
        <f t="shared" si="650"/>
        <v>431</v>
      </c>
      <c r="H436" s="118">
        <v>5633.0</v>
      </c>
      <c r="I436" s="115">
        <v>1312.0</v>
      </c>
      <c r="J436" s="81">
        <f>OFFSET(TT!F436,0,6*(-1+$E$6))</f>
        <v>23</v>
      </c>
      <c r="K436" s="82">
        <f>OFFSET(TT!G436,0,6*(-1+$E$6))</f>
        <v>56</v>
      </c>
      <c r="L436" s="83">
        <f>OFFSET(TT!H436,0,6*(-1+$E$6))</f>
        <v>33</v>
      </c>
      <c r="M436" s="84">
        <f>OFFSET(TT!I436,0,6*(-1+$E$6))</f>
        <v>37</v>
      </c>
      <c r="N436" s="85">
        <f>OFFSET(TT!J436,0,6*(-1+$E$6))</f>
        <v>147</v>
      </c>
      <c r="O436" s="86">
        <f>OFFSET(TT!K436,0,6*(-1+$E$6))</f>
        <v>49</v>
      </c>
      <c r="P436" s="87">
        <f t="shared" si="31"/>
        <v>23</v>
      </c>
      <c r="Q436" s="87">
        <f t="shared" ref="Q436:S436" si="889">$J436*C$30+$K436*C$31+$L436*C$32+$M436*C$33+$N436*C$34+$O436*C$35</f>
        <v>37</v>
      </c>
      <c r="R436" s="87">
        <f t="shared" si="889"/>
        <v>33</v>
      </c>
      <c r="S436" s="87">
        <f t="shared" si="889"/>
        <v>49</v>
      </c>
      <c r="T436" s="69">
        <f t="shared" si="6"/>
        <v>0.3833333333</v>
      </c>
      <c r="U436" s="70">
        <f t="shared" si="7"/>
        <v>0.4024390244</v>
      </c>
      <c r="V436" s="71">
        <f t="shared" si="8"/>
        <v>0.3194444444</v>
      </c>
      <c r="W436" s="72">
        <f t="shared" si="9"/>
        <v>0.4714285714</v>
      </c>
      <c r="X436" s="73">
        <f t="shared" ref="X436:Y436" si="890">IFERROR(P436/(P436+R436),0.5)</f>
        <v>0.4107142857</v>
      </c>
      <c r="Y436" s="74">
        <f t="shared" si="890"/>
        <v>0.4302325581</v>
      </c>
      <c r="Z436" s="75">
        <f t="shared" si="11"/>
        <v>0.3943661972</v>
      </c>
      <c r="AA436" s="76">
        <f t="shared" si="12"/>
        <v>0.5070422535</v>
      </c>
      <c r="AB436" s="77">
        <f t="shared" si="13"/>
        <v>0.4225352113</v>
      </c>
      <c r="AC436" s="88">
        <f t="shared" si="14"/>
        <v>0.06021341463</v>
      </c>
      <c r="AD436" s="88">
        <f t="shared" si="15"/>
        <v>0.1295731707</v>
      </c>
      <c r="AE436" s="88">
        <f t="shared" si="16"/>
        <v>0.05487804878</v>
      </c>
      <c r="AF436" s="88">
        <f t="shared" si="17"/>
        <v>0.03734756098</v>
      </c>
      <c r="AG436" s="89">
        <f t="shared" si="18"/>
        <v>0.0175304878</v>
      </c>
      <c r="AH436" s="90">
        <f t="shared" si="19"/>
        <v>0</v>
      </c>
      <c r="AI436" s="90">
        <f t="shared" si="20"/>
        <v>0.1295731707</v>
      </c>
      <c r="AJ436" s="90">
        <f t="shared" si="21"/>
        <v>0.3943661972</v>
      </c>
      <c r="AK436" s="90">
        <f t="shared" si="22"/>
        <v>0.06021341463</v>
      </c>
      <c r="AL436" s="91">
        <f t="shared" si="23"/>
        <v>0</v>
      </c>
      <c r="AM436" s="91">
        <f t="shared" si="24"/>
        <v>0.0175304878</v>
      </c>
      <c r="AN436" s="91">
        <f t="shared" si="25"/>
        <v>0.3194444444</v>
      </c>
      <c r="AO436" s="91">
        <f t="shared" si="26"/>
        <v>0.05487804878</v>
      </c>
      <c r="AP436" s="92">
        <f t="shared" si="27"/>
        <v>0</v>
      </c>
      <c r="AQ436" s="92">
        <f t="shared" si="28"/>
        <v>0.03734756098</v>
      </c>
      <c r="AR436" s="92">
        <f t="shared" si="29"/>
        <v>0.4714285714</v>
      </c>
      <c r="AS436" s="92">
        <f t="shared" si="30"/>
        <v>0.0175304878</v>
      </c>
    </row>
    <row r="437" ht="16.5" customHeight="1">
      <c r="A437" s="115"/>
      <c r="B437" s="116"/>
      <c r="C437" s="116"/>
      <c r="D437" s="116"/>
      <c r="E437" s="116"/>
      <c r="F437" s="117"/>
      <c r="G437" s="61">
        <f t="shared" si="650"/>
        <v>432</v>
      </c>
      <c r="H437" s="118">
        <v>5634.0</v>
      </c>
      <c r="I437" s="115">
        <v>731.0</v>
      </c>
      <c r="J437" s="81">
        <f>OFFSET(TT!F437,0,6*(-1+$E$6))</f>
        <v>18</v>
      </c>
      <c r="K437" s="82">
        <f>OFFSET(TT!G437,0,6*(-1+$E$6))</f>
        <v>40</v>
      </c>
      <c r="L437" s="83">
        <f>OFFSET(TT!H437,0,6*(-1+$E$6))</f>
        <v>40</v>
      </c>
      <c r="M437" s="84">
        <f>OFFSET(TT!I437,0,6*(-1+$E$6))</f>
        <v>33</v>
      </c>
      <c r="N437" s="85">
        <f>OFFSET(TT!J437,0,6*(-1+$E$6))</f>
        <v>97</v>
      </c>
      <c r="O437" s="86">
        <f>OFFSET(TT!K437,0,6*(-1+$E$6))</f>
        <v>43</v>
      </c>
      <c r="P437" s="87">
        <f t="shared" si="31"/>
        <v>18</v>
      </c>
      <c r="Q437" s="87">
        <f t="shared" ref="Q437:S437" si="891">$J437*C$30+$K437*C$31+$L437*C$32+$M437*C$33+$N437*C$34+$O437*C$35</f>
        <v>33</v>
      </c>
      <c r="R437" s="87">
        <f t="shared" si="891"/>
        <v>40</v>
      </c>
      <c r="S437" s="87">
        <f t="shared" si="891"/>
        <v>43</v>
      </c>
      <c r="T437" s="69">
        <f t="shared" si="6"/>
        <v>0.3529411765</v>
      </c>
      <c r="U437" s="70">
        <f t="shared" si="7"/>
        <v>0.4819277108</v>
      </c>
      <c r="V437" s="71">
        <f t="shared" si="8"/>
        <v>0.2950819672</v>
      </c>
      <c r="W437" s="72">
        <f t="shared" si="9"/>
        <v>0.5479452055</v>
      </c>
      <c r="X437" s="73">
        <f t="shared" ref="X437:Y437" si="892">IFERROR(P437/(P437+R437),0.5)</f>
        <v>0.3103448276</v>
      </c>
      <c r="Y437" s="74">
        <f t="shared" si="892"/>
        <v>0.4342105263</v>
      </c>
      <c r="Z437" s="75">
        <f t="shared" si="11"/>
        <v>0.4328358209</v>
      </c>
      <c r="AA437" s="76">
        <f t="shared" si="12"/>
        <v>0.4552238806</v>
      </c>
      <c r="AB437" s="77">
        <f t="shared" si="13"/>
        <v>0.3805970149</v>
      </c>
      <c r="AC437" s="88">
        <f t="shared" si="14"/>
        <v>0.07934336525</v>
      </c>
      <c r="AD437" s="88">
        <f t="shared" si="15"/>
        <v>0.1573187415</v>
      </c>
      <c r="AE437" s="88">
        <f t="shared" si="16"/>
        <v>0.08344733242</v>
      </c>
      <c r="AF437" s="88">
        <f t="shared" si="17"/>
        <v>0.05882352941</v>
      </c>
      <c r="AG437" s="89">
        <f t="shared" si="18"/>
        <v>0.02462380301</v>
      </c>
      <c r="AH437" s="90">
        <f t="shared" si="19"/>
        <v>0</v>
      </c>
      <c r="AI437" s="90">
        <f t="shared" si="20"/>
        <v>0.1573187415</v>
      </c>
      <c r="AJ437" s="90">
        <f t="shared" si="21"/>
        <v>0.4328358209</v>
      </c>
      <c r="AK437" s="90">
        <f t="shared" si="22"/>
        <v>0.07934336525</v>
      </c>
      <c r="AL437" s="91">
        <f t="shared" si="23"/>
        <v>0</v>
      </c>
      <c r="AM437" s="91">
        <f t="shared" si="24"/>
        <v>0.02462380301</v>
      </c>
      <c r="AN437" s="91">
        <f t="shared" si="25"/>
        <v>0.2950819672</v>
      </c>
      <c r="AO437" s="91">
        <f t="shared" si="26"/>
        <v>0.08344733242</v>
      </c>
      <c r="AP437" s="92">
        <f t="shared" si="27"/>
        <v>0</v>
      </c>
      <c r="AQ437" s="92">
        <f t="shared" si="28"/>
        <v>0.05882352941</v>
      </c>
      <c r="AR437" s="92">
        <f t="shared" si="29"/>
        <v>0.5479452055</v>
      </c>
      <c r="AS437" s="92">
        <f t="shared" si="30"/>
        <v>0.02462380301</v>
      </c>
    </row>
    <row r="438" ht="16.5" customHeight="1">
      <c r="A438" s="115"/>
      <c r="B438" s="116"/>
      <c r="C438" s="116"/>
      <c r="D438" s="116"/>
      <c r="E438" s="116"/>
      <c r="F438" s="117"/>
      <c r="G438" s="61">
        <f t="shared" si="650"/>
        <v>433</v>
      </c>
      <c r="H438" s="118">
        <v>5635.0</v>
      </c>
      <c r="I438" s="115">
        <v>1711.0</v>
      </c>
      <c r="J438" s="81">
        <f>OFFSET(TT!F438,0,6*(-1+$E$6))</f>
        <v>60</v>
      </c>
      <c r="K438" s="82">
        <f>OFFSET(TT!G438,0,6*(-1+$E$6))</f>
        <v>53</v>
      </c>
      <c r="L438" s="83">
        <f>OFFSET(TT!H438,0,6*(-1+$E$6))</f>
        <v>47</v>
      </c>
      <c r="M438" s="84">
        <f>OFFSET(TT!I438,0,6*(-1+$E$6))</f>
        <v>71</v>
      </c>
      <c r="N438" s="85">
        <f>OFFSET(TT!J438,0,6*(-1+$E$6))</f>
        <v>224</v>
      </c>
      <c r="O438" s="86">
        <f>OFFSET(TT!K438,0,6*(-1+$E$6))</f>
        <v>102</v>
      </c>
      <c r="P438" s="87">
        <f t="shared" si="31"/>
        <v>60</v>
      </c>
      <c r="Q438" s="87">
        <f t="shared" ref="Q438:S438" si="893">$J438*C$30+$K438*C$31+$L438*C$32+$M438*C$33+$N438*C$34+$O438*C$35</f>
        <v>71</v>
      </c>
      <c r="R438" s="87">
        <f t="shared" si="893"/>
        <v>47</v>
      </c>
      <c r="S438" s="87">
        <f t="shared" si="893"/>
        <v>102</v>
      </c>
      <c r="T438" s="69">
        <f t="shared" si="6"/>
        <v>0.4580152672</v>
      </c>
      <c r="U438" s="70">
        <f t="shared" si="7"/>
        <v>0.3154362416</v>
      </c>
      <c r="V438" s="71">
        <f t="shared" si="8"/>
        <v>0.3703703704</v>
      </c>
      <c r="W438" s="72">
        <f t="shared" si="9"/>
        <v>0.3983050847</v>
      </c>
      <c r="X438" s="73">
        <f t="shared" ref="X438:Y438" si="894">IFERROR(P438/(P438+R438),0.5)</f>
        <v>0.5607476636</v>
      </c>
      <c r="Y438" s="74">
        <f t="shared" si="894"/>
        <v>0.4104046243</v>
      </c>
      <c r="Z438" s="75">
        <f t="shared" si="11"/>
        <v>0.3821428571</v>
      </c>
      <c r="AA438" s="76">
        <f t="shared" si="12"/>
        <v>0.5785714286</v>
      </c>
      <c r="AB438" s="77">
        <f t="shared" si="13"/>
        <v>0.4678571429</v>
      </c>
      <c r="AC438" s="88">
        <f t="shared" si="14"/>
        <v>0.06604324956</v>
      </c>
      <c r="AD438" s="88">
        <f t="shared" si="15"/>
        <v>0.1659848042</v>
      </c>
      <c r="AE438" s="88">
        <f t="shared" si="16"/>
        <v>0.09468147282</v>
      </c>
      <c r="AF438" s="88">
        <f t="shared" si="17"/>
        <v>0.05961426067</v>
      </c>
      <c r="AG438" s="89">
        <f t="shared" si="18"/>
        <v>0.03506721216</v>
      </c>
      <c r="AH438" s="90">
        <f t="shared" si="19"/>
        <v>0</v>
      </c>
      <c r="AI438" s="90">
        <f t="shared" si="20"/>
        <v>0.1659848042</v>
      </c>
      <c r="AJ438" s="90">
        <f t="shared" si="21"/>
        <v>0.3821428571</v>
      </c>
      <c r="AK438" s="90">
        <f t="shared" si="22"/>
        <v>0.06604324956</v>
      </c>
      <c r="AL438" s="91">
        <f t="shared" si="23"/>
        <v>0</v>
      </c>
      <c r="AM438" s="91">
        <f t="shared" si="24"/>
        <v>0.03506721216</v>
      </c>
      <c r="AN438" s="91">
        <f t="shared" si="25"/>
        <v>0.3703703704</v>
      </c>
      <c r="AO438" s="91">
        <f t="shared" si="26"/>
        <v>0.09468147282</v>
      </c>
      <c r="AP438" s="92">
        <f t="shared" si="27"/>
        <v>0</v>
      </c>
      <c r="AQ438" s="92">
        <f t="shared" si="28"/>
        <v>0.05961426067</v>
      </c>
      <c r="AR438" s="92">
        <f t="shared" si="29"/>
        <v>0.3983050847</v>
      </c>
      <c r="AS438" s="92">
        <f t="shared" si="30"/>
        <v>0.03506721216</v>
      </c>
    </row>
    <row r="439" ht="16.5" customHeight="1">
      <c r="A439" s="115"/>
      <c r="B439" s="116"/>
      <c r="C439" s="116"/>
      <c r="D439" s="116"/>
      <c r="E439" s="116"/>
      <c r="F439" s="117"/>
      <c r="G439" s="61">
        <f t="shared" si="650"/>
        <v>434</v>
      </c>
      <c r="H439" s="118">
        <v>5652.0</v>
      </c>
      <c r="I439" s="115">
        <v>1230.0</v>
      </c>
      <c r="J439" s="81">
        <f>OFFSET(TT!F439,0,6*(-1+$E$6))</f>
        <v>201</v>
      </c>
      <c r="K439" s="82">
        <f>OFFSET(TT!G439,0,6*(-1+$E$6))</f>
        <v>205</v>
      </c>
      <c r="L439" s="83">
        <f>OFFSET(TT!H439,0,6*(-1+$E$6))</f>
        <v>167</v>
      </c>
      <c r="M439" s="84">
        <f>OFFSET(TT!I439,0,6*(-1+$E$6))</f>
        <v>78</v>
      </c>
      <c r="N439" s="85">
        <f>OFFSET(TT!J439,0,6*(-1+$E$6))</f>
        <v>196</v>
      </c>
      <c r="O439" s="86">
        <f>OFFSET(TT!K439,0,6*(-1+$E$6))</f>
        <v>25</v>
      </c>
      <c r="P439" s="87">
        <f t="shared" si="31"/>
        <v>201</v>
      </c>
      <c r="Q439" s="87">
        <f t="shared" ref="Q439:S439" si="895">$J439*C$30+$K439*C$31+$L439*C$32+$M439*C$33+$N439*C$34+$O439*C$35</f>
        <v>78</v>
      </c>
      <c r="R439" s="87">
        <f t="shared" si="895"/>
        <v>167</v>
      </c>
      <c r="S439" s="87">
        <f t="shared" si="895"/>
        <v>25</v>
      </c>
      <c r="T439" s="69">
        <f t="shared" si="6"/>
        <v>0.7204301075</v>
      </c>
      <c r="U439" s="70">
        <f t="shared" si="7"/>
        <v>0.8697916667</v>
      </c>
      <c r="V439" s="71">
        <f t="shared" si="8"/>
        <v>0.889380531</v>
      </c>
      <c r="W439" s="72">
        <f t="shared" si="9"/>
        <v>0.6816326531</v>
      </c>
      <c r="X439" s="73">
        <f t="shared" ref="X439:Y439" si="896">IFERROR(P439/(P439+R439),0.5)</f>
        <v>0.5461956522</v>
      </c>
      <c r="Y439" s="74">
        <f t="shared" si="896"/>
        <v>0.7572815534</v>
      </c>
      <c r="Z439" s="75">
        <f t="shared" si="11"/>
        <v>0.7813163482</v>
      </c>
      <c r="AA439" s="76">
        <f t="shared" si="12"/>
        <v>0.4798301486</v>
      </c>
      <c r="AB439" s="77">
        <f t="shared" si="13"/>
        <v>0.5923566879</v>
      </c>
      <c r="AC439" s="88">
        <f t="shared" si="14"/>
        <v>0.3300813008</v>
      </c>
      <c r="AD439" s="88">
        <f t="shared" si="15"/>
        <v>0.3227642276</v>
      </c>
      <c r="AE439" s="88">
        <f t="shared" si="16"/>
        <v>0.1837398374</v>
      </c>
      <c r="AF439" s="88">
        <f t="shared" si="17"/>
        <v>0.02032520325</v>
      </c>
      <c r="AG439" s="89">
        <f t="shared" si="18"/>
        <v>0.1634146341</v>
      </c>
      <c r="AH439" s="90">
        <f t="shared" si="19"/>
        <v>0</v>
      </c>
      <c r="AI439" s="90">
        <f t="shared" si="20"/>
        <v>0.3227642276</v>
      </c>
      <c r="AJ439" s="90">
        <f t="shared" si="21"/>
        <v>0.7813163482</v>
      </c>
      <c r="AK439" s="90">
        <f t="shared" si="22"/>
        <v>0.3300813008</v>
      </c>
      <c r="AL439" s="91">
        <f t="shared" si="23"/>
        <v>0</v>
      </c>
      <c r="AM439" s="91">
        <f t="shared" si="24"/>
        <v>0.1634146341</v>
      </c>
      <c r="AN439" s="91">
        <f t="shared" si="25"/>
        <v>0.889380531</v>
      </c>
      <c r="AO439" s="91">
        <f t="shared" si="26"/>
        <v>0.1837398374</v>
      </c>
      <c r="AP439" s="92">
        <f t="shared" si="27"/>
        <v>0</v>
      </c>
      <c r="AQ439" s="92">
        <f t="shared" si="28"/>
        <v>0.02032520325</v>
      </c>
      <c r="AR439" s="92">
        <f t="shared" si="29"/>
        <v>0.6816326531</v>
      </c>
      <c r="AS439" s="92">
        <f t="shared" si="30"/>
        <v>0.1634146341</v>
      </c>
    </row>
    <row r="440" ht="16.5" customHeight="1">
      <c r="A440" s="115"/>
      <c r="B440" s="116"/>
      <c r="C440" s="116"/>
      <c r="D440" s="116"/>
      <c r="E440" s="116"/>
      <c r="F440" s="117"/>
      <c r="G440" s="61">
        <f t="shared" si="650"/>
        <v>435</v>
      </c>
      <c r="H440" s="118">
        <v>6001.0</v>
      </c>
      <c r="I440" s="115">
        <v>2837.0</v>
      </c>
      <c r="J440" s="81">
        <f>OFFSET(TT!F440,0,6*(-1+$E$6))</f>
        <v>228</v>
      </c>
      <c r="K440" s="82">
        <f>OFFSET(TT!G440,0,6*(-1+$E$6))</f>
        <v>331</v>
      </c>
      <c r="L440" s="83">
        <f>OFFSET(TT!H440,0,6*(-1+$E$6))</f>
        <v>228</v>
      </c>
      <c r="M440" s="84">
        <f>OFFSET(TT!I440,0,6*(-1+$E$6))</f>
        <v>177</v>
      </c>
      <c r="N440" s="85">
        <f>OFFSET(TT!J440,0,6*(-1+$E$6))</f>
        <v>625</v>
      </c>
      <c r="O440" s="86">
        <f>OFFSET(TT!K440,0,6*(-1+$E$6))</f>
        <v>134</v>
      </c>
      <c r="P440" s="87">
        <f t="shared" si="31"/>
        <v>228</v>
      </c>
      <c r="Q440" s="87">
        <f t="shared" ref="Q440:S440" si="897">$J440*C$30+$K440*C$31+$L440*C$32+$M440*C$33+$N440*C$34+$O440*C$35</f>
        <v>177</v>
      </c>
      <c r="R440" s="87">
        <f t="shared" si="897"/>
        <v>228</v>
      </c>
      <c r="S440" s="87">
        <f t="shared" si="897"/>
        <v>134</v>
      </c>
      <c r="T440" s="69">
        <f t="shared" si="6"/>
        <v>0.562962963</v>
      </c>
      <c r="U440" s="70">
        <f t="shared" si="7"/>
        <v>0.6298342541</v>
      </c>
      <c r="V440" s="71">
        <f t="shared" si="8"/>
        <v>0.6298342541</v>
      </c>
      <c r="W440" s="72">
        <f t="shared" si="9"/>
        <v>0.562962963</v>
      </c>
      <c r="X440" s="73">
        <f t="shared" ref="X440:Y440" si="898">IFERROR(P440/(P440+R440),0.5)</f>
        <v>0.5</v>
      </c>
      <c r="Y440" s="74">
        <f t="shared" si="898"/>
        <v>0.5691318328</v>
      </c>
      <c r="Z440" s="75">
        <f t="shared" si="11"/>
        <v>0.5945241199</v>
      </c>
      <c r="AA440" s="76">
        <f t="shared" si="12"/>
        <v>0.4719687093</v>
      </c>
      <c r="AB440" s="77">
        <f t="shared" si="13"/>
        <v>0.5280312907</v>
      </c>
      <c r="AC440" s="88">
        <f t="shared" si="14"/>
        <v>0.1970391258</v>
      </c>
      <c r="AD440" s="88">
        <f t="shared" si="15"/>
        <v>0.3006697215</v>
      </c>
      <c r="AE440" s="88">
        <f t="shared" si="16"/>
        <v>0.127599577</v>
      </c>
      <c r="AF440" s="88">
        <f t="shared" si="17"/>
        <v>0.0472329926</v>
      </c>
      <c r="AG440" s="89">
        <f t="shared" si="18"/>
        <v>0.08036658442</v>
      </c>
      <c r="AH440" s="90">
        <f t="shared" si="19"/>
        <v>0</v>
      </c>
      <c r="AI440" s="90">
        <f t="shared" si="20"/>
        <v>0.3006697215</v>
      </c>
      <c r="AJ440" s="90">
        <f t="shared" si="21"/>
        <v>0.5945241199</v>
      </c>
      <c r="AK440" s="90">
        <f t="shared" si="22"/>
        <v>0.1970391258</v>
      </c>
      <c r="AL440" s="91">
        <f t="shared" si="23"/>
        <v>0</v>
      </c>
      <c r="AM440" s="91">
        <f t="shared" si="24"/>
        <v>0.08036658442</v>
      </c>
      <c r="AN440" s="91">
        <f t="shared" si="25"/>
        <v>0.6298342541</v>
      </c>
      <c r="AO440" s="91">
        <f t="shared" si="26"/>
        <v>0.127599577</v>
      </c>
      <c r="AP440" s="92">
        <f t="shared" si="27"/>
        <v>0</v>
      </c>
      <c r="AQ440" s="92">
        <f t="shared" si="28"/>
        <v>0.0472329926</v>
      </c>
      <c r="AR440" s="92">
        <f t="shared" si="29"/>
        <v>0.562962963</v>
      </c>
      <c r="AS440" s="92">
        <f t="shared" si="30"/>
        <v>0.08036658442</v>
      </c>
    </row>
    <row r="441" ht="16.5" customHeight="1">
      <c r="A441" s="115"/>
      <c r="B441" s="116"/>
      <c r="C441" s="116"/>
      <c r="D441" s="116"/>
      <c r="E441" s="116"/>
      <c r="F441" s="117"/>
      <c r="G441" s="61">
        <f t="shared" si="650"/>
        <v>436</v>
      </c>
      <c r="H441" s="118">
        <v>6003.0</v>
      </c>
      <c r="I441" s="115">
        <v>1120.0</v>
      </c>
      <c r="J441" s="81">
        <f>OFFSET(TT!F441,0,6*(-1+$E$6))</f>
        <v>184</v>
      </c>
      <c r="K441" s="82">
        <f>OFFSET(TT!G441,0,6*(-1+$E$6))</f>
        <v>264</v>
      </c>
      <c r="L441" s="83">
        <f>OFFSET(TT!H441,0,6*(-1+$E$6))</f>
        <v>80</v>
      </c>
      <c r="M441" s="84">
        <f>OFFSET(TT!I441,0,6*(-1+$E$6))</f>
        <v>95</v>
      </c>
      <c r="N441" s="85">
        <f>OFFSET(TT!J441,0,6*(-1+$E$6))</f>
        <v>290</v>
      </c>
      <c r="O441" s="86">
        <f>OFFSET(TT!K441,0,6*(-1+$E$6))</f>
        <v>14</v>
      </c>
      <c r="P441" s="87">
        <f t="shared" si="31"/>
        <v>184</v>
      </c>
      <c r="Q441" s="87">
        <f t="shared" ref="Q441:S441" si="899">$J441*C$30+$K441*C$31+$L441*C$32+$M441*C$33+$N441*C$34+$O441*C$35</f>
        <v>95</v>
      </c>
      <c r="R441" s="87">
        <f t="shared" si="899"/>
        <v>80</v>
      </c>
      <c r="S441" s="87">
        <f t="shared" si="899"/>
        <v>14</v>
      </c>
      <c r="T441" s="69">
        <f t="shared" si="6"/>
        <v>0.6594982079</v>
      </c>
      <c r="U441" s="70">
        <f t="shared" si="7"/>
        <v>0.8510638298</v>
      </c>
      <c r="V441" s="71">
        <f t="shared" si="8"/>
        <v>0.9292929293</v>
      </c>
      <c r="W441" s="72">
        <f t="shared" si="9"/>
        <v>0.4571428571</v>
      </c>
      <c r="X441" s="73">
        <f t="shared" ref="X441:Y441" si="900">IFERROR(P441/(P441+R441),0.5)</f>
        <v>0.696969697</v>
      </c>
      <c r="Y441" s="74">
        <f t="shared" si="900"/>
        <v>0.871559633</v>
      </c>
      <c r="Z441" s="75">
        <f t="shared" si="11"/>
        <v>0.7077747989</v>
      </c>
      <c r="AA441" s="76">
        <f t="shared" si="12"/>
        <v>0.5308310992</v>
      </c>
      <c r="AB441" s="77">
        <f t="shared" si="13"/>
        <v>0.7479892761</v>
      </c>
      <c r="AC441" s="88">
        <f t="shared" si="14"/>
        <v>0.4</v>
      </c>
      <c r="AD441" s="88">
        <f t="shared" si="15"/>
        <v>0.4232142857</v>
      </c>
      <c r="AE441" s="88">
        <f t="shared" si="16"/>
        <v>0.1767857143</v>
      </c>
      <c r="AF441" s="88">
        <f t="shared" si="17"/>
        <v>0.0125</v>
      </c>
      <c r="AG441" s="89">
        <f t="shared" si="18"/>
        <v>0.1642857143</v>
      </c>
      <c r="AH441" s="90">
        <f t="shared" si="19"/>
        <v>0</v>
      </c>
      <c r="AI441" s="90">
        <f t="shared" si="20"/>
        <v>0.4232142857</v>
      </c>
      <c r="AJ441" s="90">
        <f t="shared" si="21"/>
        <v>0.7077747989</v>
      </c>
      <c r="AK441" s="90">
        <f t="shared" si="22"/>
        <v>0.4</v>
      </c>
      <c r="AL441" s="91">
        <f t="shared" si="23"/>
        <v>0</v>
      </c>
      <c r="AM441" s="91">
        <f t="shared" si="24"/>
        <v>0.1642857143</v>
      </c>
      <c r="AN441" s="91">
        <f t="shared" si="25"/>
        <v>0.9292929293</v>
      </c>
      <c r="AO441" s="91">
        <f t="shared" si="26"/>
        <v>0.1767857143</v>
      </c>
      <c r="AP441" s="92">
        <f t="shared" si="27"/>
        <v>0</v>
      </c>
      <c r="AQ441" s="92">
        <f t="shared" si="28"/>
        <v>0.0125</v>
      </c>
      <c r="AR441" s="92">
        <f t="shared" si="29"/>
        <v>0.4571428571</v>
      </c>
      <c r="AS441" s="92">
        <f t="shared" si="30"/>
        <v>0.1642857143</v>
      </c>
    </row>
    <row r="442" ht="16.5" customHeight="1">
      <c r="A442" s="115"/>
      <c r="B442" s="116"/>
      <c r="C442" s="116"/>
      <c r="D442" s="116"/>
      <c r="E442" s="116"/>
      <c r="F442" s="117"/>
      <c r="G442" s="61">
        <f t="shared" si="650"/>
        <v>437</v>
      </c>
      <c r="H442" s="118">
        <v>6004.0</v>
      </c>
      <c r="I442" s="115">
        <v>1469.0</v>
      </c>
      <c r="J442" s="81">
        <f>OFFSET(TT!F442,0,6*(-1+$E$6))</f>
        <v>242</v>
      </c>
      <c r="K442" s="82">
        <f>OFFSET(TT!G442,0,6*(-1+$E$6))</f>
        <v>323</v>
      </c>
      <c r="L442" s="83">
        <f>OFFSET(TT!H442,0,6*(-1+$E$6))</f>
        <v>110</v>
      </c>
      <c r="M442" s="84">
        <f>OFFSET(TT!I442,0,6*(-1+$E$6))</f>
        <v>122</v>
      </c>
      <c r="N442" s="85">
        <f>OFFSET(TT!J442,0,6*(-1+$E$6))</f>
        <v>390</v>
      </c>
      <c r="O442" s="86">
        <f>OFFSET(TT!K442,0,6*(-1+$E$6))</f>
        <v>16</v>
      </c>
      <c r="P442" s="87">
        <f t="shared" si="31"/>
        <v>242</v>
      </c>
      <c r="Q442" s="87">
        <f t="shared" ref="Q442:S442" si="901">$J442*C$30+$K442*C$31+$L442*C$32+$M442*C$33+$N442*C$34+$O442*C$35</f>
        <v>122</v>
      </c>
      <c r="R442" s="87">
        <f t="shared" si="901"/>
        <v>110</v>
      </c>
      <c r="S442" s="87">
        <f t="shared" si="901"/>
        <v>16</v>
      </c>
      <c r="T442" s="69">
        <f t="shared" si="6"/>
        <v>0.6648351648</v>
      </c>
      <c r="U442" s="70">
        <f t="shared" si="7"/>
        <v>0.873015873</v>
      </c>
      <c r="V442" s="71">
        <f t="shared" si="8"/>
        <v>0.9379844961</v>
      </c>
      <c r="W442" s="72">
        <f t="shared" si="9"/>
        <v>0.474137931</v>
      </c>
      <c r="X442" s="73">
        <f t="shared" ref="X442:Y442" si="902">IFERROR(P442/(P442+R442),0.5)</f>
        <v>0.6875</v>
      </c>
      <c r="Y442" s="74">
        <f t="shared" si="902"/>
        <v>0.884057971</v>
      </c>
      <c r="Z442" s="75">
        <f t="shared" si="11"/>
        <v>0.7183673469</v>
      </c>
      <c r="AA442" s="76">
        <f t="shared" si="12"/>
        <v>0.5265306122</v>
      </c>
      <c r="AB442" s="77">
        <f t="shared" si="13"/>
        <v>0.7428571429</v>
      </c>
      <c r="AC442" s="88">
        <f t="shared" si="14"/>
        <v>0.3846153846</v>
      </c>
      <c r="AD442" s="88">
        <f t="shared" si="15"/>
        <v>0.4302246426</v>
      </c>
      <c r="AE442" s="88">
        <f t="shared" si="16"/>
        <v>0.1756296801</v>
      </c>
      <c r="AF442" s="88">
        <f t="shared" si="17"/>
        <v>0.0108917631</v>
      </c>
      <c r="AG442" s="89">
        <f t="shared" si="18"/>
        <v>0.164737917</v>
      </c>
      <c r="AH442" s="90">
        <f t="shared" si="19"/>
        <v>0</v>
      </c>
      <c r="AI442" s="90">
        <f t="shared" si="20"/>
        <v>0.4302246426</v>
      </c>
      <c r="AJ442" s="90">
        <f t="shared" si="21"/>
        <v>0.7183673469</v>
      </c>
      <c r="AK442" s="90">
        <f t="shared" si="22"/>
        <v>0.3846153846</v>
      </c>
      <c r="AL442" s="91">
        <f t="shared" si="23"/>
        <v>0</v>
      </c>
      <c r="AM442" s="91">
        <f t="shared" si="24"/>
        <v>0.164737917</v>
      </c>
      <c r="AN442" s="91">
        <f t="shared" si="25"/>
        <v>0.9379844961</v>
      </c>
      <c r="AO442" s="91">
        <f t="shared" si="26"/>
        <v>0.1756296801</v>
      </c>
      <c r="AP442" s="92">
        <f t="shared" si="27"/>
        <v>0</v>
      </c>
      <c r="AQ442" s="92">
        <f t="shared" si="28"/>
        <v>0.0108917631</v>
      </c>
      <c r="AR442" s="92">
        <f t="shared" si="29"/>
        <v>0.474137931</v>
      </c>
      <c r="AS442" s="92">
        <f t="shared" si="30"/>
        <v>0.164737917</v>
      </c>
    </row>
    <row r="443" ht="16.5" customHeight="1">
      <c r="A443" s="115"/>
      <c r="B443" s="116"/>
      <c r="C443" s="116"/>
      <c r="D443" s="116"/>
      <c r="E443" s="116"/>
      <c r="F443" s="117"/>
      <c r="G443" s="61">
        <f t="shared" si="650"/>
        <v>438</v>
      </c>
      <c r="H443" s="118">
        <v>6007.0</v>
      </c>
      <c r="I443" s="115">
        <v>2075.0</v>
      </c>
      <c r="J443" s="81">
        <f>OFFSET(TT!F443,0,6*(-1+$E$6))</f>
        <v>196</v>
      </c>
      <c r="K443" s="82">
        <f>OFFSET(TT!G443,0,6*(-1+$E$6))</f>
        <v>176</v>
      </c>
      <c r="L443" s="83">
        <f>OFFSET(TT!H443,0,6*(-1+$E$6))</f>
        <v>178</v>
      </c>
      <c r="M443" s="84">
        <f>OFFSET(TT!I443,0,6*(-1+$E$6))</f>
        <v>98</v>
      </c>
      <c r="N443" s="85">
        <f>OFFSET(TT!J443,0,6*(-1+$E$6))</f>
        <v>359</v>
      </c>
      <c r="O443" s="86">
        <f>OFFSET(TT!K443,0,6*(-1+$E$6))</f>
        <v>93</v>
      </c>
      <c r="P443" s="87">
        <f t="shared" si="31"/>
        <v>196</v>
      </c>
      <c r="Q443" s="87">
        <f t="shared" ref="Q443:S443" si="903">$J443*C$30+$K443*C$31+$L443*C$32+$M443*C$33+$N443*C$34+$O443*C$35</f>
        <v>98</v>
      </c>
      <c r="R443" s="87">
        <f t="shared" si="903"/>
        <v>178</v>
      </c>
      <c r="S443" s="87">
        <f t="shared" si="903"/>
        <v>93</v>
      </c>
      <c r="T443" s="69">
        <f t="shared" si="6"/>
        <v>0.6666666667</v>
      </c>
      <c r="U443" s="70">
        <f t="shared" si="7"/>
        <v>0.6568265683</v>
      </c>
      <c r="V443" s="71">
        <f t="shared" si="8"/>
        <v>0.678200692</v>
      </c>
      <c r="W443" s="72">
        <f t="shared" si="9"/>
        <v>0.6449275362</v>
      </c>
      <c r="X443" s="73">
        <f t="shared" ref="X443:Y443" si="904">IFERROR(P443/(P443+R443),0.5)</f>
        <v>0.5240641711</v>
      </c>
      <c r="Y443" s="74">
        <f t="shared" si="904"/>
        <v>0.5130890052</v>
      </c>
      <c r="Z443" s="75">
        <f t="shared" si="11"/>
        <v>0.6619469027</v>
      </c>
      <c r="AA443" s="76">
        <f t="shared" si="12"/>
        <v>0.5115044248</v>
      </c>
      <c r="AB443" s="77">
        <f t="shared" si="13"/>
        <v>0.5203539823</v>
      </c>
      <c r="AC443" s="88">
        <f t="shared" si="14"/>
        <v>0.1792771084</v>
      </c>
      <c r="AD443" s="88">
        <f t="shared" si="15"/>
        <v>0.2674698795</v>
      </c>
      <c r="AE443" s="88">
        <f t="shared" si="16"/>
        <v>0.1392771084</v>
      </c>
      <c r="AF443" s="88">
        <f t="shared" si="17"/>
        <v>0.04481927711</v>
      </c>
      <c r="AG443" s="89">
        <f t="shared" si="18"/>
        <v>0.09445783133</v>
      </c>
      <c r="AH443" s="90">
        <f t="shared" si="19"/>
        <v>0</v>
      </c>
      <c r="AI443" s="90">
        <f t="shared" si="20"/>
        <v>0.2674698795</v>
      </c>
      <c r="AJ443" s="90">
        <f t="shared" si="21"/>
        <v>0.6619469027</v>
      </c>
      <c r="AK443" s="90">
        <f t="shared" si="22"/>
        <v>0.1792771084</v>
      </c>
      <c r="AL443" s="91">
        <f t="shared" si="23"/>
        <v>0</v>
      </c>
      <c r="AM443" s="91">
        <f t="shared" si="24"/>
        <v>0.09445783133</v>
      </c>
      <c r="AN443" s="91">
        <f t="shared" si="25"/>
        <v>0.678200692</v>
      </c>
      <c r="AO443" s="91">
        <f t="shared" si="26"/>
        <v>0.1392771084</v>
      </c>
      <c r="AP443" s="92">
        <f t="shared" si="27"/>
        <v>0</v>
      </c>
      <c r="AQ443" s="92">
        <f t="shared" si="28"/>
        <v>0.04481927711</v>
      </c>
      <c r="AR443" s="92">
        <f t="shared" si="29"/>
        <v>0.6449275362</v>
      </c>
      <c r="AS443" s="92">
        <f t="shared" si="30"/>
        <v>0.09445783133</v>
      </c>
    </row>
    <row r="444" ht="16.5" customHeight="1">
      <c r="A444" s="115"/>
      <c r="B444" s="116"/>
      <c r="C444" s="116"/>
      <c r="D444" s="116"/>
      <c r="E444" s="116"/>
      <c r="F444" s="117"/>
      <c r="G444" s="61">
        <f t="shared" si="650"/>
        <v>439</v>
      </c>
      <c r="H444" s="118">
        <v>6009.0</v>
      </c>
      <c r="I444" s="115">
        <v>1620.0</v>
      </c>
      <c r="J444" s="81">
        <f>OFFSET(TT!F444,0,6*(-1+$E$6))</f>
        <v>136</v>
      </c>
      <c r="K444" s="82">
        <f>OFFSET(TT!G444,0,6*(-1+$E$6))</f>
        <v>184</v>
      </c>
      <c r="L444" s="83">
        <f>OFFSET(TT!H444,0,6*(-1+$E$6))</f>
        <v>97</v>
      </c>
      <c r="M444" s="84">
        <f>OFFSET(TT!I444,0,6*(-1+$E$6))</f>
        <v>120</v>
      </c>
      <c r="N444" s="85">
        <f>OFFSET(TT!J444,0,6*(-1+$E$6))</f>
        <v>268</v>
      </c>
      <c r="O444" s="86">
        <f>OFFSET(TT!K444,0,6*(-1+$E$6))</f>
        <v>54</v>
      </c>
      <c r="P444" s="87">
        <f t="shared" si="31"/>
        <v>136</v>
      </c>
      <c r="Q444" s="87">
        <f t="shared" ref="Q444:S444" si="905">$J444*C$30+$K444*C$31+$L444*C$32+$M444*C$33+$N444*C$34+$O444*C$35</f>
        <v>120</v>
      </c>
      <c r="R444" s="87">
        <f t="shared" si="905"/>
        <v>97</v>
      </c>
      <c r="S444" s="87">
        <f t="shared" si="905"/>
        <v>54</v>
      </c>
      <c r="T444" s="69">
        <f t="shared" si="6"/>
        <v>0.53125</v>
      </c>
      <c r="U444" s="70">
        <f t="shared" si="7"/>
        <v>0.642384106</v>
      </c>
      <c r="V444" s="71">
        <f t="shared" si="8"/>
        <v>0.7157894737</v>
      </c>
      <c r="W444" s="72">
        <f t="shared" si="9"/>
        <v>0.4470046083</v>
      </c>
      <c r="X444" s="73">
        <f t="shared" ref="X444:Y444" si="906">IFERROR(P444/(P444+R444),0.5)</f>
        <v>0.5836909871</v>
      </c>
      <c r="Y444" s="74">
        <f t="shared" si="906"/>
        <v>0.6896551724</v>
      </c>
      <c r="Z444" s="75">
        <f t="shared" si="11"/>
        <v>0.5724815725</v>
      </c>
      <c r="AA444" s="76">
        <f t="shared" si="12"/>
        <v>0.4668304668</v>
      </c>
      <c r="AB444" s="77">
        <f t="shared" si="13"/>
        <v>0.628992629</v>
      </c>
      <c r="AC444" s="88">
        <f t="shared" si="14"/>
        <v>0.1975308642</v>
      </c>
      <c r="AD444" s="88">
        <f t="shared" si="15"/>
        <v>0.249382716</v>
      </c>
      <c r="AE444" s="88">
        <f t="shared" si="16"/>
        <v>0.1172839506</v>
      </c>
      <c r="AF444" s="88">
        <f t="shared" si="17"/>
        <v>0.03333333333</v>
      </c>
      <c r="AG444" s="89">
        <f t="shared" si="18"/>
        <v>0.08395061728</v>
      </c>
      <c r="AH444" s="90">
        <f t="shared" si="19"/>
        <v>0</v>
      </c>
      <c r="AI444" s="90">
        <f t="shared" si="20"/>
        <v>0.249382716</v>
      </c>
      <c r="AJ444" s="90">
        <f t="shared" si="21"/>
        <v>0.5724815725</v>
      </c>
      <c r="AK444" s="90">
        <f t="shared" si="22"/>
        <v>0.1975308642</v>
      </c>
      <c r="AL444" s="91">
        <f t="shared" si="23"/>
        <v>0</v>
      </c>
      <c r="AM444" s="91">
        <f t="shared" si="24"/>
        <v>0.08395061728</v>
      </c>
      <c r="AN444" s="91">
        <f t="shared" si="25"/>
        <v>0.7157894737</v>
      </c>
      <c r="AO444" s="91">
        <f t="shared" si="26"/>
        <v>0.1172839506</v>
      </c>
      <c r="AP444" s="92">
        <f t="shared" si="27"/>
        <v>0</v>
      </c>
      <c r="AQ444" s="92">
        <f t="shared" si="28"/>
        <v>0.03333333333</v>
      </c>
      <c r="AR444" s="92">
        <f t="shared" si="29"/>
        <v>0.4470046083</v>
      </c>
      <c r="AS444" s="92">
        <f t="shared" si="30"/>
        <v>0.08395061728</v>
      </c>
    </row>
    <row r="445" ht="16.5" customHeight="1">
      <c r="A445" s="115"/>
      <c r="B445" s="116"/>
      <c r="C445" s="116"/>
      <c r="D445" s="116"/>
      <c r="E445" s="116"/>
      <c r="F445" s="117"/>
      <c r="G445" s="61">
        <f t="shared" si="650"/>
        <v>440</v>
      </c>
      <c r="H445" s="118">
        <v>6011.0</v>
      </c>
      <c r="I445" s="115">
        <v>1081.0</v>
      </c>
      <c r="J445" s="81">
        <f>OFFSET(TT!F445,0,6*(-1+$E$6))</f>
        <v>74</v>
      </c>
      <c r="K445" s="82">
        <f>OFFSET(TT!G445,0,6*(-1+$E$6))</f>
        <v>75</v>
      </c>
      <c r="L445" s="83">
        <f>OFFSET(TT!H445,0,6*(-1+$E$6))</f>
        <v>47</v>
      </c>
      <c r="M445" s="84">
        <f>OFFSET(TT!I445,0,6*(-1+$E$6))</f>
        <v>67</v>
      </c>
      <c r="N445" s="85">
        <f>OFFSET(TT!J445,0,6*(-1+$E$6))</f>
        <v>169</v>
      </c>
      <c r="O445" s="86">
        <f>OFFSET(TT!K445,0,6*(-1+$E$6))</f>
        <v>56</v>
      </c>
      <c r="P445" s="87">
        <f t="shared" si="31"/>
        <v>74</v>
      </c>
      <c r="Q445" s="87">
        <f t="shared" ref="Q445:S445" si="907">$J445*C$30+$K445*C$31+$L445*C$32+$M445*C$33+$N445*C$34+$O445*C$35</f>
        <v>67</v>
      </c>
      <c r="R445" s="87">
        <f t="shared" si="907"/>
        <v>47</v>
      </c>
      <c r="S445" s="87">
        <f t="shared" si="907"/>
        <v>56</v>
      </c>
      <c r="T445" s="69">
        <f t="shared" si="6"/>
        <v>0.524822695</v>
      </c>
      <c r="U445" s="70">
        <f t="shared" si="7"/>
        <v>0.4563106796</v>
      </c>
      <c r="V445" s="71">
        <f t="shared" si="8"/>
        <v>0.5692307692</v>
      </c>
      <c r="W445" s="72">
        <f t="shared" si="9"/>
        <v>0.4122807018</v>
      </c>
      <c r="X445" s="73">
        <f t="shared" ref="X445:Y445" si="908">IFERROR(P445/(P445+R445),0.5)</f>
        <v>0.6115702479</v>
      </c>
      <c r="Y445" s="74">
        <f t="shared" si="908"/>
        <v>0.5447154472</v>
      </c>
      <c r="Z445" s="75">
        <f t="shared" si="11"/>
        <v>0.4959016393</v>
      </c>
      <c r="AA445" s="76">
        <f t="shared" si="12"/>
        <v>0.5327868852</v>
      </c>
      <c r="AB445" s="77">
        <f t="shared" si="13"/>
        <v>0.5778688525</v>
      </c>
      <c r="AC445" s="88">
        <f t="shared" si="14"/>
        <v>0.1378353377</v>
      </c>
      <c r="AD445" s="88">
        <f t="shared" si="15"/>
        <v>0.2247918594</v>
      </c>
      <c r="AE445" s="88">
        <f t="shared" si="16"/>
        <v>0.1202590194</v>
      </c>
      <c r="AF445" s="88">
        <f t="shared" si="17"/>
        <v>0.05180388529</v>
      </c>
      <c r="AG445" s="89">
        <f t="shared" si="18"/>
        <v>0.06845513414</v>
      </c>
      <c r="AH445" s="90">
        <f t="shared" si="19"/>
        <v>0</v>
      </c>
      <c r="AI445" s="90">
        <f t="shared" si="20"/>
        <v>0.2247918594</v>
      </c>
      <c r="AJ445" s="90">
        <f t="shared" si="21"/>
        <v>0.4959016393</v>
      </c>
      <c r="AK445" s="90">
        <f t="shared" si="22"/>
        <v>0.1378353377</v>
      </c>
      <c r="AL445" s="91">
        <f t="shared" si="23"/>
        <v>0</v>
      </c>
      <c r="AM445" s="91">
        <f t="shared" si="24"/>
        <v>0.06845513414</v>
      </c>
      <c r="AN445" s="91">
        <f t="shared" si="25"/>
        <v>0.5692307692</v>
      </c>
      <c r="AO445" s="91">
        <f t="shared" si="26"/>
        <v>0.1202590194</v>
      </c>
      <c r="AP445" s="92">
        <f t="shared" si="27"/>
        <v>0</v>
      </c>
      <c r="AQ445" s="92">
        <f t="shared" si="28"/>
        <v>0.05180388529</v>
      </c>
      <c r="AR445" s="92">
        <f t="shared" si="29"/>
        <v>0.4122807018</v>
      </c>
      <c r="AS445" s="92">
        <f t="shared" si="30"/>
        <v>0.06845513414</v>
      </c>
    </row>
    <row r="446" ht="16.5" customHeight="1">
      <c r="A446" s="115"/>
      <c r="B446" s="116"/>
      <c r="C446" s="116"/>
      <c r="D446" s="116"/>
      <c r="E446" s="116"/>
      <c r="F446" s="117"/>
      <c r="G446" s="61">
        <f t="shared" si="650"/>
        <v>441</v>
      </c>
      <c r="H446" s="118">
        <v>6012.0</v>
      </c>
      <c r="I446" s="115">
        <v>1042.0</v>
      </c>
      <c r="J446" s="81">
        <f>OFFSET(TT!F446,0,6*(-1+$E$6))</f>
        <v>115</v>
      </c>
      <c r="K446" s="82">
        <f>OFFSET(TT!G446,0,6*(-1+$E$6))</f>
        <v>77</v>
      </c>
      <c r="L446" s="83">
        <f>OFFSET(TT!H446,0,6*(-1+$E$6))</f>
        <v>105</v>
      </c>
      <c r="M446" s="84">
        <f>OFFSET(TT!I446,0,6*(-1+$E$6))</f>
        <v>58</v>
      </c>
      <c r="N446" s="85">
        <f>OFFSET(TT!J446,0,6*(-1+$E$6))</f>
        <v>149</v>
      </c>
      <c r="O446" s="86">
        <f>OFFSET(TT!K446,0,6*(-1+$E$6))</f>
        <v>46</v>
      </c>
      <c r="P446" s="87">
        <f t="shared" si="31"/>
        <v>115</v>
      </c>
      <c r="Q446" s="87">
        <f t="shared" ref="Q446:S446" si="909">$J446*C$30+$K446*C$31+$L446*C$32+$M446*C$33+$N446*C$34+$O446*C$35</f>
        <v>58</v>
      </c>
      <c r="R446" s="87">
        <f t="shared" si="909"/>
        <v>105</v>
      </c>
      <c r="S446" s="87">
        <f t="shared" si="909"/>
        <v>46</v>
      </c>
      <c r="T446" s="69">
        <f t="shared" si="6"/>
        <v>0.6647398844</v>
      </c>
      <c r="U446" s="70">
        <f t="shared" si="7"/>
        <v>0.6953642384</v>
      </c>
      <c r="V446" s="71">
        <f t="shared" si="8"/>
        <v>0.7142857143</v>
      </c>
      <c r="W446" s="72">
        <f t="shared" si="9"/>
        <v>0.6441717791</v>
      </c>
      <c r="X446" s="73">
        <f t="shared" ref="X446:Y446" si="910">IFERROR(P446/(P446+R446),0.5)</f>
        <v>0.5227272727</v>
      </c>
      <c r="Y446" s="74">
        <f t="shared" si="910"/>
        <v>0.5576923077</v>
      </c>
      <c r="Z446" s="75">
        <f t="shared" si="11"/>
        <v>0.6790123457</v>
      </c>
      <c r="AA446" s="76">
        <f t="shared" si="12"/>
        <v>0.4969135802</v>
      </c>
      <c r="AB446" s="77">
        <f t="shared" si="13"/>
        <v>0.5339506173</v>
      </c>
      <c r="AC446" s="88">
        <f t="shared" si="14"/>
        <v>0.1842610365</v>
      </c>
      <c r="AD446" s="88">
        <f t="shared" si="15"/>
        <v>0.2533589251</v>
      </c>
      <c r="AE446" s="88">
        <f t="shared" si="16"/>
        <v>0.1545105566</v>
      </c>
      <c r="AF446" s="88">
        <f t="shared" si="17"/>
        <v>0.04414587332</v>
      </c>
      <c r="AG446" s="89">
        <f t="shared" si="18"/>
        <v>0.1103646833</v>
      </c>
      <c r="AH446" s="90">
        <f t="shared" si="19"/>
        <v>0</v>
      </c>
      <c r="AI446" s="90">
        <f t="shared" si="20"/>
        <v>0.2533589251</v>
      </c>
      <c r="AJ446" s="90">
        <f t="shared" si="21"/>
        <v>0.6790123457</v>
      </c>
      <c r="AK446" s="90">
        <f t="shared" si="22"/>
        <v>0.1842610365</v>
      </c>
      <c r="AL446" s="91">
        <f t="shared" si="23"/>
        <v>0</v>
      </c>
      <c r="AM446" s="91">
        <f t="shared" si="24"/>
        <v>0.1103646833</v>
      </c>
      <c r="AN446" s="91">
        <f t="shared" si="25"/>
        <v>0.7142857143</v>
      </c>
      <c r="AO446" s="91">
        <f t="shared" si="26"/>
        <v>0.1545105566</v>
      </c>
      <c r="AP446" s="92">
        <f t="shared" si="27"/>
        <v>0</v>
      </c>
      <c r="AQ446" s="92">
        <f t="shared" si="28"/>
        <v>0.04414587332</v>
      </c>
      <c r="AR446" s="92">
        <f t="shared" si="29"/>
        <v>0.6441717791</v>
      </c>
      <c r="AS446" s="92">
        <f t="shared" si="30"/>
        <v>0.1103646833</v>
      </c>
    </row>
    <row r="447" ht="16.5" customHeight="1">
      <c r="A447" s="115"/>
      <c r="B447" s="116"/>
      <c r="C447" s="116"/>
      <c r="D447" s="116"/>
      <c r="E447" s="116"/>
      <c r="F447" s="117"/>
      <c r="G447" s="61">
        <f t="shared" si="650"/>
        <v>442</v>
      </c>
      <c r="H447" s="118">
        <v>6014.0</v>
      </c>
      <c r="I447" s="115">
        <v>1440.0</v>
      </c>
      <c r="J447" s="81">
        <f>OFFSET(TT!F447,0,6*(-1+$E$6))</f>
        <v>119</v>
      </c>
      <c r="K447" s="82">
        <f>OFFSET(TT!G447,0,6*(-1+$E$6))</f>
        <v>121</v>
      </c>
      <c r="L447" s="83">
        <f>OFFSET(TT!H447,0,6*(-1+$E$6))</f>
        <v>74</v>
      </c>
      <c r="M447" s="84">
        <f>OFFSET(TT!I447,0,6*(-1+$E$6))</f>
        <v>76</v>
      </c>
      <c r="N447" s="85">
        <f>OFFSET(TT!J447,0,6*(-1+$E$6))</f>
        <v>277</v>
      </c>
      <c r="O447" s="86">
        <f>OFFSET(TT!K447,0,6*(-1+$E$6))</f>
        <v>32</v>
      </c>
      <c r="P447" s="87">
        <f t="shared" si="31"/>
        <v>119</v>
      </c>
      <c r="Q447" s="87">
        <f t="shared" ref="Q447:S447" si="911">$J447*C$30+$K447*C$31+$L447*C$32+$M447*C$33+$N447*C$34+$O447*C$35</f>
        <v>76</v>
      </c>
      <c r="R447" s="87">
        <f t="shared" si="911"/>
        <v>74</v>
      </c>
      <c r="S447" s="87">
        <f t="shared" si="911"/>
        <v>32</v>
      </c>
      <c r="T447" s="69">
        <f t="shared" si="6"/>
        <v>0.6102564103</v>
      </c>
      <c r="U447" s="70">
        <f t="shared" si="7"/>
        <v>0.6981132075</v>
      </c>
      <c r="V447" s="71">
        <f t="shared" si="8"/>
        <v>0.7880794702</v>
      </c>
      <c r="W447" s="72">
        <f t="shared" si="9"/>
        <v>0.4933333333</v>
      </c>
      <c r="X447" s="73">
        <f t="shared" ref="X447:Y447" si="912">IFERROR(P447/(P447+R447),0.5)</f>
        <v>0.6165803109</v>
      </c>
      <c r="Y447" s="74">
        <f t="shared" si="912"/>
        <v>0.7037037037</v>
      </c>
      <c r="Z447" s="75">
        <f t="shared" si="11"/>
        <v>0.6411960133</v>
      </c>
      <c r="AA447" s="76">
        <f t="shared" si="12"/>
        <v>0.5016611296</v>
      </c>
      <c r="AB447" s="77">
        <f t="shared" si="13"/>
        <v>0.6478405316</v>
      </c>
      <c r="AC447" s="88">
        <f t="shared" si="14"/>
        <v>0.1666666667</v>
      </c>
      <c r="AD447" s="88">
        <f t="shared" si="15"/>
        <v>0.275</v>
      </c>
      <c r="AE447" s="88">
        <f t="shared" si="16"/>
        <v>0.1048611111</v>
      </c>
      <c r="AF447" s="88">
        <f t="shared" si="17"/>
        <v>0.02222222222</v>
      </c>
      <c r="AG447" s="89">
        <f t="shared" si="18"/>
        <v>0.08263888889</v>
      </c>
      <c r="AH447" s="90">
        <f t="shared" si="19"/>
        <v>0</v>
      </c>
      <c r="AI447" s="90">
        <f t="shared" si="20"/>
        <v>0.275</v>
      </c>
      <c r="AJ447" s="90">
        <f t="shared" si="21"/>
        <v>0.6411960133</v>
      </c>
      <c r="AK447" s="90">
        <f t="shared" si="22"/>
        <v>0.1666666667</v>
      </c>
      <c r="AL447" s="91">
        <f t="shared" si="23"/>
        <v>0</v>
      </c>
      <c r="AM447" s="91">
        <f t="shared" si="24"/>
        <v>0.08263888889</v>
      </c>
      <c r="AN447" s="91">
        <f t="shared" si="25"/>
        <v>0.7880794702</v>
      </c>
      <c r="AO447" s="91">
        <f t="shared" si="26"/>
        <v>0.1048611111</v>
      </c>
      <c r="AP447" s="92">
        <f t="shared" si="27"/>
        <v>0</v>
      </c>
      <c r="AQ447" s="92">
        <f t="shared" si="28"/>
        <v>0.02222222222</v>
      </c>
      <c r="AR447" s="92">
        <f t="shared" si="29"/>
        <v>0.4933333333</v>
      </c>
      <c r="AS447" s="92">
        <f t="shared" si="30"/>
        <v>0.08263888889</v>
      </c>
    </row>
    <row r="448" ht="16.5" customHeight="1">
      <c r="A448" s="115"/>
      <c r="B448" s="116"/>
      <c r="C448" s="116"/>
      <c r="D448" s="116"/>
      <c r="E448" s="116"/>
      <c r="F448" s="117"/>
      <c r="G448" s="61">
        <f t="shared" si="650"/>
        <v>443</v>
      </c>
      <c r="H448" s="118">
        <v>6015.0</v>
      </c>
      <c r="I448" s="115">
        <v>1425.0</v>
      </c>
      <c r="J448" s="81">
        <f>OFFSET(TT!F448,0,6*(-1+$E$6))</f>
        <v>93</v>
      </c>
      <c r="K448" s="82">
        <f>OFFSET(TT!G448,0,6*(-1+$E$6))</f>
        <v>123</v>
      </c>
      <c r="L448" s="83">
        <f>OFFSET(TT!H448,0,6*(-1+$E$6))</f>
        <v>57</v>
      </c>
      <c r="M448" s="84">
        <f>OFFSET(TT!I448,0,6*(-1+$E$6))</f>
        <v>81</v>
      </c>
      <c r="N448" s="85">
        <f>OFFSET(TT!J448,0,6*(-1+$E$6))</f>
        <v>267</v>
      </c>
      <c r="O448" s="86">
        <f>OFFSET(TT!K448,0,6*(-1+$E$6))</f>
        <v>50</v>
      </c>
      <c r="P448" s="87">
        <f t="shared" si="31"/>
        <v>93</v>
      </c>
      <c r="Q448" s="87">
        <f t="shared" ref="Q448:S448" si="913">$J448*C$30+$K448*C$31+$L448*C$32+$M448*C$33+$N448*C$34+$O448*C$35</f>
        <v>81</v>
      </c>
      <c r="R448" s="87">
        <f t="shared" si="913"/>
        <v>57</v>
      </c>
      <c r="S448" s="87">
        <f t="shared" si="913"/>
        <v>50</v>
      </c>
      <c r="T448" s="69">
        <f t="shared" si="6"/>
        <v>0.5344827586</v>
      </c>
      <c r="U448" s="70">
        <f t="shared" si="7"/>
        <v>0.5327102804</v>
      </c>
      <c r="V448" s="71">
        <f t="shared" si="8"/>
        <v>0.6503496503</v>
      </c>
      <c r="W448" s="72">
        <f t="shared" si="9"/>
        <v>0.4130434783</v>
      </c>
      <c r="X448" s="73">
        <f t="shared" ref="X448:Y448" si="914">IFERROR(P448/(P448+R448),0.5)</f>
        <v>0.62</v>
      </c>
      <c r="Y448" s="74">
        <f t="shared" si="914"/>
        <v>0.6183206107</v>
      </c>
      <c r="Z448" s="75">
        <f t="shared" si="11"/>
        <v>0.5338078292</v>
      </c>
      <c r="AA448" s="76">
        <f t="shared" si="12"/>
        <v>0.5088967972</v>
      </c>
      <c r="AB448" s="77">
        <f t="shared" si="13"/>
        <v>0.6192170819</v>
      </c>
      <c r="AC448" s="88">
        <f t="shared" si="14"/>
        <v>0.1515789474</v>
      </c>
      <c r="AD448" s="88">
        <f t="shared" si="15"/>
        <v>0.2526315789</v>
      </c>
      <c r="AE448" s="88">
        <f t="shared" si="16"/>
        <v>0.1003508772</v>
      </c>
      <c r="AF448" s="88">
        <f t="shared" si="17"/>
        <v>0.0350877193</v>
      </c>
      <c r="AG448" s="89">
        <f t="shared" si="18"/>
        <v>0.06526315789</v>
      </c>
      <c r="AH448" s="90">
        <f t="shared" si="19"/>
        <v>0</v>
      </c>
      <c r="AI448" s="90">
        <f t="shared" si="20"/>
        <v>0.2526315789</v>
      </c>
      <c r="AJ448" s="90">
        <f t="shared" si="21"/>
        <v>0.5338078292</v>
      </c>
      <c r="AK448" s="90">
        <f t="shared" si="22"/>
        <v>0.1515789474</v>
      </c>
      <c r="AL448" s="91">
        <f t="shared" si="23"/>
        <v>0</v>
      </c>
      <c r="AM448" s="91">
        <f t="shared" si="24"/>
        <v>0.06526315789</v>
      </c>
      <c r="AN448" s="91">
        <f t="shared" si="25"/>
        <v>0.6503496503</v>
      </c>
      <c r="AO448" s="91">
        <f t="shared" si="26"/>
        <v>0.1003508772</v>
      </c>
      <c r="AP448" s="92">
        <f t="shared" si="27"/>
        <v>0</v>
      </c>
      <c r="AQ448" s="92">
        <f t="shared" si="28"/>
        <v>0.0350877193</v>
      </c>
      <c r="AR448" s="92">
        <f t="shared" si="29"/>
        <v>0.4130434783</v>
      </c>
      <c r="AS448" s="92">
        <f t="shared" si="30"/>
        <v>0.06526315789</v>
      </c>
    </row>
    <row r="449" ht="16.5" customHeight="1">
      <c r="A449" s="115"/>
      <c r="B449" s="116"/>
      <c r="C449" s="116"/>
      <c r="D449" s="116"/>
      <c r="E449" s="116"/>
      <c r="F449" s="117"/>
      <c r="G449" s="61">
        <f t="shared" si="650"/>
        <v>444</v>
      </c>
      <c r="H449" s="118">
        <v>6016.0</v>
      </c>
      <c r="I449" s="115">
        <v>2266.0</v>
      </c>
      <c r="J449" s="81">
        <f>OFFSET(TT!F449,0,6*(-1+$E$6))</f>
        <v>157</v>
      </c>
      <c r="K449" s="82">
        <f>OFFSET(TT!G449,0,6*(-1+$E$6))</f>
        <v>170</v>
      </c>
      <c r="L449" s="83">
        <f>OFFSET(TT!H449,0,6*(-1+$E$6))</f>
        <v>111</v>
      </c>
      <c r="M449" s="84">
        <f>OFFSET(TT!I449,0,6*(-1+$E$6))</f>
        <v>138</v>
      </c>
      <c r="N449" s="85">
        <f>OFFSET(TT!J449,0,6*(-1+$E$6))</f>
        <v>374</v>
      </c>
      <c r="O449" s="86">
        <f>OFFSET(TT!K449,0,6*(-1+$E$6))</f>
        <v>98</v>
      </c>
      <c r="P449" s="87">
        <f t="shared" si="31"/>
        <v>157</v>
      </c>
      <c r="Q449" s="87">
        <f t="shared" ref="Q449:S449" si="915">$J449*C$30+$K449*C$31+$L449*C$32+$M449*C$33+$N449*C$34+$O449*C$35</f>
        <v>138</v>
      </c>
      <c r="R449" s="87">
        <f t="shared" si="915"/>
        <v>111</v>
      </c>
      <c r="S449" s="87">
        <f t="shared" si="915"/>
        <v>98</v>
      </c>
      <c r="T449" s="69">
        <f t="shared" si="6"/>
        <v>0.5322033898</v>
      </c>
      <c r="U449" s="70">
        <f t="shared" si="7"/>
        <v>0.5311004785</v>
      </c>
      <c r="V449" s="71">
        <f t="shared" si="8"/>
        <v>0.6156862745</v>
      </c>
      <c r="W449" s="72">
        <f t="shared" si="9"/>
        <v>0.4457831325</v>
      </c>
      <c r="X449" s="73">
        <f t="shared" ref="X449:Y449" si="916">IFERROR(P449/(P449+R449),0.5)</f>
        <v>0.5858208955</v>
      </c>
      <c r="Y449" s="74">
        <f t="shared" si="916"/>
        <v>0.5847457627</v>
      </c>
      <c r="Z449" s="75">
        <f t="shared" si="11"/>
        <v>0.5317460317</v>
      </c>
      <c r="AA449" s="76">
        <f t="shared" si="12"/>
        <v>0.505952381</v>
      </c>
      <c r="AB449" s="77">
        <f t="shared" si="13"/>
        <v>0.5853174603</v>
      </c>
      <c r="AC449" s="88">
        <f t="shared" si="14"/>
        <v>0.1443071492</v>
      </c>
      <c r="AD449" s="88">
        <f t="shared" si="15"/>
        <v>0.2343336275</v>
      </c>
      <c r="AE449" s="88">
        <f t="shared" si="16"/>
        <v>0.112533098</v>
      </c>
      <c r="AF449" s="88">
        <f t="shared" si="17"/>
        <v>0.04324801412</v>
      </c>
      <c r="AG449" s="89">
        <f t="shared" si="18"/>
        <v>0.06928508385</v>
      </c>
      <c r="AH449" s="90">
        <f t="shared" si="19"/>
        <v>0</v>
      </c>
      <c r="AI449" s="90">
        <f t="shared" si="20"/>
        <v>0.2343336275</v>
      </c>
      <c r="AJ449" s="90">
        <f t="shared" si="21"/>
        <v>0.5317460317</v>
      </c>
      <c r="AK449" s="90">
        <f t="shared" si="22"/>
        <v>0.1443071492</v>
      </c>
      <c r="AL449" s="91">
        <f t="shared" si="23"/>
        <v>0</v>
      </c>
      <c r="AM449" s="91">
        <f t="shared" si="24"/>
        <v>0.06928508385</v>
      </c>
      <c r="AN449" s="91">
        <f t="shared" si="25"/>
        <v>0.6156862745</v>
      </c>
      <c r="AO449" s="91">
        <f t="shared" si="26"/>
        <v>0.112533098</v>
      </c>
      <c r="AP449" s="92">
        <f t="shared" si="27"/>
        <v>0</v>
      </c>
      <c r="AQ449" s="92">
        <f t="shared" si="28"/>
        <v>0.04324801412</v>
      </c>
      <c r="AR449" s="92">
        <f t="shared" si="29"/>
        <v>0.4457831325</v>
      </c>
      <c r="AS449" s="92">
        <f t="shared" si="30"/>
        <v>0.06928508385</v>
      </c>
    </row>
    <row r="450" ht="16.5" customHeight="1">
      <c r="A450" s="115"/>
      <c r="B450" s="116"/>
      <c r="C450" s="116"/>
      <c r="D450" s="116"/>
      <c r="E450" s="116"/>
      <c r="F450" s="117"/>
      <c r="G450" s="61">
        <f t="shared" si="650"/>
        <v>445</v>
      </c>
      <c r="H450" s="118">
        <v>6017.0</v>
      </c>
      <c r="I450" s="115">
        <v>2879.0</v>
      </c>
      <c r="J450" s="81">
        <f>OFFSET(TT!F450,0,6*(-1+$E$6))</f>
        <v>249</v>
      </c>
      <c r="K450" s="82">
        <f>OFFSET(TT!G450,0,6*(-1+$E$6))</f>
        <v>258</v>
      </c>
      <c r="L450" s="83">
        <f>OFFSET(TT!H450,0,6*(-1+$E$6))</f>
        <v>198</v>
      </c>
      <c r="M450" s="84">
        <f>OFFSET(TT!I450,0,6*(-1+$E$6))</f>
        <v>214</v>
      </c>
      <c r="N450" s="85">
        <f>OFFSET(TT!J450,0,6*(-1+$E$6))</f>
        <v>454</v>
      </c>
      <c r="O450" s="86">
        <f>OFFSET(TT!K450,0,6*(-1+$E$6))</f>
        <v>97</v>
      </c>
      <c r="P450" s="87">
        <f t="shared" si="31"/>
        <v>249</v>
      </c>
      <c r="Q450" s="87">
        <f t="shared" ref="Q450:S450" si="917">$J450*C$30+$K450*C$31+$L450*C$32+$M450*C$33+$N450*C$34+$O450*C$35</f>
        <v>214</v>
      </c>
      <c r="R450" s="87">
        <f t="shared" si="917"/>
        <v>198</v>
      </c>
      <c r="S450" s="87">
        <f t="shared" si="917"/>
        <v>97</v>
      </c>
      <c r="T450" s="69">
        <f t="shared" si="6"/>
        <v>0.5377969762</v>
      </c>
      <c r="U450" s="70">
        <f t="shared" si="7"/>
        <v>0.6711864407</v>
      </c>
      <c r="V450" s="71">
        <f t="shared" si="8"/>
        <v>0.7196531792</v>
      </c>
      <c r="W450" s="72">
        <f t="shared" si="9"/>
        <v>0.4805825243</v>
      </c>
      <c r="X450" s="73">
        <f t="shared" ref="X450:Y450" si="918">IFERROR(P450/(P450+R450),0.5)</f>
        <v>0.5570469799</v>
      </c>
      <c r="Y450" s="74">
        <f t="shared" si="918"/>
        <v>0.6881028939</v>
      </c>
      <c r="Z450" s="75">
        <f t="shared" si="11"/>
        <v>0.5897097625</v>
      </c>
      <c r="AA450" s="76">
        <f t="shared" si="12"/>
        <v>0.4564643799</v>
      </c>
      <c r="AB450" s="77">
        <f t="shared" si="13"/>
        <v>0.610817942</v>
      </c>
      <c r="AC450" s="88">
        <f t="shared" si="14"/>
        <v>0.1761028135</v>
      </c>
      <c r="AD450" s="88">
        <f t="shared" si="15"/>
        <v>0.2441820076</v>
      </c>
      <c r="AE450" s="88">
        <f t="shared" si="16"/>
        <v>0.1201806183</v>
      </c>
      <c r="AF450" s="88">
        <f t="shared" si="17"/>
        <v>0.03369225425</v>
      </c>
      <c r="AG450" s="89">
        <f t="shared" si="18"/>
        <v>0.08648836402</v>
      </c>
      <c r="AH450" s="90">
        <f t="shared" si="19"/>
        <v>0</v>
      </c>
      <c r="AI450" s="90">
        <f t="shared" si="20"/>
        <v>0.2441820076</v>
      </c>
      <c r="AJ450" s="90">
        <f t="shared" si="21"/>
        <v>0.5897097625</v>
      </c>
      <c r="AK450" s="90">
        <f t="shared" si="22"/>
        <v>0.1761028135</v>
      </c>
      <c r="AL450" s="91">
        <f t="shared" si="23"/>
        <v>0</v>
      </c>
      <c r="AM450" s="91">
        <f t="shared" si="24"/>
        <v>0.08648836402</v>
      </c>
      <c r="AN450" s="91">
        <f t="shared" si="25"/>
        <v>0.7196531792</v>
      </c>
      <c r="AO450" s="91">
        <f t="shared" si="26"/>
        <v>0.1201806183</v>
      </c>
      <c r="AP450" s="92">
        <f t="shared" si="27"/>
        <v>0</v>
      </c>
      <c r="AQ450" s="92">
        <f t="shared" si="28"/>
        <v>0.03369225425</v>
      </c>
      <c r="AR450" s="92">
        <f t="shared" si="29"/>
        <v>0.4805825243</v>
      </c>
      <c r="AS450" s="92">
        <f t="shared" si="30"/>
        <v>0.08648836402</v>
      </c>
    </row>
    <row r="451" ht="16.5" customHeight="1">
      <c r="A451" s="115"/>
      <c r="B451" s="116"/>
      <c r="C451" s="116"/>
      <c r="D451" s="116"/>
      <c r="E451" s="116"/>
      <c r="F451" s="117"/>
      <c r="G451" s="61">
        <f t="shared" si="650"/>
        <v>446</v>
      </c>
      <c r="H451" s="118">
        <v>6018.0</v>
      </c>
      <c r="I451" s="115">
        <v>955.0</v>
      </c>
      <c r="J451" s="81">
        <f>OFFSET(TT!F451,0,6*(-1+$E$6))</f>
        <v>122</v>
      </c>
      <c r="K451" s="82">
        <f>OFFSET(TT!G451,0,6*(-1+$E$6))</f>
        <v>200</v>
      </c>
      <c r="L451" s="83">
        <f>OFFSET(TT!H451,0,6*(-1+$E$6))</f>
        <v>59</v>
      </c>
      <c r="M451" s="84">
        <f>OFFSET(TT!I451,0,6*(-1+$E$6))</f>
        <v>78</v>
      </c>
      <c r="N451" s="85">
        <f>OFFSET(TT!J451,0,6*(-1+$E$6))</f>
        <v>172</v>
      </c>
      <c r="O451" s="86">
        <f>OFFSET(TT!K451,0,6*(-1+$E$6))</f>
        <v>32</v>
      </c>
      <c r="P451" s="87">
        <f t="shared" si="31"/>
        <v>122</v>
      </c>
      <c r="Q451" s="87">
        <f t="shared" ref="Q451:S451" si="919">$J451*C$30+$K451*C$31+$L451*C$32+$M451*C$33+$N451*C$34+$O451*C$35</f>
        <v>78</v>
      </c>
      <c r="R451" s="87">
        <f t="shared" si="919"/>
        <v>59</v>
      </c>
      <c r="S451" s="87">
        <f t="shared" si="919"/>
        <v>32</v>
      </c>
      <c r="T451" s="69">
        <f t="shared" si="6"/>
        <v>0.61</v>
      </c>
      <c r="U451" s="70">
        <f t="shared" si="7"/>
        <v>0.6483516484</v>
      </c>
      <c r="V451" s="71">
        <f t="shared" si="8"/>
        <v>0.7922077922</v>
      </c>
      <c r="W451" s="72">
        <f t="shared" si="9"/>
        <v>0.4306569343</v>
      </c>
      <c r="X451" s="73">
        <f t="shared" ref="X451:Y451" si="920">IFERROR(P451/(P451+R451),0.5)</f>
        <v>0.6740331492</v>
      </c>
      <c r="Y451" s="74">
        <f t="shared" si="920"/>
        <v>0.7090909091</v>
      </c>
      <c r="Z451" s="75">
        <f t="shared" si="11"/>
        <v>0.6219931271</v>
      </c>
      <c r="AA451" s="76">
        <f t="shared" si="12"/>
        <v>0.529209622</v>
      </c>
      <c r="AB451" s="77">
        <f t="shared" si="13"/>
        <v>0.6872852234</v>
      </c>
      <c r="AC451" s="88">
        <f t="shared" si="14"/>
        <v>0.3371727749</v>
      </c>
      <c r="AD451" s="88">
        <f t="shared" si="15"/>
        <v>0.3078534031</v>
      </c>
      <c r="AE451" s="88">
        <f t="shared" si="16"/>
        <v>0.1612565445</v>
      </c>
      <c r="AF451" s="88">
        <f t="shared" si="17"/>
        <v>0.0335078534</v>
      </c>
      <c r="AG451" s="89">
        <f t="shared" si="18"/>
        <v>0.1277486911</v>
      </c>
      <c r="AH451" s="90">
        <f t="shared" si="19"/>
        <v>0</v>
      </c>
      <c r="AI451" s="90">
        <f t="shared" si="20"/>
        <v>0.3078534031</v>
      </c>
      <c r="AJ451" s="90">
        <f t="shared" si="21"/>
        <v>0.6219931271</v>
      </c>
      <c r="AK451" s="90">
        <f t="shared" si="22"/>
        <v>0.3371727749</v>
      </c>
      <c r="AL451" s="91">
        <f t="shared" si="23"/>
        <v>0</v>
      </c>
      <c r="AM451" s="91">
        <f t="shared" si="24"/>
        <v>0.1277486911</v>
      </c>
      <c r="AN451" s="91">
        <f t="shared" si="25"/>
        <v>0.7922077922</v>
      </c>
      <c r="AO451" s="91">
        <f t="shared" si="26"/>
        <v>0.1612565445</v>
      </c>
      <c r="AP451" s="92">
        <f t="shared" si="27"/>
        <v>0</v>
      </c>
      <c r="AQ451" s="92">
        <f t="shared" si="28"/>
        <v>0.0335078534</v>
      </c>
      <c r="AR451" s="92">
        <f t="shared" si="29"/>
        <v>0.4306569343</v>
      </c>
      <c r="AS451" s="92">
        <f t="shared" si="30"/>
        <v>0.1277486911</v>
      </c>
    </row>
    <row r="452" ht="16.5" customHeight="1">
      <c r="A452" s="115"/>
      <c r="B452" s="116"/>
      <c r="C452" s="116"/>
      <c r="D452" s="116"/>
      <c r="E452" s="116"/>
      <c r="F452" s="117"/>
      <c r="G452" s="61">
        <f t="shared" si="650"/>
        <v>447</v>
      </c>
      <c r="H452" s="118">
        <v>6030.0</v>
      </c>
      <c r="I452" s="115">
        <v>1189.0</v>
      </c>
      <c r="J452" s="81">
        <f>OFFSET(TT!F452,0,6*(-1+$E$6))</f>
        <v>81</v>
      </c>
      <c r="K452" s="82">
        <f>OFFSET(TT!G452,0,6*(-1+$E$6))</f>
        <v>86</v>
      </c>
      <c r="L452" s="83">
        <f>OFFSET(TT!H452,0,6*(-1+$E$6))</f>
        <v>57</v>
      </c>
      <c r="M452" s="84">
        <f>OFFSET(TT!I452,0,6*(-1+$E$6))</f>
        <v>67</v>
      </c>
      <c r="N452" s="85">
        <f>OFFSET(TT!J452,0,6*(-1+$E$6))</f>
        <v>224</v>
      </c>
      <c r="O452" s="86">
        <f>OFFSET(TT!K452,0,6*(-1+$E$6))</f>
        <v>35</v>
      </c>
      <c r="P452" s="87">
        <f t="shared" si="31"/>
        <v>81</v>
      </c>
      <c r="Q452" s="87">
        <f t="shared" ref="Q452:S452" si="921">$J452*C$30+$K452*C$31+$L452*C$32+$M452*C$33+$N452*C$34+$O452*C$35</f>
        <v>67</v>
      </c>
      <c r="R452" s="87">
        <f t="shared" si="921"/>
        <v>57</v>
      </c>
      <c r="S452" s="87">
        <f t="shared" si="921"/>
        <v>35</v>
      </c>
      <c r="T452" s="69">
        <f t="shared" si="6"/>
        <v>0.5472972973</v>
      </c>
      <c r="U452" s="70">
        <f t="shared" si="7"/>
        <v>0.6195652174</v>
      </c>
      <c r="V452" s="71">
        <f t="shared" si="8"/>
        <v>0.6982758621</v>
      </c>
      <c r="W452" s="72">
        <f t="shared" si="9"/>
        <v>0.4596774194</v>
      </c>
      <c r="X452" s="73">
        <f t="shared" ref="X452:Y452" si="922">IFERROR(P452/(P452+R452),0.5)</f>
        <v>0.5869565217</v>
      </c>
      <c r="Y452" s="74">
        <f t="shared" si="922"/>
        <v>0.6568627451</v>
      </c>
      <c r="Z452" s="75">
        <f t="shared" si="11"/>
        <v>0.575</v>
      </c>
      <c r="AA452" s="76">
        <f t="shared" si="12"/>
        <v>0.4833333333</v>
      </c>
      <c r="AB452" s="77">
        <f t="shared" si="13"/>
        <v>0.6166666667</v>
      </c>
      <c r="AC452" s="88">
        <f t="shared" si="14"/>
        <v>0.1404541632</v>
      </c>
      <c r="AD452" s="88">
        <f t="shared" si="15"/>
        <v>0.2565180824</v>
      </c>
      <c r="AE452" s="88">
        <f t="shared" si="16"/>
        <v>0.09756097561</v>
      </c>
      <c r="AF452" s="88">
        <f t="shared" si="17"/>
        <v>0.02943650126</v>
      </c>
      <c r="AG452" s="89">
        <f t="shared" si="18"/>
        <v>0.06812447435</v>
      </c>
      <c r="AH452" s="90">
        <f t="shared" si="19"/>
        <v>0</v>
      </c>
      <c r="AI452" s="90">
        <f t="shared" si="20"/>
        <v>0.2565180824</v>
      </c>
      <c r="AJ452" s="90">
        <f t="shared" si="21"/>
        <v>0.575</v>
      </c>
      <c r="AK452" s="90">
        <f t="shared" si="22"/>
        <v>0.1404541632</v>
      </c>
      <c r="AL452" s="91">
        <f t="shared" si="23"/>
        <v>0</v>
      </c>
      <c r="AM452" s="91">
        <f t="shared" si="24"/>
        <v>0.06812447435</v>
      </c>
      <c r="AN452" s="91">
        <f t="shared" si="25"/>
        <v>0.6982758621</v>
      </c>
      <c r="AO452" s="91">
        <f t="shared" si="26"/>
        <v>0.09756097561</v>
      </c>
      <c r="AP452" s="92">
        <f t="shared" si="27"/>
        <v>0</v>
      </c>
      <c r="AQ452" s="92">
        <f t="shared" si="28"/>
        <v>0.02943650126</v>
      </c>
      <c r="AR452" s="92">
        <f t="shared" si="29"/>
        <v>0.4596774194</v>
      </c>
      <c r="AS452" s="92">
        <f t="shared" si="30"/>
        <v>0.06812447435</v>
      </c>
    </row>
    <row r="453" ht="16.5" customHeight="1">
      <c r="A453" s="115"/>
      <c r="B453" s="116"/>
      <c r="C453" s="116"/>
      <c r="D453" s="116"/>
      <c r="E453" s="116"/>
      <c r="F453" s="117"/>
      <c r="G453" s="61">
        <f t="shared" si="650"/>
        <v>448</v>
      </c>
      <c r="H453" s="118">
        <v>6031.0</v>
      </c>
      <c r="I453" s="115">
        <v>1118.0</v>
      </c>
      <c r="J453" s="81">
        <f>OFFSET(TT!F453,0,6*(-1+$E$6))</f>
        <v>67</v>
      </c>
      <c r="K453" s="82">
        <f>OFFSET(TT!G453,0,6*(-1+$E$6))</f>
        <v>60</v>
      </c>
      <c r="L453" s="83">
        <f>OFFSET(TT!H453,0,6*(-1+$E$6))</f>
        <v>53</v>
      </c>
      <c r="M453" s="84">
        <f>OFFSET(TT!I453,0,6*(-1+$E$6))</f>
        <v>77</v>
      </c>
      <c r="N453" s="85">
        <f>OFFSET(TT!J453,0,6*(-1+$E$6))</f>
        <v>181</v>
      </c>
      <c r="O453" s="86">
        <f>OFFSET(TT!K453,0,6*(-1+$E$6))</f>
        <v>58</v>
      </c>
      <c r="P453" s="87">
        <f t="shared" si="31"/>
        <v>67</v>
      </c>
      <c r="Q453" s="87">
        <f t="shared" ref="Q453:S453" si="923">$J453*C$30+$K453*C$31+$L453*C$32+$M453*C$33+$N453*C$34+$O453*C$35</f>
        <v>77</v>
      </c>
      <c r="R453" s="87">
        <f t="shared" si="923"/>
        <v>53</v>
      </c>
      <c r="S453" s="87">
        <f t="shared" si="923"/>
        <v>58</v>
      </c>
      <c r="T453" s="69">
        <f t="shared" si="6"/>
        <v>0.4652777778</v>
      </c>
      <c r="U453" s="70">
        <f t="shared" si="7"/>
        <v>0.4774774775</v>
      </c>
      <c r="V453" s="71">
        <f t="shared" si="8"/>
        <v>0.536</v>
      </c>
      <c r="W453" s="72">
        <f t="shared" si="9"/>
        <v>0.4076923077</v>
      </c>
      <c r="X453" s="73">
        <f t="shared" ref="X453:Y453" si="924">IFERROR(P453/(P453+R453),0.5)</f>
        <v>0.5583333333</v>
      </c>
      <c r="Y453" s="74">
        <f t="shared" si="924"/>
        <v>0.5703703704</v>
      </c>
      <c r="Z453" s="75">
        <f t="shared" si="11"/>
        <v>0.4705882353</v>
      </c>
      <c r="AA453" s="76">
        <f t="shared" si="12"/>
        <v>0.4901960784</v>
      </c>
      <c r="AB453" s="77">
        <f t="shared" si="13"/>
        <v>0.5647058824</v>
      </c>
      <c r="AC453" s="88">
        <f t="shared" si="14"/>
        <v>0.1135957066</v>
      </c>
      <c r="AD453" s="88">
        <f t="shared" si="15"/>
        <v>0.2218246869</v>
      </c>
      <c r="AE453" s="88">
        <f t="shared" si="16"/>
        <v>0.1118067979</v>
      </c>
      <c r="AF453" s="88">
        <f t="shared" si="17"/>
        <v>0.0518783542</v>
      </c>
      <c r="AG453" s="89">
        <f t="shared" si="18"/>
        <v>0.05992844365</v>
      </c>
      <c r="AH453" s="90">
        <f t="shared" si="19"/>
        <v>0</v>
      </c>
      <c r="AI453" s="90">
        <f t="shared" si="20"/>
        <v>0.2218246869</v>
      </c>
      <c r="AJ453" s="90">
        <f t="shared" si="21"/>
        <v>0.4705882353</v>
      </c>
      <c r="AK453" s="90">
        <f t="shared" si="22"/>
        <v>0.1135957066</v>
      </c>
      <c r="AL453" s="91">
        <f t="shared" si="23"/>
        <v>0</v>
      </c>
      <c r="AM453" s="91">
        <f t="shared" si="24"/>
        <v>0.05992844365</v>
      </c>
      <c r="AN453" s="91">
        <f t="shared" si="25"/>
        <v>0.536</v>
      </c>
      <c r="AO453" s="91">
        <f t="shared" si="26"/>
        <v>0.1118067979</v>
      </c>
      <c r="AP453" s="92">
        <f t="shared" si="27"/>
        <v>0</v>
      </c>
      <c r="AQ453" s="92">
        <f t="shared" si="28"/>
        <v>0.0518783542</v>
      </c>
      <c r="AR453" s="92">
        <f t="shared" si="29"/>
        <v>0.4076923077</v>
      </c>
      <c r="AS453" s="92">
        <f t="shared" si="30"/>
        <v>0.05992844365</v>
      </c>
    </row>
    <row r="454" ht="16.5" customHeight="1">
      <c r="A454" s="115"/>
      <c r="B454" s="116"/>
      <c r="C454" s="116"/>
      <c r="D454" s="116"/>
      <c r="E454" s="116"/>
      <c r="F454" s="117"/>
      <c r="G454" s="61">
        <f t="shared" si="650"/>
        <v>449</v>
      </c>
      <c r="H454" s="118">
        <v>6032.0</v>
      </c>
      <c r="I454" s="115">
        <v>831.0</v>
      </c>
      <c r="J454" s="81">
        <f>OFFSET(TT!F454,0,6*(-1+$E$6))</f>
        <v>55</v>
      </c>
      <c r="K454" s="82">
        <f>OFFSET(TT!G454,0,6*(-1+$E$6))</f>
        <v>43</v>
      </c>
      <c r="L454" s="83">
        <f>OFFSET(TT!H454,0,6*(-1+$E$6))</f>
        <v>44</v>
      </c>
      <c r="M454" s="84">
        <f>OFFSET(TT!I454,0,6*(-1+$E$6))</f>
        <v>51</v>
      </c>
      <c r="N454" s="85">
        <f>OFFSET(TT!J454,0,6*(-1+$E$6))</f>
        <v>117</v>
      </c>
      <c r="O454" s="86">
        <f>OFFSET(TT!K454,0,6*(-1+$E$6))</f>
        <v>42</v>
      </c>
      <c r="P454" s="87">
        <f t="shared" si="31"/>
        <v>55</v>
      </c>
      <c r="Q454" s="87">
        <f t="shared" ref="Q454:S454" si="925">$J454*C$30+$K454*C$31+$L454*C$32+$M454*C$33+$N454*C$34+$O454*C$35</f>
        <v>51</v>
      </c>
      <c r="R454" s="87">
        <f t="shared" si="925"/>
        <v>44</v>
      </c>
      <c r="S454" s="87">
        <f t="shared" si="925"/>
        <v>42</v>
      </c>
      <c r="T454" s="69">
        <f t="shared" si="6"/>
        <v>0.5188679245</v>
      </c>
      <c r="U454" s="70">
        <f t="shared" si="7"/>
        <v>0.511627907</v>
      </c>
      <c r="V454" s="71">
        <f t="shared" si="8"/>
        <v>0.5670103093</v>
      </c>
      <c r="W454" s="72">
        <f t="shared" si="9"/>
        <v>0.4631578947</v>
      </c>
      <c r="X454" s="73">
        <f t="shared" ref="X454:Y454" si="926">IFERROR(P454/(P454+R454),0.5)</f>
        <v>0.5555555556</v>
      </c>
      <c r="Y454" s="74">
        <f t="shared" si="926"/>
        <v>0.5483870968</v>
      </c>
      <c r="Z454" s="75">
        <f t="shared" si="11"/>
        <v>0.515625</v>
      </c>
      <c r="AA454" s="76">
        <f t="shared" si="12"/>
        <v>0.5052083333</v>
      </c>
      <c r="AB454" s="77">
        <f t="shared" si="13"/>
        <v>0.5520833333</v>
      </c>
      <c r="AC454" s="88">
        <f t="shared" si="14"/>
        <v>0.1179302046</v>
      </c>
      <c r="AD454" s="88">
        <f t="shared" si="15"/>
        <v>0.2069795427</v>
      </c>
      <c r="AE454" s="88">
        <f t="shared" si="16"/>
        <v>0.1167268351</v>
      </c>
      <c r="AF454" s="88">
        <f t="shared" si="17"/>
        <v>0.05054151625</v>
      </c>
      <c r="AG454" s="89">
        <f t="shared" si="18"/>
        <v>0.06618531889</v>
      </c>
      <c r="AH454" s="90">
        <f t="shared" si="19"/>
        <v>0</v>
      </c>
      <c r="AI454" s="90">
        <f t="shared" si="20"/>
        <v>0.2069795427</v>
      </c>
      <c r="AJ454" s="90">
        <f t="shared" si="21"/>
        <v>0.515625</v>
      </c>
      <c r="AK454" s="90">
        <f t="shared" si="22"/>
        <v>0.1179302046</v>
      </c>
      <c r="AL454" s="91">
        <f t="shared" si="23"/>
        <v>0</v>
      </c>
      <c r="AM454" s="91">
        <f t="shared" si="24"/>
        <v>0.06618531889</v>
      </c>
      <c r="AN454" s="91">
        <f t="shared" si="25"/>
        <v>0.5670103093</v>
      </c>
      <c r="AO454" s="91">
        <f t="shared" si="26"/>
        <v>0.1167268351</v>
      </c>
      <c r="AP454" s="92">
        <f t="shared" si="27"/>
        <v>0</v>
      </c>
      <c r="AQ454" s="92">
        <f t="shared" si="28"/>
        <v>0.05054151625</v>
      </c>
      <c r="AR454" s="92">
        <f t="shared" si="29"/>
        <v>0.4631578947</v>
      </c>
      <c r="AS454" s="92">
        <f t="shared" si="30"/>
        <v>0.06618531889</v>
      </c>
    </row>
    <row r="455" ht="16.5" customHeight="1">
      <c r="A455" s="115"/>
      <c r="B455" s="116"/>
      <c r="C455" s="116"/>
      <c r="D455" s="116"/>
      <c r="E455" s="116"/>
      <c r="F455" s="117"/>
      <c r="G455" s="61">
        <f t="shared" si="650"/>
        <v>450</v>
      </c>
      <c r="H455" s="118">
        <v>6033.0</v>
      </c>
      <c r="I455" s="115">
        <v>1681.0</v>
      </c>
      <c r="J455" s="81">
        <f>OFFSET(TT!F455,0,6*(-1+$E$6))</f>
        <v>73</v>
      </c>
      <c r="K455" s="82">
        <f>OFFSET(TT!G455,0,6*(-1+$E$6))</f>
        <v>109</v>
      </c>
      <c r="L455" s="83">
        <f>OFFSET(TT!H455,0,6*(-1+$E$6))</f>
        <v>77</v>
      </c>
      <c r="M455" s="84">
        <f>OFFSET(TT!I455,0,6*(-1+$E$6))</f>
        <v>85</v>
      </c>
      <c r="N455" s="85">
        <f>OFFSET(TT!J455,0,6*(-1+$E$6))</f>
        <v>267</v>
      </c>
      <c r="O455" s="86">
        <f>OFFSET(TT!K455,0,6*(-1+$E$6))</f>
        <v>79</v>
      </c>
      <c r="P455" s="87">
        <f t="shared" si="31"/>
        <v>73</v>
      </c>
      <c r="Q455" s="87">
        <f t="shared" ref="Q455:S455" si="927">$J455*C$30+$K455*C$31+$L455*C$32+$M455*C$33+$N455*C$34+$O455*C$35</f>
        <v>85</v>
      </c>
      <c r="R455" s="87">
        <f t="shared" si="927"/>
        <v>77</v>
      </c>
      <c r="S455" s="87">
        <f t="shared" si="927"/>
        <v>79</v>
      </c>
      <c r="T455" s="69">
        <f t="shared" si="6"/>
        <v>0.4620253165</v>
      </c>
      <c r="U455" s="70">
        <f t="shared" si="7"/>
        <v>0.4935897436</v>
      </c>
      <c r="V455" s="71">
        <f t="shared" si="8"/>
        <v>0.4802631579</v>
      </c>
      <c r="W455" s="72">
        <f t="shared" si="9"/>
        <v>0.475308642</v>
      </c>
      <c r="X455" s="73">
        <f t="shared" ref="X455:Y455" si="928">IFERROR(P455/(P455+R455),0.5)</f>
        <v>0.4866666667</v>
      </c>
      <c r="Y455" s="74">
        <f t="shared" si="928"/>
        <v>0.5182926829</v>
      </c>
      <c r="Z455" s="75">
        <f t="shared" si="11"/>
        <v>0.4777070064</v>
      </c>
      <c r="AA455" s="76">
        <f t="shared" si="12"/>
        <v>0.4840764331</v>
      </c>
      <c r="AB455" s="77">
        <f t="shared" si="13"/>
        <v>0.5031847134</v>
      </c>
      <c r="AC455" s="88">
        <f t="shared" si="14"/>
        <v>0.1082688876</v>
      </c>
      <c r="AD455" s="88">
        <f t="shared" si="15"/>
        <v>0.2022605592</v>
      </c>
      <c r="AE455" s="88">
        <f t="shared" si="16"/>
        <v>0.09042236764</v>
      </c>
      <c r="AF455" s="88">
        <f t="shared" si="17"/>
        <v>0.04699583581</v>
      </c>
      <c r="AG455" s="89">
        <f t="shared" si="18"/>
        <v>0.04342653183</v>
      </c>
      <c r="AH455" s="90">
        <f t="shared" si="19"/>
        <v>0</v>
      </c>
      <c r="AI455" s="90">
        <f t="shared" si="20"/>
        <v>0.2022605592</v>
      </c>
      <c r="AJ455" s="90">
        <f t="shared" si="21"/>
        <v>0.4777070064</v>
      </c>
      <c r="AK455" s="90">
        <f t="shared" si="22"/>
        <v>0.1082688876</v>
      </c>
      <c r="AL455" s="91">
        <f t="shared" si="23"/>
        <v>0</v>
      </c>
      <c r="AM455" s="91">
        <f t="shared" si="24"/>
        <v>0.04342653183</v>
      </c>
      <c r="AN455" s="91">
        <f t="shared" si="25"/>
        <v>0.4802631579</v>
      </c>
      <c r="AO455" s="91">
        <f t="shared" si="26"/>
        <v>0.09042236764</v>
      </c>
      <c r="AP455" s="92">
        <f t="shared" si="27"/>
        <v>0</v>
      </c>
      <c r="AQ455" s="92">
        <f t="shared" si="28"/>
        <v>0.04699583581</v>
      </c>
      <c r="AR455" s="92">
        <f t="shared" si="29"/>
        <v>0.475308642</v>
      </c>
      <c r="AS455" s="92">
        <f t="shared" si="30"/>
        <v>0.04342653183</v>
      </c>
    </row>
    <row r="456" ht="16.5" customHeight="1">
      <c r="A456" s="115"/>
      <c r="B456" s="116"/>
      <c r="C456" s="116"/>
      <c r="D456" s="116"/>
      <c r="E456" s="116"/>
      <c r="F456" s="117"/>
      <c r="G456" s="61">
        <f t="shared" si="650"/>
        <v>451</v>
      </c>
      <c r="H456" s="118">
        <v>6034.0</v>
      </c>
      <c r="I456" s="115">
        <v>905.0</v>
      </c>
      <c r="J456" s="81">
        <f>OFFSET(TT!F456,0,6*(-1+$E$6))</f>
        <v>47</v>
      </c>
      <c r="K456" s="82">
        <f>OFFSET(TT!G456,0,6*(-1+$E$6))</f>
        <v>54</v>
      </c>
      <c r="L456" s="83">
        <f>OFFSET(TT!H456,0,6*(-1+$E$6))</f>
        <v>42</v>
      </c>
      <c r="M456" s="84">
        <f>OFFSET(TT!I456,0,6*(-1+$E$6))</f>
        <v>51</v>
      </c>
      <c r="N456" s="85">
        <f>OFFSET(TT!J456,0,6*(-1+$E$6))</f>
        <v>120</v>
      </c>
      <c r="O456" s="86">
        <f>OFFSET(TT!K456,0,6*(-1+$E$6))</f>
        <v>48</v>
      </c>
      <c r="P456" s="87">
        <f t="shared" si="31"/>
        <v>47</v>
      </c>
      <c r="Q456" s="87">
        <f t="shared" ref="Q456:S456" si="929">$J456*C$30+$K456*C$31+$L456*C$32+$M456*C$33+$N456*C$34+$O456*C$35</f>
        <v>51</v>
      </c>
      <c r="R456" s="87">
        <f t="shared" si="929"/>
        <v>42</v>
      </c>
      <c r="S456" s="87">
        <f t="shared" si="929"/>
        <v>48</v>
      </c>
      <c r="T456" s="69">
        <f t="shared" si="6"/>
        <v>0.4795918367</v>
      </c>
      <c r="U456" s="70">
        <f t="shared" si="7"/>
        <v>0.4666666667</v>
      </c>
      <c r="V456" s="71">
        <f t="shared" si="8"/>
        <v>0.4947368421</v>
      </c>
      <c r="W456" s="72">
        <f t="shared" si="9"/>
        <v>0.4516129032</v>
      </c>
      <c r="X456" s="73">
        <f t="shared" ref="X456:Y456" si="930">IFERROR(P456/(P456+R456),0.5)</f>
        <v>0.5280898876</v>
      </c>
      <c r="Y456" s="74">
        <f t="shared" si="930"/>
        <v>0.5151515152</v>
      </c>
      <c r="Z456" s="75">
        <f t="shared" si="11"/>
        <v>0.4734042553</v>
      </c>
      <c r="AA456" s="76">
        <f t="shared" si="12"/>
        <v>0.5053191489</v>
      </c>
      <c r="AB456" s="77">
        <f t="shared" si="13"/>
        <v>0.5212765957</v>
      </c>
      <c r="AC456" s="88">
        <f t="shared" si="14"/>
        <v>0.1116022099</v>
      </c>
      <c r="AD456" s="88">
        <f t="shared" si="15"/>
        <v>0.1845303867</v>
      </c>
      <c r="AE456" s="88">
        <f t="shared" si="16"/>
        <v>0.1049723757</v>
      </c>
      <c r="AF456" s="88">
        <f t="shared" si="17"/>
        <v>0.05303867403</v>
      </c>
      <c r="AG456" s="89">
        <f t="shared" si="18"/>
        <v>0.05193370166</v>
      </c>
      <c r="AH456" s="90">
        <f t="shared" si="19"/>
        <v>0</v>
      </c>
      <c r="AI456" s="90">
        <f t="shared" si="20"/>
        <v>0.1845303867</v>
      </c>
      <c r="AJ456" s="90">
        <f t="shared" si="21"/>
        <v>0.4734042553</v>
      </c>
      <c r="AK456" s="90">
        <f t="shared" si="22"/>
        <v>0.1116022099</v>
      </c>
      <c r="AL456" s="91">
        <f t="shared" si="23"/>
        <v>0</v>
      </c>
      <c r="AM456" s="91">
        <f t="shared" si="24"/>
        <v>0.05193370166</v>
      </c>
      <c r="AN456" s="91">
        <f t="shared" si="25"/>
        <v>0.4947368421</v>
      </c>
      <c r="AO456" s="91">
        <f t="shared" si="26"/>
        <v>0.1049723757</v>
      </c>
      <c r="AP456" s="92">
        <f t="shared" si="27"/>
        <v>0</v>
      </c>
      <c r="AQ456" s="92">
        <f t="shared" si="28"/>
        <v>0.05303867403</v>
      </c>
      <c r="AR456" s="92">
        <f t="shared" si="29"/>
        <v>0.4516129032</v>
      </c>
      <c r="AS456" s="92">
        <f t="shared" si="30"/>
        <v>0.05193370166</v>
      </c>
    </row>
    <row r="457" ht="16.5" customHeight="1">
      <c r="A457" s="115"/>
      <c r="B457" s="116"/>
      <c r="C457" s="116"/>
      <c r="D457" s="116"/>
      <c r="E457" s="116"/>
      <c r="F457" s="117"/>
      <c r="G457" s="61">
        <f t="shared" si="650"/>
        <v>452</v>
      </c>
      <c r="H457" s="118">
        <v>6036.0</v>
      </c>
      <c r="I457" s="115">
        <v>1596.0</v>
      </c>
      <c r="J457" s="81">
        <f>OFFSET(TT!F457,0,6*(-1+$E$6))</f>
        <v>199</v>
      </c>
      <c r="K457" s="82">
        <f>OFFSET(TT!G457,0,6*(-1+$E$6))</f>
        <v>157</v>
      </c>
      <c r="L457" s="83">
        <f>OFFSET(TT!H457,0,6*(-1+$E$6))</f>
        <v>101</v>
      </c>
      <c r="M457" s="84">
        <f>OFFSET(TT!I457,0,6*(-1+$E$6))</f>
        <v>95</v>
      </c>
      <c r="N457" s="85">
        <f>OFFSET(TT!J457,0,6*(-1+$E$6))</f>
        <v>311</v>
      </c>
      <c r="O457" s="86">
        <f>OFFSET(TT!K457,0,6*(-1+$E$6))</f>
        <v>51</v>
      </c>
      <c r="P457" s="87">
        <f t="shared" si="31"/>
        <v>199</v>
      </c>
      <c r="Q457" s="87">
        <f t="shared" ref="Q457:S457" si="931">$J457*C$30+$K457*C$31+$L457*C$32+$M457*C$33+$N457*C$34+$O457*C$35</f>
        <v>95</v>
      </c>
      <c r="R457" s="87">
        <f t="shared" si="931"/>
        <v>101</v>
      </c>
      <c r="S457" s="87">
        <f t="shared" si="931"/>
        <v>51</v>
      </c>
      <c r="T457" s="69">
        <f t="shared" si="6"/>
        <v>0.6768707483</v>
      </c>
      <c r="U457" s="70">
        <f t="shared" si="7"/>
        <v>0.6644736842</v>
      </c>
      <c r="V457" s="71">
        <f t="shared" si="8"/>
        <v>0.796</v>
      </c>
      <c r="W457" s="72">
        <f t="shared" si="9"/>
        <v>0.5153061224</v>
      </c>
      <c r="X457" s="73">
        <f t="shared" ref="X457:Y457" si="932">IFERROR(P457/(P457+R457),0.5)</f>
        <v>0.6633333333</v>
      </c>
      <c r="Y457" s="74">
        <f t="shared" si="932"/>
        <v>0.6506849315</v>
      </c>
      <c r="Z457" s="75">
        <f t="shared" si="11"/>
        <v>0.6726457399</v>
      </c>
      <c r="AA457" s="76">
        <f t="shared" si="12"/>
        <v>0.5605381166</v>
      </c>
      <c r="AB457" s="77">
        <f t="shared" si="13"/>
        <v>0.6591928251</v>
      </c>
      <c r="AC457" s="88">
        <f t="shared" si="14"/>
        <v>0.2230576441</v>
      </c>
      <c r="AD457" s="88">
        <f t="shared" si="15"/>
        <v>0.3195488722</v>
      </c>
      <c r="AE457" s="88">
        <f t="shared" si="16"/>
        <v>0.156641604</v>
      </c>
      <c r="AF457" s="88">
        <f t="shared" si="17"/>
        <v>0.03195488722</v>
      </c>
      <c r="AG457" s="89">
        <f t="shared" si="18"/>
        <v>0.1246867168</v>
      </c>
      <c r="AH457" s="90">
        <f t="shared" si="19"/>
        <v>0</v>
      </c>
      <c r="AI457" s="90">
        <f t="shared" si="20"/>
        <v>0.3195488722</v>
      </c>
      <c r="AJ457" s="90">
        <f t="shared" si="21"/>
        <v>0.6726457399</v>
      </c>
      <c r="AK457" s="90">
        <f t="shared" si="22"/>
        <v>0.2230576441</v>
      </c>
      <c r="AL457" s="91">
        <f t="shared" si="23"/>
        <v>0</v>
      </c>
      <c r="AM457" s="91">
        <f t="shared" si="24"/>
        <v>0.1246867168</v>
      </c>
      <c r="AN457" s="91">
        <f t="shared" si="25"/>
        <v>0.796</v>
      </c>
      <c r="AO457" s="91">
        <f t="shared" si="26"/>
        <v>0.156641604</v>
      </c>
      <c r="AP457" s="92">
        <f t="shared" si="27"/>
        <v>0</v>
      </c>
      <c r="AQ457" s="92">
        <f t="shared" si="28"/>
        <v>0.03195488722</v>
      </c>
      <c r="AR457" s="92">
        <f t="shared" si="29"/>
        <v>0.5153061224</v>
      </c>
      <c r="AS457" s="92">
        <f t="shared" si="30"/>
        <v>0.1246867168</v>
      </c>
    </row>
    <row r="458" ht="16.5" customHeight="1">
      <c r="A458" s="115"/>
      <c r="B458" s="116"/>
      <c r="C458" s="116"/>
      <c r="D458" s="116"/>
      <c r="E458" s="116"/>
      <c r="F458" s="117"/>
      <c r="G458" s="61">
        <f t="shared" si="650"/>
        <v>453</v>
      </c>
      <c r="H458" s="118">
        <v>6037.0</v>
      </c>
      <c r="I458" s="115">
        <v>1999.0</v>
      </c>
      <c r="J458" s="81">
        <f>OFFSET(TT!F458,0,6*(-1+$E$6))</f>
        <v>154</v>
      </c>
      <c r="K458" s="82">
        <f>OFFSET(TT!G458,0,6*(-1+$E$6))</f>
        <v>137</v>
      </c>
      <c r="L458" s="83">
        <f>OFFSET(TT!H458,0,6*(-1+$E$6))</f>
        <v>148</v>
      </c>
      <c r="M458" s="84">
        <f>OFFSET(TT!I458,0,6*(-1+$E$6))</f>
        <v>123</v>
      </c>
      <c r="N458" s="85">
        <f>OFFSET(TT!J458,0,6*(-1+$E$6))</f>
        <v>384</v>
      </c>
      <c r="O458" s="86">
        <f>OFFSET(TT!K458,0,6*(-1+$E$6))</f>
        <v>117</v>
      </c>
      <c r="P458" s="87">
        <f t="shared" si="31"/>
        <v>154</v>
      </c>
      <c r="Q458" s="87">
        <f t="shared" ref="Q458:S458" si="933">$J458*C$30+$K458*C$31+$L458*C$32+$M458*C$33+$N458*C$34+$O458*C$35</f>
        <v>123</v>
      </c>
      <c r="R458" s="87">
        <f t="shared" si="933"/>
        <v>148</v>
      </c>
      <c r="S458" s="87">
        <f t="shared" si="933"/>
        <v>117</v>
      </c>
      <c r="T458" s="69">
        <f t="shared" si="6"/>
        <v>0.5559566787</v>
      </c>
      <c r="U458" s="70">
        <f t="shared" si="7"/>
        <v>0.558490566</v>
      </c>
      <c r="V458" s="71">
        <f t="shared" si="8"/>
        <v>0.5682656827</v>
      </c>
      <c r="W458" s="72">
        <f t="shared" si="9"/>
        <v>0.5461254613</v>
      </c>
      <c r="X458" s="73">
        <f t="shared" ref="X458:Y458" si="934">IFERROR(P458/(P458+R458),0.5)</f>
        <v>0.5099337748</v>
      </c>
      <c r="Y458" s="74">
        <f t="shared" si="934"/>
        <v>0.5125</v>
      </c>
      <c r="Z458" s="75">
        <f t="shared" si="11"/>
        <v>0.557195572</v>
      </c>
      <c r="AA458" s="76">
        <f t="shared" si="12"/>
        <v>0.5</v>
      </c>
      <c r="AB458" s="77">
        <f t="shared" si="13"/>
        <v>0.5110701107</v>
      </c>
      <c r="AC458" s="88">
        <f t="shared" si="14"/>
        <v>0.1455727864</v>
      </c>
      <c r="AD458" s="88">
        <f t="shared" si="15"/>
        <v>0.2691345673</v>
      </c>
      <c r="AE458" s="88">
        <f t="shared" si="16"/>
        <v>0.1355677839</v>
      </c>
      <c r="AF458" s="88">
        <f t="shared" si="17"/>
        <v>0.05852926463</v>
      </c>
      <c r="AG458" s="89">
        <f t="shared" si="18"/>
        <v>0.07703851926</v>
      </c>
      <c r="AH458" s="90">
        <f t="shared" si="19"/>
        <v>0</v>
      </c>
      <c r="AI458" s="90">
        <f t="shared" si="20"/>
        <v>0.2691345673</v>
      </c>
      <c r="AJ458" s="90">
        <f t="shared" si="21"/>
        <v>0.557195572</v>
      </c>
      <c r="AK458" s="90">
        <f t="shared" si="22"/>
        <v>0.1455727864</v>
      </c>
      <c r="AL458" s="91">
        <f t="shared" si="23"/>
        <v>0</v>
      </c>
      <c r="AM458" s="91">
        <f t="shared" si="24"/>
        <v>0.07703851926</v>
      </c>
      <c r="AN458" s="91">
        <f t="shared" si="25"/>
        <v>0.5682656827</v>
      </c>
      <c r="AO458" s="91">
        <f t="shared" si="26"/>
        <v>0.1355677839</v>
      </c>
      <c r="AP458" s="92">
        <f t="shared" si="27"/>
        <v>0</v>
      </c>
      <c r="AQ458" s="92">
        <f t="shared" si="28"/>
        <v>0.05852926463</v>
      </c>
      <c r="AR458" s="92">
        <f t="shared" si="29"/>
        <v>0.5461254613</v>
      </c>
      <c r="AS458" s="92">
        <f t="shared" si="30"/>
        <v>0.07703851926</v>
      </c>
    </row>
    <row r="459" ht="16.5" customHeight="1">
      <c r="A459" s="115"/>
      <c r="B459" s="116"/>
      <c r="C459" s="116"/>
      <c r="D459" s="116"/>
      <c r="E459" s="116"/>
      <c r="F459" s="117"/>
      <c r="G459" s="61">
        <f t="shared" si="650"/>
        <v>454</v>
      </c>
      <c r="H459" s="118">
        <v>6038.0</v>
      </c>
      <c r="I459" s="115">
        <v>1490.0</v>
      </c>
      <c r="J459" s="81">
        <f>OFFSET(TT!F459,0,6*(-1+$E$6))</f>
        <v>87</v>
      </c>
      <c r="K459" s="82">
        <f>OFFSET(TT!G459,0,6*(-1+$E$6))</f>
        <v>85</v>
      </c>
      <c r="L459" s="83">
        <f>OFFSET(TT!H459,0,6*(-1+$E$6))</f>
        <v>92</v>
      </c>
      <c r="M459" s="84">
        <f>OFFSET(TT!I459,0,6*(-1+$E$6))</f>
        <v>92</v>
      </c>
      <c r="N459" s="85">
        <f>OFFSET(TT!J459,0,6*(-1+$E$6))</f>
        <v>198</v>
      </c>
      <c r="O459" s="86">
        <f>OFFSET(TT!K459,0,6*(-1+$E$6))</f>
        <v>78</v>
      </c>
      <c r="P459" s="87">
        <f t="shared" si="31"/>
        <v>87</v>
      </c>
      <c r="Q459" s="87">
        <f t="shared" ref="Q459:S459" si="935">$J459*C$30+$K459*C$31+$L459*C$32+$M459*C$33+$N459*C$34+$O459*C$35</f>
        <v>92</v>
      </c>
      <c r="R459" s="87">
        <f t="shared" si="935"/>
        <v>92</v>
      </c>
      <c r="S459" s="87">
        <f t="shared" si="935"/>
        <v>78</v>
      </c>
      <c r="T459" s="69">
        <f t="shared" si="6"/>
        <v>0.4860335196</v>
      </c>
      <c r="U459" s="70">
        <f t="shared" si="7"/>
        <v>0.5411764706</v>
      </c>
      <c r="V459" s="71">
        <f t="shared" si="8"/>
        <v>0.5272727273</v>
      </c>
      <c r="W459" s="72">
        <f t="shared" si="9"/>
        <v>0.5</v>
      </c>
      <c r="X459" s="73">
        <f t="shared" ref="X459:Y459" si="936">IFERROR(P459/(P459+R459),0.5)</f>
        <v>0.4860335196</v>
      </c>
      <c r="Y459" s="74">
        <f t="shared" si="936"/>
        <v>0.5411764706</v>
      </c>
      <c r="Z459" s="75">
        <f t="shared" si="11"/>
        <v>0.5128939828</v>
      </c>
      <c r="AA459" s="76">
        <f t="shared" si="12"/>
        <v>0.4727793696</v>
      </c>
      <c r="AB459" s="77">
        <f t="shared" si="13"/>
        <v>0.5128939828</v>
      </c>
      <c r="AC459" s="88">
        <f t="shared" si="14"/>
        <v>0.1154362416</v>
      </c>
      <c r="AD459" s="88">
        <f t="shared" si="15"/>
        <v>0.1912751678</v>
      </c>
      <c r="AE459" s="88">
        <f t="shared" si="16"/>
        <v>0.110738255</v>
      </c>
      <c r="AF459" s="88">
        <f t="shared" si="17"/>
        <v>0.05234899329</v>
      </c>
      <c r="AG459" s="89">
        <f t="shared" si="18"/>
        <v>0.05838926174</v>
      </c>
      <c r="AH459" s="90">
        <f t="shared" si="19"/>
        <v>0</v>
      </c>
      <c r="AI459" s="90">
        <f t="shared" si="20"/>
        <v>0.1912751678</v>
      </c>
      <c r="AJ459" s="90">
        <f t="shared" si="21"/>
        <v>0.5128939828</v>
      </c>
      <c r="AK459" s="90">
        <f t="shared" si="22"/>
        <v>0.1154362416</v>
      </c>
      <c r="AL459" s="91">
        <f t="shared" si="23"/>
        <v>0</v>
      </c>
      <c r="AM459" s="91">
        <f t="shared" si="24"/>
        <v>0.05838926174</v>
      </c>
      <c r="AN459" s="91">
        <f t="shared" si="25"/>
        <v>0.5272727273</v>
      </c>
      <c r="AO459" s="91">
        <f t="shared" si="26"/>
        <v>0.110738255</v>
      </c>
      <c r="AP459" s="92">
        <f t="shared" si="27"/>
        <v>0</v>
      </c>
      <c r="AQ459" s="92">
        <f t="shared" si="28"/>
        <v>0.05234899329</v>
      </c>
      <c r="AR459" s="92">
        <f t="shared" si="29"/>
        <v>0.5</v>
      </c>
      <c r="AS459" s="92">
        <f t="shared" si="30"/>
        <v>0.05838926174</v>
      </c>
    </row>
    <row r="460" ht="16.5" customHeight="1">
      <c r="A460" s="115"/>
      <c r="B460" s="116"/>
      <c r="C460" s="116"/>
      <c r="D460" s="116"/>
      <c r="E460" s="116"/>
      <c r="F460" s="117"/>
      <c r="G460" s="61">
        <f t="shared" si="650"/>
        <v>455</v>
      </c>
      <c r="H460" s="118">
        <v>6042.0</v>
      </c>
      <c r="I460" s="115">
        <v>2553.0</v>
      </c>
      <c r="J460" s="81">
        <f>OFFSET(TT!F460,0,6*(-1+$E$6))</f>
        <v>260</v>
      </c>
      <c r="K460" s="82">
        <f>OFFSET(TT!G460,0,6*(-1+$E$6))</f>
        <v>240</v>
      </c>
      <c r="L460" s="83">
        <f>OFFSET(TT!H460,0,6*(-1+$E$6))</f>
        <v>139</v>
      </c>
      <c r="M460" s="84">
        <f>OFFSET(TT!I460,0,6*(-1+$E$6))</f>
        <v>208</v>
      </c>
      <c r="N460" s="85">
        <f>OFFSET(TT!J460,0,6*(-1+$E$6))</f>
        <v>415</v>
      </c>
      <c r="O460" s="86">
        <f>OFFSET(TT!K460,0,6*(-1+$E$6))</f>
        <v>105</v>
      </c>
      <c r="P460" s="87">
        <f t="shared" si="31"/>
        <v>260</v>
      </c>
      <c r="Q460" s="87">
        <f t="shared" ref="Q460:S460" si="937">$J460*C$30+$K460*C$31+$L460*C$32+$M460*C$33+$N460*C$34+$O460*C$35</f>
        <v>208</v>
      </c>
      <c r="R460" s="87">
        <f t="shared" si="937"/>
        <v>139</v>
      </c>
      <c r="S460" s="87">
        <f t="shared" si="937"/>
        <v>105</v>
      </c>
      <c r="T460" s="69">
        <f t="shared" si="6"/>
        <v>0.5555555556</v>
      </c>
      <c r="U460" s="70">
        <f t="shared" si="7"/>
        <v>0.5696721311</v>
      </c>
      <c r="V460" s="71">
        <f t="shared" si="8"/>
        <v>0.7123287671</v>
      </c>
      <c r="W460" s="72">
        <f t="shared" si="9"/>
        <v>0.4005763689</v>
      </c>
      <c r="X460" s="73">
        <f t="shared" ref="X460:Y460" si="938">IFERROR(P460/(P460+R460),0.5)</f>
        <v>0.6516290727</v>
      </c>
      <c r="Y460" s="74">
        <f t="shared" si="938"/>
        <v>0.6645367412</v>
      </c>
      <c r="Z460" s="75">
        <f t="shared" si="11"/>
        <v>0.5603932584</v>
      </c>
      <c r="AA460" s="76">
        <f t="shared" si="12"/>
        <v>0.5126404494</v>
      </c>
      <c r="AB460" s="77">
        <f t="shared" si="13"/>
        <v>0.6573033708</v>
      </c>
      <c r="AC460" s="88">
        <f t="shared" si="14"/>
        <v>0.1958480219</v>
      </c>
      <c r="AD460" s="88">
        <f t="shared" si="15"/>
        <v>0.2643948296</v>
      </c>
      <c r="AE460" s="88">
        <f t="shared" si="16"/>
        <v>0.142969056</v>
      </c>
      <c r="AF460" s="88">
        <f t="shared" si="17"/>
        <v>0.04112808461</v>
      </c>
      <c r="AG460" s="89">
        <f t="shared" si="18"/>
        <v>0.1018409714</v>
      </c>
      <c r="AH460" s="90">
        <f t="shared" si="19"/>
        <v>0</v>
      </c>
      <c r="AI460" s="90">
        <f t="shared" si="20"/>
        <v>0.2643948296</v>
      </c>
      <c r="AJ460" s="90">
        <f t="shared" si="21"/>
        <v>0.5603932584</v>
      </c>
      <c r="AK460" s="90">
        <f t="shared" si="22"/>
        <v>0.1958480219</v>
      </c>
      <c r="AL460" s="91">
        <f t="shared" si="23"/>
        <v>0</v>
      </c>
      <c r="AM460" s="91">
        <f t="shared" si="24"/>
        <v>0.1018409714</v>
      </c>
      <c r="AN460" s="91">
        <f t="shared" si="25"/>
        <v>0.7123287671</v>
      </c>
      <c r="AO460" s="91">
        <f t="shared" si="26"/>
        <v>0.142969056</v>
      </c>
      <c r="AP460" s="92">
        <f t="shared" si="27"/>
        <v>0</v>
      </c>
      <c r="AQ460" s="92">
        <f t="shared" si="28"/>
        <v>0.04112808461</v>
      </c>
      <c r="AR460" s="92">
        <f t="shared" si="29"/>
        <v>0.4005763689</v>
      </c>
      <c r="AS460" s="92">
        <f t="shared" si="30"/>
        <v>0.1018409714</v>
      </c>
    </row>
    <row r="461" ht="16.5" customHeight="1">
      <c r="A461" s="115"/>
      <c r="B461" s="116"/>
      <c r="C461" s="116"/>
      <c r="D461" s="116"/>
      <c r="E461" s="116"/>
      <c r="F461" s="117"/>
      <c r="G461" s="61">
        <f t="shared" si="650"/>
        <v>456</v>
      </c>
      <c r="H461" s="118">
        <v>6044.0</v>
      </c>
      <c r="I461" s="115">
        <v>2280.0</v>
      </c>
      <c r="J461" s="81">
        <f>OFFSET(TT!F461,0,6*(-1+$E$6))</f>
        <v>119</v>
      </c>
      <c r="K461" s="82">
        <f>OFFSET(TT!G461,0,6*(-1+$E$6))</f>
        <v>129</v>
      </c>
      <c r="L461" s="83">
        <f>OFFSET(TT!H461,0,6*(-1+$E$6))</f>
        <v>111</v>
      </c>
      <c r="M461" s="84">
        <f>OFFSET(TT!I461,0,6*(-1+$E$6))</f>
        <v>111</v>
      </c>
      <c r="N461" s="85">
        <f>OFFSET(TT!J461,0,6*(-1+$E$6))</f>
        <v>368</v>
      </c>
      <c r="O461" s="86">
        <f>OFFSET(TT!K461,0,6*(-1+$E$6))</f>
        <v>109</v>
      </c>
      <c r="P461" s="87">
        <f t="shared" si="31"/>
        <v>119</v>
      </c>
      <c r="Q461" s="87">
        <f t="shared" ref="Q461:S461" si="939">$J461*C$30+$K461*C$31+$L461*C$32+$M461*C$33+$N461*C$34+$O461*C$35</f>
        <v>111</v>
      </c>
      <c r="R461" s="87">
        <f t="shared" si="939"/>
        <v>111</v>
      </c>
      <c r="S461" s="87">
        <f t="shared" si="939"/>
        <v>109</v>
      </c>
      <c r="T461" s="69">
        <f t="shared" si="6"/>
        <v>0.5173913043</v>
      </c>
      <c r="U461" s="70">
        <f t="shared" si="7"/>
        <v>0.5045454545</v>
      </c>
      <c r="V461" s="71">
        <f t="shared" si="8"/>
        <v>0.5219298246</v>
      </c>
      <c r="W461" s="72">
        <f t="shared" si="9"/>
        <v>0.5</v>
      </c>
      <c r="X461" s="73">
        <f t="shared" ref="X461:Y461" si="940">IFERROR(P461/(P461+R461),0.5)</f>
        <v>0.5173913043</v>
      </c>
      <c r="Y461" s="74">
        <f t="shared" si="940"/>
        <v>0.5045454545</v>
      </c>
      <c r="Z461" s="75">
        <f t="shared" si="11"/>
        <v>0.5111111111</v>
      </c>
      <c r="AA461" s="76">
        <f t="shared" si="12"/>
        <v>0.5066666667</v>
      </c>
      <c r="AB461" s="77">
        <f t="shared" si="13"/>
        <v>0.5111111111</v>
      </c>
      <c r="AC461" s="88">
        <f t="shared" si="14"/>
        <v>0.1087719298</v>
      </c>
      <c r="AD461" s="88">
        <f t="shared" si="15"/>
        <v>0.2135964912</v>
      </c>
      <c r="AE461" s="88">
        <f t="shared" si="16"/>
        <v>0.1</v>
      </c>
      <c r="AF461" s="88">
        <f t="shared" si="17"/>
        <v>0.04780701754</v>
      </c>
      <c r="AG461" s="89">
        <f t="shared" si="18"/>
        <v>0.05219298246</v>
      </c>
      <c r="AH461" s="90">
        <f t="shared" si="19"/>
        <v>0</v>
      </c>
      <c r="AI461" s="90">
        <f t="shared" si="20"/>
        <v>0.2135964912</v>
      </c>
      <c r="AJ461" s="90">
        <f t="shared" si="21"/>
        <v>0.5111111111</v>
      </c>
      <c r="AK461" s="90">
        <f t="shared" si="22"/>
        <v>0.1087719298</v>
      </c>
      <c r="AL461" s="91">
        <f t="shared" si="23"/>
        <v>0</v>
      </c>
      <c r="AM461" s="91">
        <f t="shared" si="24"/>
        <v>0.05219298246</v>
      </c>
      <c r="AN461" s="91">
        <f t="shared" si="25"/>
        <v>0.5219298246</v>
      </c>
      <c r="AO461" s="91">
        <f t="shared" si="26"/>
        <v>0.1</v>
      </c>
      <c r="AP461" s="92">
        <f t="shared" si="27"/>
        <v>0</v>
      </c>
      <c r="AQ461" s="92">
        <f t="shared" si="28"/>
        <v>0.04780701754</v>
      </c>
      <c r="AR461" s="92">
        <f t="shared" si="29"/>
        <v>0.5</v>
      </c>
      <c r="AS461" s="92">
        <f t="shared" si="30"/>
        <v>0.05219298246</v>
      </c>
    </row>
    <row r="462" ht="16.5" customHeight="1">
      <c r="A462" s="115"/>
      <c r="B462" s="116"/>
      <c r="C462" s="116"/>
      <c r="D462" s="116"/>
      <c r="E462" s="116"/>
      <c r="F462" s="117"/>
      <c r="G462" s="61">
        <f t="shared" si="650"/>
        <v>457</v>
      </c>
      <c r="H462" s="118">
        <v>6045.0</v>
      </c>
      <c r="I462" s="115">
        <v>2557.0</v>
      </c>
      <c r="J462" s="81">
        <f>OFFSET(TT!F462,0,6*(-1+$E$6))</f>
        <v>194</v>
      </c>
      <c r="K462" s="82">
        <f>OFFSET(TT!G462,0,6*(-1+$E$6))</f>
        <v>177</v>
      </c>
      <c r="L462" s="83">
        <f>OFFSET(TT!H462,0,6*(-1+$E$6))</f>
        <v>135</v>
      </c>
      <c r="M462" s="84">
        <f>OFFSET(TT!I462,0,6*(-1+$E$6))</f>
        <v>166</v>
      </c>
      <c r="N462" s="85">
        <f>OFFSET(TT!J462,0,6*(-1+$E$6))</f>
        <v>454</v>
      </c>
      <c r="O462" s="86">
        <f>OFFSET(TT!K462,0,6*(-1+$E$6))</f>
        <v>103</v>
      </c>
      <c r="P462" s="87">
        <f t="shared" si="31"/>
        <v>194</v>
      </c>
      <c r="Q462" s="87">
        <f t="shared" ref="Q462:S462" si="941">$J462*C$30+$K462*C$31+$L462*C$32+$M462*C$33+$N462*C$34+$O462*C$35</f>
        <v>166</v>
      </c>
      <c r="R462" s="87">
        <f t="shared" si="941"/>
        <v>135</v>
      </c>
      <c r="S462" s="87">
        <f t="shared" si="941"/>
        <v>103</v>
      </c>
      <c r="T462" s="69">
        <f t="shared" si="6"/>
        <v>0.5388888889</v>
      </c>
      <c r="U462" s="70">
        <f t="shared" si="7"/>
        <v>0.5672268908</v>
      </c>
      <c r="V462" s="71">
        <f t="shared" si="8"/>
        <v>0.6531986532</v>
      </c>
      <c r="W462" s="72">
        <f t="shared" si="9"/>
        <v>0.4485049834</v>
      </c>
      <c r="X462" s="73">
        <f t="shared" ref="X462:Y462" si="942">IFERROR(P462/(P462+R462),0.5)</f>
        <v>0.5896656535</v>
      </c>
      <c r="Y462" s="74">
        <f t="shared" si="942"/>
        <v>0.6171003717</v>
      </c>
      <c r="Z462" s="75">
        <f t="shared" si="11"/>
        <v>0.5501672241</v>
      </c>
      <c r="AA462" s="76">
        <f t="shared" si="12"/>
        <v>0.4966555184</v>
      </c>
      <c r="AB462" s="77">
        <f t="shared" si="13"/>
        <v>0.602006689</v>
      </c>
      <c r="AC462" s="88">
        <f t="shared" si="14"/>
        <v>0.1450919046</v>
      </c>
      <c r="AD462" s="88">
        <f t="shared" si="15"/>
        <v>0.2534219789</v>
      </c>
      <c r="AE462" s="88">
        <f t="shared" si="16"/>
        <v>0.1161517403</v>
      </c>
      <c r="AF462" s="88">
        <f t="shared" si="17"/>
        <v>0.04028157998</v>
      </c>
      <c r="AG462" s="89">
        <f t="shared" si="18"/>
        <v>0.07587016034</v>
      </c>
      <c r="AH462" s="90">
        <f t="shared" si="19"/>
        <v>0</v>
      </c>
      <c r="AI462" s="90">
        <f t="shared" si="20"/>
        <v>0.2534219789</v>
      </c>
      <c r="AJ462" s="90">
        <f t="shared" si="21"/>
        <v>0.5501672241</v>
      </c>
      <c r="AK462" s="90">
        <f t="shared" si="22"/>
        <v>0.1450919046</v>
      </c>
      <c r="AL462" s="91">
        <f t="shared" si="23"/>
        <v>0</v>
      </c>
      <c r="AM462" s="91">
        <f t="shared" si="24"/>
        <v>0.07587016034</v>
      </c>
      <c r="AN462" s="91">
        <f t="shared" si="25"/>
        <v>0.6531986532</v>
      </c>
      <c r="AO462" s="91">
        <f t="shared" si="26"/>
        <v>0.1161517403</v>
      </c>
      <c r="AP462" s="92">
        <f t="shared" si="27"/>
        <v>0</v>
      </c>
      <c r="AQ462" s="92">
        <f t="shared" si="28"/>
        <v>0.04028157998</v>
      </c>
      <c r="AR462" s="92">
        <f t="shared" si="29"/>
        <v>0.4485049834</v>
      </c>
      <c r="AS462" s="92">
        <f t="shared" si="30"/>
        <v>0.07587016034</v>
      </c>
    </row>
    <row r="463" ht="16.5" customHeight="1">
      <c r="A463" s="115"/>
      <c r="B463" s="116"/>
      <c r="C463" s="116"/>
      <c r="D463" s="116"/>
      <c r="E463" s="116"/>
      <c r="F463" s="117"/>
      <c r="G463" s="61">
        <f t="shared" si="650"/>
        <v>458</v>
      </c>
      <c r="H463" s="118">
        <v>6046.0</v>
      </c>
      <c r="I463" s="115">
        <v>854.0</v>
      </c>
      <c r="J463" s="81">
        <f>OFFSET(TT!F463,0,6*(-1+$E$6))</f>
        <v>79</v>
      </c>
      <c r="K463" s="82">
        <f>OFFSET(TT!G463,0,6*(-1+$E$6))</f>
        <v>74</v>
      </c>
      <c r="L463" s="83">
        <f>OFFSET(TT!H463,0,6*(-1+$E$6))</f>
        <v>65</v>
      </c>
      <c r="M463" s="84">
        <f>OFFSET(TT!I463,0,6*(-1+$E$6))</f>
        <v>50</v>
      </c>
      <c r="N463" s="85">
        <f>OFFSET(TT!J463,0,6*(-1+$E$6))</f>
        <v>123</v>
      </c>
      <c r="O463" s="86">
        <f>OFFSET(TT!K463,0,6*(-1+$E$6))</f>
        <v>31</v>
      </c>
      <c r="P463" s="87">
        <f t="shared" si="31"/>
        <v>79</v>
      </c>
      <c r="Q463" s="87">
        <f t="shared" ref="Q463:S463" si="943">$J463*C$30+$K463*C$31+$L463*C$32+$M463*C$33+$N463*C$34+$O463*C$35</f>
        <v>50</v>
      </c>
      <c r="R463" s="87">
        <f t="shared" si="943"/>
        <v>65</v>
      </c>
      <c r="S463" s="87">
        <f t="shared" si="943"/>
        <v>31</v>
      </c>
      <c r="T463" s="69">
        <f t="shared" si="6"/>
        <v>0.6124031008</v>
      </c>
      <c r="U463" s="70">
        <f t="shared" si="7"/>
        <v>0.6770833333</v>
      </c>
      <c r="V463" s="71">
        <f t="shared" si="8"/>
        <v>0.7181818182</v>
      </c>
      <c r="W463" s="72">
        <f t="shared" si="9"/>
        <v>0.5652173913</v>
      </c>
      <c r="X463" s="73">
        <f t="shared" ref="X463:Y463" si="944">IFERROR(P463/(P463+R463),0.5)</f>
        <v>0.5486111111</v>
      </c>
      <c r="Y463" s="74">
        <f t="shared" si="944"/>
        <v>0.6172839506</v>
      </c>
      <c r="Z463" s="75">
        <f t="shared" si="11"/>
        <v>0.64</v>
      </c>
      <c r="AA463" s="76">
        <f t="shared" si="12"/>
        <v>0.4888888889</v>
      </c>
      <c r="AB463" s="77">
        <f t="shared" si="13"/>
        <v>0.5733333333</v>
      </c>
      <c r="AC463" s="88">
        <f t="shared" si="14"/>
        <v>0.1791569087</v>
      </c>
      <c r="AD463" s="88">
        <f t="shared" si="15"/>
        <v>0.2365339578</v>
      </c>
      <c r="AE463" s="88">
        <f t="shared" si="16"/>
        <v>0.1288056206</v>
      </c>
      <c r="AF463" s="88">
        <f t="shared" si="17"/>
        <v>0.03629976581</v>
      </c>
      <c r="AG463" s="89">
        <f t="shared" si="18"/>
        <v>0.0925058548</v>
      </c>
      <c r="AH463" s="90">
        <f t="shared" si="19"/>
        <v>0</v>
      </c>
      <c r="AI463" s="90">
        <f t="shared" si="20"/>
        <v>0.2365339578</v>
      </c>
      <c r="AJ463" s="90">
        <f t="shared" si="21"/>
        <v>0.64</v>
      </c>
      <c r="AK463" s="90">
        <f t="shared" si="22"/>
        <v>0.1791569087</v>
      </c>
      <c r="AL463" s="91">
        <f t="shared" si="23"/>
        <v>0</v>
      </c>
      <c r="AM463" s="91">
        <f t="shared" si="24"/>
        <v>0.0925058548</v>
      </c>
      <c r="AN463" s="91">
        <f t="shared" si="25"/>
        <v>0.7181818182</v>
      </c>
      <c r="AO463" s="91">
        <f t="shared" si="26"/>
        <v>0.1288056206</v>
      </c>
      <c r="AP463" s="92">
        <f t="shared" si="27"/>
        <v>0</v>
      </c>
      <c r="AQ463" s="92">
        <f t="shared" si="28"/>
        <v>0.03629976581</v>
      </c>
      <c r="AR463" s="92">
        <f t="shared" si="29"/>
        <v>0.5652173913</v>
      </c>
      <c r="AS463" s="92">
        <f t="shared" si="30"/>
        <v>0.0925058548</v>
      </c>
    </row>
    <row r="464" ht="16.5" customHeight="1">
      <c r="A464" s="115"/>
      <c r="B464" s="116"/>
      <c r="C464" s="116"/>
      <c r="D464" s="116"/>
      <c r="E464" s="116"/>
      <c r="F464" s="117"/>
      <c r="G464" s="61">
        <f t="shared" si="650"/>
        <v>459</v>
      </c>
      <c r="H464" s="118">
        <v>6057.0</v>
      </c>
      <c r="I464" s="115">
        <v>1930.0</v>
      </c>
      <c r="J464" s="81">
        <f>OFFSET(TT!F464,0,6*(-1+$E$6))</f>
        <v>102</v>
      </c>
      <c r="K464" s="82">
        <f>OFFSET(TT!G464,0,6*(-1+$E$6))</f>
        <v>104</v>
      </c>
      <c r="L464" s="83">
        <f>OFFSET(TT!H464,0,6*(-1+$E$6))</f>
        <v>84</v>
      </c>
      <c r="M464" s="84">
        <f>OFFSET(TT!I464,0,6*(-1+$E$6))</f>
        <v>97</v>
      </c>
      <c r="N464" s="85">
        <f>OFFSET(TT!J464,0,6*(-1+$E$6))</f>
        <v>306</v>
      </c>
      <c r="O464" s="86">
        <f>OFFSET(TT!K464,0,6*(-1+$E$6))</f>
        <v>75</v>
      </c>
      <c r="P464" s="87">
        <f t="shared" si="31"/>
        <v>102</v>
      </c>
      <c r="Q464" s="87">
        <f t="shared" ref="Q464:S464" si="945">$J464*C$30+$K464*C$31+$L464*C$32+$M464*C$33+$N464*C$34+$O464*C$35</f>
        <v>97</v>
      </c>
      <c r="R464" s="87">
        <f t="shared" si="945"/>
        <v>84</v>
      </c>
      <c r="S464" s="87">
        <f t="shared" si="945"/>
        <v>75</v>
      </c>
      <c r="T464" s="69">
        <f t="shared" si="6"/>
        <v>0.5125628141</v>
      </c>
      <c r="U464" s="70">
        <f t="shared" si="7"/>
        <v>0.5283018868</v>
      </c>
      <c r="V464" s="71">
        <f t="shared" si="8"/>
        <v>0.5762711864</v>
      </c>
      <c r="W464" s="72">
        <f t="shared" si="9"/>
        <v>0.4640883978</v>
      </c>
      <c r="X464" s="73">
        <f t="shared" ref="X464:Y464" si="946">IFERROR(P464/(P464+R464),0.5)</f>
        <v>0.5483870968</v>
      </c>
      <c r="Y464" s="74">
        <f t="shared" si="946"/>
        <v>0.5639534884</v>
      </c>
      <c r="Z464" s="75">
        <f t="shared" si="11"/>
        <v>0.5195530726</v>
      </c>
      <c r="AA464" s="76">
        <f t="shared" si="12"/>
        <v>0.4944134078</v>
      </c>
      <c r="AB464" s="77">
        <f t="shared" si="13"/>
        <v>0.5558659218</v>
      </c>
      <c r="AC464" s="88">
        <f t="shared" si="14"/>
        <v>0.1067357513</v>
      </c>
      <c r="AD464" s="88">
        <f t="shared" si="15"/>
        <v>0.2113989637</v>
      </c>
      <c r="AE464" s="88">
        <f t="shared" si="16"/>
        <v>0.09170984456</v>
      </c>
      <c r="AF464" s="88">
        <f t="shared" si="17"/>
        <v>0.03886010363</v>
      </c>
      <c r="AG464" s="89">
        <f t="shared" si="18"/>
        <v>0.05284974093</v>
      </c>
      <c r="AH464" s="90">
        <f t="shared" si="19"/>
        <v>0</v>
      </c>
      <c r="AI464" s="90">
        <f t="shared" si="20"/>
        <v>0.2113989637</v>
      </c>
      <c r="AJ464" s="90">
        <f t="shared" si="21"/>
        <v>0.5195530726</v>
      </c>
      <c r="AK464" s="90">
        <f t="shared" si="22"/>
        <v>0.1067357513</v>
      </c>
      <c r="AL464" s="91">
        <f t="shared" si="23"/>
        <v>0</v>
      </c>
      <c r="AM464" s="91">
        <f t="shared" si="24"/>
        <v>0.05284974093</v>
      </c>
      <c r="AN464" s="91">
        <f t="shared" si="25"/>
        <v>0.5762711864</v>
      </c>
      <c r="AO464" s="91">
        <f t="shared" si="26"/>
        <v>0.09170984456</v>
      </c>
      <c r="AP464" s="92">
        <f t="shared" si="27"/>
        <v>0</v>
      </c>
      <c r="AQ464" s="92">
        <f t="shared" si="28"/>
        <v>0.03886010363</v>
      </c>
      <c r="AR464" s="92">
        <f t="shared" si="29"/>
        <v>0.4640883978</v>
      </c>
      <c r="AS464" s="92">
        <f t="shared" si="30"/>
        <v>0.05284974093</v>
      </c>
    </row>
    <row r="465" ht="16.5" customHeight="1">
      <c r="A465" s="115"/>
      <c r="B465" s="116"/>
      <c r="C465" s="116"/>
      <c r="D465" s="116"/>
      <c r="E465" s="116"/>
      <c r="F465" s="117"/>
      <c r="G465" s="61">
        <f t="shared" si="650"/>
        <v>460</v>
      </c>
      <c r="H465" s="118">
        <v>6062.0</v>
      </c>
      <c r="I465" s="115">
        <v>2037.0</v>
      </c>
      <c r="J465" s="81">
        <f>OFFSET(TT!F465,0,6*(-1+$E$6))</f>
        <v>169</v>
      </c>
      <c r="K465" s="82">
        <f>OFFSET(TT!G465,0,6*(-1+$E$6))</f>
        <v>160</v>
      </c>
      <c r="L465" s="83">
        <f>OFFSET(TT!H465,0,6*(-1+$E$6))</f>
        <v>119</v>
      </c>
      <c r="M465" s="84">
        <f>OFFSET(TT!I465,0,6*(-1+$E$6))</f>
        <v>123</v>
      </c>
      <c r="N465" s="85">
        <f>OFFSET(TT!J465,0,6*(-1+$E$6))</f>
        <v>322</v>
      </c>
      <c r="O465" s="86">
        <f>OFFSET(TT!K465,0,6*(-1+$E$6))</f>
        <v>99</v>
      </c>
      <c r="P465" s="87">
        <f t="shared" si="31"/>
        <v>169</v>
      </c>
      <c r="Q465" s="87">
        <f t="shared" ref="Q465:S465" si="947">$J465*C$30+$K465*C$31+$L465*C$32+$M465*C$33+$N465*C$34+$O465*C$35</f>
        <v>123</v>
      </c>
      <c r="R465" s="87">
        <f t="shared" si="947"/>
        <v>119</v>
      </c>
      <c r="S465" s="87">
        <f t="shared" si="947"/>
        <v>99</v>
      </c>
      <c r="T465" s="69">
        <f t="shared" si="6"/>
        <v>0.5787671233</v>
      </c>
      <c r="U465" s="70">
        <f t="shared" si="7"/>
        <v>0.5458715596</v>
      </c>
      <c r="V465" s="71">
        <f t="shared" si="8"/>
        <v>0.6305970149</v>
      </c>
      <c r="W465" s="72">
        <f t="shared" si="9"/>
        <v>0.4917355372</v>
      </c>
      <c r="X465" s="73">
        <f t="shared" ref="X465:Y465" si="948">IFERROR(P465/(P465+R465),0.5)</f>
        <v>0.5868055556</v>
      </c>
      <c r="Y465" s="74">
        <f t="shared" si="948"/>
        <v>0.5540540541</v>
      </c>
      <c r="Z465" s="75">
        <f t="shared" si="11"/>
        <v>0.5647058824</v>
      </c>
      <c r="AA465" s="76">
        <f t="shared" si="12"/>
        <v>0.5254901961</v>
      </c>
      <c r="AB465" s="77">
        <f t="shared" si="13"/>
        <v>0.5725490196</v>
      </c>
      <c r="AC465" s="88">
        <f t="shared" si="14"/>
        <v>0.1615120275</v>
      </c>
      <c r="AD465" s="88">
        <f t="shared" si="15"/>
        <v>0.2410407462</v>
      </c>
      <c r="AE465" s="88">
        <f t="shared" si="16"/>
        <v>0.1315660285</v>
      </c>
      <c r="AF465" s="88">
        <f t="shared" si="17"/>
        <v>0.04860088365</v>
      </c>
      <c r="AG465" s="89">
        <f t="shared" si="18"/>
        <v>0.08296514482</v>
      </c>
      <c r="AH465" s="90">
        <f t="shared" si="19"/>
        <v>0</v>
      </c>
      <c r="AI465" s="90">
        <f t="shared" si="20"/>
        <v>0.2410407462</v>
      </c>
      <c r="AJ465" s="90">
        <f t="shared" si="21"/>
        <v>0.5647058824</v>
      </c>
      <c r="AK465" s="90">
        <f t="shared" si="22"/>
        <v>0.1615120275</v>
      </c>
      <c r="AL465" s="91">
        <f t="shared" si="23"/>
        <v>0</v>
      </c>
      <c r="AM465" s="91">
        <f t="shared" si="24"/>
        <v>0.08296514482</v>
      </c>
      <c r="AN465" s="91">
        <f t="shared" si="25"/>
        <v>0.6305970149</v>
      </c>
      <c r="AO465" s="91">
        <f t="shared" si="26"/>
        <v>0.1315660285</v>
      </c>
      <c r="AP465" s="92">
        <f t="shared" si="27"/>
        <v>0</v>
      </c>
      <c r="AQ465" s="92">
        <f t="shared" si="28"/>
        <v>0.04860088365</v>
      </c>
      <c r="AR465" s="92">
        <f t="shared" si="29"/>
        <v>0.4917355372</v>
      </c>
      <c r="AS465" s="92">
        <f t="shared" si="30"/>
        <v>0.08296514482</v>
      </c>
    </row>
    <row r="466" ht="16.5" customHeight="1">
      <c r="A466" s="115"/>
      <c r="B466" s="116"/>
      <c r="C466" s="116"/>
      <c r="D466" s="116"/>
      <c r="E466" s="116"/>
      <c r="F466" s="117"/>
      <c r="G466" s="61">
        <f t="shared" si="650"/>
        <v>461</v>
      </c>
      <c r="H466" s="118">
        <v>6066.0</v>
      </c>
      <c r="I466" s="115">
        <v>3011.0</v>
      </c>
      <c r="J466" s="81">
        <f>OFFSET(TT!F466,0,6*(-1+$E$6))</f>
        <v>155</v>
      </c>
      <c r="K466" s="82">
        <f>OFFSET(TT!G466,0,6*(-1+$E$6))</f>
        <v>188</v>
      </c>
      <c r="L466" s="83">
        <f>OFFSET(TT!H466,0,6*(-1+$E$6))</f>
        <v>163</v>
      </c>
      <c r="M466" s="84">
        <f>OFFSET(TT!I466,0,6*(-1+$E$6))</f>
        <v>164</v>
      </c>
      <c r="N466" s="85">
        <f>OFFSET(TT!J466,0,6*(-1+$E$6))</f>
        <v>486</v>
      </c>
      <c r="O466" s="86">
        <f>OFFSET(TT!K466,0,6*(-1+$E$6))</f>
        <v>125</v>
      </c>
      <c r="P466" s="87">
        <f t="shared" si="31"/>
        <v>155</v>
      </c>
      <c r="Q466" s="87">
        <f t="shared" ref="Q466:S466" si="949">$J466*C$30+$K466*C$31+$L466*C$32+$M466*C$33+$N466*C$34+$O466*C$35</f>
        <v>164</v>
      </c>
      <c r="R466" s="87">
        <f t="shared" si="949"/>
        <v>163</v>
      </c>
      <c r="S466" s="87">
        <f t="shared" si="949"/>
        <v>125</v>
      </c>
      <c r="T466" s="69">
        <f t="shared" si="6"/>
        <v>0.4858934169</v>
      </c>
      <c r="U466" s="70">
        <f t="shared" si="7"/>
        <v>0.5659722222</v>
      </c>
      <c r="V466" s="71">
        <f t="shared" si="8"/>
        <v>0.5535714286</v>
      </c>
      <c r="W466" s="72">
        <f t="shared" si="9"/>
        <v>0.498470948</v>
      </c>
      <c r="X466" s="73">
        <f t="shared" ref="X466:Y466" si="950">IFERROR(P466/(P466+R466),0.5)</f>
        <v>0.4874213836</v>
      </c>
      <c r="Y466" s="74">
        <f t="shared" si="950"/>
        <v>0.5674740484</v>
      </c>
      <c r="Z466" s="75">
        <f t="shared" si="11"/>
        <v>0.5238879736</v>
      </c>
      <c r="AA466" s="76">
        <f t="shared" si="12"/>
        <v>0.4612850082</v>
      </c>
      <c r="AB466" s="77">
        <f t="shared" si="13"/>
        <v>0.5255354201</v>
      </c>
      <c r="AC466" s="88">
        <f t="shared" si="14"/>
        <v>0.1139156426</v>
      </c>
      <c r="AD466" s="88">
        <f t="shared" si="15"/>
        <v>0.2128860844</v>
      </c>
      <c r="AE466" s="88">
        <f t="shared" si="16"/>
        <v>0.09299236134</v>
      </c>
      <c r="AF466" s="88">
        <f t="shared" si="17"/>
        <v>0.04151444703</v>
      </c>
      <c r="AG466" s="89">
        <f t="shared" si="18"/>
        <v>0.05147791431</v>
      </c>
      <c r="AH466" s="90">
        <f t="shared" si="19"/>
        <v>0</v>
      </c>
      <c r="AI466" s="90">
        <f t="shared" si="20"/>
        <v>0.2128860844</v>
      </c>
      <c r="AJ466" s="90">
        <f t="shared" si="21"/>
        <v>0.5238879736</v>
      </c>
      <c r="AK466" s="90">
        <f t="shared" si="22"/>
        <v>0.1139156426</v>
      </c>
      <c r="AL466" s="91">
        <f t="shared" si="23"/>
        <v>0</v>
      </c>
      <c r="AM466" s="91">
        <f t="shared" si="24"/>
        <v>0.05147791431</v>
      </c>
      <c r="AN466" s="91">
        <f t="shared" si="25"/>
        <v>0.5535714286</v>
      </c>
      <c r="AO466" s="91">
        <f t="shared" si="26"/>
        <v>0.09299236134</v>
      </c>
      <c r="AP466" s="92">
        <f t="shared" si="27"/>
        <v>0</v>
      </c>
      <c r="AQ466" s="92">
        <f t="shared" si="28"/>
        <v>0.04151444703</v>
      </c>
      <c r="AR466" s="92">
        <f t="shared" si="29"/>
        <v>0.498470948</v>
      </c>
      <c r="AS466" s="92">
        <f t="shared" si="30"/>
        <v>0.05147791431</v>
      </c>
    </row>
    <row r="467" ht="16.5" customHeight="1">
      <c r="A467" s="115"/>
      <c r="B467" s="116"/>
      <c r="C467" s="116"/>
      <c r="D467" s="116"/>
      <c r="E467" s="116"/>
      <c r="F467" s="117"/>
      <c r="G467" s="61">
        <f t="shared" si="650"/>
        <v>462</v>
      </c>
      <c r="H467" s="118">
        <v>6154.0</v>
      </c>
      <c r="I467" s="115">
        <v>2778.0</v>
      </c>
      <c r="J467" s="81">
        <f>OFFSET(TT!F467,0,6*(-1+$E$6))</f>
        <v>287</v>
      </c>
      <c r="K467" s="82">
        <f>OFFSET(TT!G467,0,6*(-1+$E$6))</f>
        <v>364</v>
      </c>
      <c r="L467" s="83">
        <f>OFFSET(TT!H467,0,6*(-1+$E$6))</f>
        <v>237</v>
      </c>
      <c r="M467" s="84">
        <f>OFFSET(TT!I467,0,6*(-1+$E$6))</f>
        <v>160</v>
      </c>
      <c r="N467" s="85">
        <f>OFFSET(TT!J467,0,6*(-1+$E$6))</f>
        <v>531</v>
      </c>
      <c r="O467" s="86">
        <f>OFFSET(TT!K467,0,6*(-1+$E$6))</f>
        <v>98</v>
      </c>
      <c r="P467" s="87">
        <f t="shared" si="31"/>
        <v>287</v>
      </c>
      <c r="Q467" s="87">
        <f t="shared" ref="Q467:S467" si="951">$J467*C$30+$K467*C$31+$L467*C$32+$M467*C$33+$N467*C$34+$O467*C$35</f>
        <v>160</v>
      </c>
      <c r="R467" s="87">
        <f t="shared" si="951"/>
        <v>237</v>
      </c>
      <c r="S467" s="87">
        <f t="shared" si="951"/>
        <v>98</v>
      </c>
      <c r="T467" s="69">
        <f t="shared" si="6"/>
        <v>0.6420581655</v>
      </c>
      <c r="U467" s="70">
        <f t="shared" si="7"/>
        <v>0.7074626866</v>
      </c>
      <c r="V467" s="71">
        <f t="shared" si="8"/>
        <v>0.7454545455</v>
      </c>
      <c r="W467" s="72">
        <f t="shared" si="9"/>
        <v>0.59697733</v>
      </c>
      <c r="X467" s="73">
        <f t="shared" ref="X467:Y467" si="952">IFERROR(P467/(P467+R467),0.5)</f>
        <v>0.5477099237</v>
      </c>
      <c r="Y467" s="74">
        <f t="shared" si="952"/>
        <v>0.6201550388</v>
      </c>
      <c r="Z467" s="75">
        <f t="shared" si="11"/>
        <v>0.6700767263</v>
      </c>
      <c r="AA467" s="76">
        <f t="shared" si="12"/>
        <v>0.4923273657</v>
      </c>
      <c r="AB467" s="77">
        <f t="shared" si="13"/>
        <v>0.5716112532</v>
      </c>
      <c r="AC467" s="88">
        <f t="shared" si="14"/>
        <v>0.2343412527</v>
      </c>
      <c r="AD467" s="88">
        <f t="shared" si="15"/>
        <v>0.2944564435</v>
      </c>
      <c r="AE467" s="88">
        <f t="shared" si="16"/>
        <v>0.1385889129</v>
      </c>
      <c r="AF467" s="88">
        <f t="shared" si="17"/>
        <v>0.03527717783</v>
      </c>
      <c r="AG467" s="89">
        <f t="shared" si="18"/>
        <v>0.1033117351</v>
      </c>
      <c r="AH467" s="90">
        <f t="shared" si="19"/>
        <v>0</v>
      </c>
      <c r="AI467" s="90">
        <f t="shared" si="20"/>
        <v>0.2944564435</v>
      </c>
      <c r="AJ467" s="90">
        <f t="shared" si="21"/>
        <v>0.6700767263</v>
      </c>
      <c r="AK467" s="90">
        <f t="shared" si="22"/>
        <v>0.2343412527</v>
      </c>
      <c r="AL467" s="91">
        <f t="shared" si="23"/>
        <v>0</v>
      </c>
      <c r="AM467" s="91">
        <f t="shared" si="24"/>
        <v>0.1033117351</v>
      </c>
      <c r="AN467" s="91">
        <f t="shared" si="25"/>
        <v>0.7454545455</v>
      </c>
      <c r="AO467" s="91">
        <f t="shared" si="26"/>
        <v>0.1385889129</v>
      </c>
      <c r="AP467" s="92">
        <f t="shared" si="27"/>
        <v>0</v>
      </c>
      <c r="AQ467" s="92">
        <f t="shared" si="28"/>
        <v>0.03527717783</v>
      </c>
      <c r="AR467" s="92">
        <f t="shared" si="29"/>
        <v>0.59697733</v>
      </c>
      <c r="AS467" s="92">
        <f t="shared" si="30"/>
        <v>0.1033117351</v>
      </c>
    </row>
    <row r="468" ht="16.5" customHeight="1">
      <c r="A468" s="115"/>
      <c r="B468" s="116"/>
      <c r="C468" s="116"/>
      <c r="D468" s="116"/>
      <c r="E468" s="116"/>
      <c r="F468" s="117"/>
      <c r="G468" s="61">
        <f t="shared" si="650"/>
        <v>463</v>
      </c>
      <c r="H468" s="118">
        <v>6431.0</v>
      </c>
      <c r="I468" s="115">
        <v>1174.0</v>
      </c>
      <c r="J468" s="81">
        <f>OFFSET(TT!F468,0,6*(-1+$E$6))</f>
        <v>79</v>
      </c>
      <c r="K468" s="82">
        <f>OFFSET(TT!G468,0,6*(-1+$E$6))</f>
        <v>89</v>
      </c>
      <c r="L468" s="83">
        <f>OFFSET(TT!H468,0,6*(-1+$E$6))</f>
        <v>49</v>
      </c>
      <c r="M468" s="84">
        <f>OFFSET(TT!I468,0,6*(-1+$E$6))</f>
        <v>79</v>
      </c>
      <c r="N468" s="85">
        <f>OFFSET(TT!J468,0,6*(-1+$E$6))</f>
        <v>252</v>
      </c>
      <c r="O468" s="86">
        <f>OFFSET(TT!K468,0,6*(-1+$E$6))</f>
        <v>52</v>
      </c>
      <c r="P468" s="87">
        <f t="shared" si="31"/>
        <v>79</v>
      </c>
      <c r="Q468" s="87">
        <f t="shared" ref="Q468:S468" si="953">$J468*C$30+$K468*C$31+$L468*C$32+$M468*C$33+$N468*C$34+$O468*C$35</f>
        <v>79</v>
      </c>
      <c r="R468" s="87">
        <f t="shared" si="953"/>
        <v>49</v>
      </c>
      <c r="S468" s="87">
        <f t="shared" si="953"/>
        <v>52</v>
      </c>
      <c r="T468" s="69">
        <f t="shared" si="6"/>
        <v>0.5</v>
      </c>
      <c r="U468" s="70">
        <f t="shared" si="7"/>
        <v>0.4851485149</v>
      </c>
      <c r="V468" s="71">
        <f t="shared" si="8"/>
        <v>0.6030534351</v>
      </c>
      <c r="W468" s="72">
        <f t="shared" si="9"/>
        <v>0.3828125</v>
      </c>
      <c r="X468" s="73">
        <f t="shared" ref="X468:Y468" si="954">IFERROR(P468/(P468+R468),0.5)</f>
        <v>0.6171875</v>
      </c>
      <c r="Y468" s="74">
        <f t="shared" si="954"/>
        <v>0.6030534351</v>
      </c>
      <c r="Z468" s="75">
        <f t="shared" si="11"/>
        <v>0.4942084942</v>
      </c>
      <c r="AA468" s="76">
        <f t="shared" si="12"/>
        <v>0.5057915058</v>
      </c>
      <c r="AB468" s="77">
        <f t="shared" si="13"/>
        <v>0.61003861</v>
      </c>
      <c r="AC468" s="88">
        <f t="shared" si="14"/>
        <v>0.1431005111</v>
      </c>
      <c r="AD468" s="88">
        <f t="shared" si="15"/>
        <v>0.2819420784</v>
      </c>
      <c r="AE468" s="88">
        <f t="shared" si="16"/>
        <v>0.1115843271</v>
      </c>
      <c r="AF468" s="88">
        <f t="shared" si="17"/>
        <v>0.04429301533</v>
      </c>
      <c r="AG468" s="89">
        <f t="shared" si="18"/>
        <v>0.06729131175</v>
      </c>
      <c r="AH468" s="90">
        <f t="shared" si="19"/>
        <v>0</v>
      </c>
      <c r="AI468" s="90">
        <f t="shared" si="20"/>
        <v>0.2819420784</v>
      </c>
      <c r="AJ468" s="90">
        <f t="shared" si="21"/>
        <v>0.4942084942</v>
      </c>
      <c r="AK468" s="90">
        <f t="shared" si="22"/>
        <v>0.1431005111</v>
      </c>
      <c r="AL468" s="91">
        <f t="shared" si="23"/>
        <v>0</v>
      </c>
      <c r="AM468" s="91">
        <f t="shared" si="24"/>
        <v>0.06729131175</v>
      </c>
      <c r="AN468" s="91">
        <f t="shared" si="25"/>
        <v>0.6030534351</v>
      </c>
      <c r="AO468" s="91">
        <f t="shared" si="26"/>
        <v>0.1115843271</v>
      </c>
      <c r="AP468" s="92">
        <f t="shared" si="27"/>
        <v>0</v>
      </c>
      <c r="AQ468" s="92">
        <f t="shared" si="28"/>
        <v>0.04429301533</v>
      </c>
      <c r="AR468" s="92">
        <f t="shared" si="29"/>
        <v>0.3828125</v>
      </c>
      <c r="AS468" s="92">
        <f t="shared" si="30"/>
        <v>0.06729131175</v>
      </c>
    </row>
    <row r="469" ht="16.5" customHeight="1">
      <c r="A469" s="115"/>
      <c r="B469" s="116"/>
      <c r="C469" s="116"/>
      <c r="D469" s="116"/>
      <c r="E469" s="116"/>
      <c r="F469" s="117"/>
      <c r="G469" s="61">
        <f t="shared" si="650"/>
        <v>464</v>
      </c>
      <c r="H469" s="118">
        <v>6467.0</v>
      </c>
      <c r="I469" s="115">
        <v>2792.0</v>
      </c>
      <c r="J469" s="81">
        <f>OFFSET(TT!F469,0,6*(-1+$E$6))</f>
        <v>340</v>
      </c>
      <c r="K469" s="82">
        <f>OFFSET(TT!G469,0,6*(-1+$E$6))</f>
        <v>262</v>
      </c>
      <c r="L469" s="83">
        <f>OFFSET(TT!H469,0,6*(-1+$E$6))</f>
        <v>176</v>
      </c>
      <c r="M469" s="84">
        <f>OFFSET(TT!I469,0,6*(-1+$E$6))</f>
        <v>193</v>
      </c>
      <c r="N469" s="85">
        <f>OFFSET(TT!J469,0,6*(-1+$E$6))</f>
        <v>458</v>
      </c>
      <c r="O469" s="86">
        <f>OFFSET(TT!K469,0,6*(-1+$E$6))</f>
        <v>99</v>
      </c>
      <c r="P469" s="87">
        <f t="shared" si="31"/>
        <v>340</v>
      </c>
      <c r="Q469" s="87">
        <f t="shared" ref="Q469:S469" si="955">$J469*C$30+$K469*C$31+$L469*C$32+$M469*C$33+$N469*C$34+$O469*C$35</f>
        <v>193</v>
      </c>
      <c r="R469" s="87">
        <f t="shared" si="955"/>
        <v>176</v>
      </c>
      <c r="S469" s="87">
        <f t="shared" si="955"/>
        <v>99</v>
      </c>
      <c r="T469" s="69">
        <f t="shared" si="6"/>
        <v>0.6378986867</v>
      </c>
      <c r="U469" s="70">
        <f t="shared" si="7"/>
        <v>0.64</v>
      </c>
      <c r="V469" s="71">
        <f t="shared" si="8"/>
        <v>0.7744874715</v>
      </c>
      <c r="W469" s="72">
        <f t="shared" si="9"/>
        <v>0.4769647696</v>
      </c>
      <c r="X469" s="73">
        <f t="shared" ref="X469:Y469" si="956">IFERROR(P469/(P469+R469),0.5)</f>
        <v>0.6589147287</v>
      </c>
      <c r="Y469" s="74">
        <f t="shared" si="956"/>
        <v>0.6609589041</v>
      </c>
      <c r="Z469" s="75">
        <f t="shared" si="11"/>
        <v>0.6386138614</v>
      </c>
      <c r="AA469" s="76">
        <f t="shared" si="12"/>
        <v>0.5433168317</v>
      </c>
      <c r="AB469" s="77">
        <f t="shared" si="13"/>
        <v>0.6596534653</v>
      </c>
      <c r="AC469" s="88">
        <f t="shared" si="14"/>
        <v>0.2156160458</v>
      </c>
      <c r="AD469" s="88">
        <f t="shared" si="15"/>
        <v>0.2858166189</v>
      </c>
      <c r="AE469" s="88">
        <f t="shared" si="16"/>
        <v>0.157234957</v>
      </c>
      <c r="AF469" s="88">
        <f t="shared" si="17"/>
        <v>0.03545845272</v>
      </c>
      <c r="AG469" s="89">
        <f t="shared" si="18"/>
        <v>0.1217765043</v>
      </c>
      <c r="AH469" s="90">
        <f t="shared" si="19"/>
        <v>0</v>
      </c>
      <c r="AI469" s="90">
        <f t="shared" si="20"/>
        <v>0.2858166189</v>
      </c>
      <c r="AJ469" s="90">
        <f t="shared" si="21"/>
        <v>0.6386138614</v>
      </c>
      <c r="AK469" s="90">
        <f t="shared" si="22"/>
        <v>0.2156160458</v>
      </c>
      <c r="AL469" s="91">
        <f t="shared" si="23"/>
        <v>0</v>
      </c>
      <c r="AM469" s="91">
        <f t="shared" si="24"/>
        <v>0.1217765043</v>
      </c>
      <c r="AN469" s="91">
        <f t="shared" si="25"/>
        <v>0.7744874715</v>
      </c>
      <c r="AO469" s="91">
        <f t="shared" si="26"/>
        <v>0.157234957</v>
      </c>
      <c r="AP469" s="92">
        <f t="shared" si="27"/>
        <v>0</v>
      </c>
      <c r="AQ469" s="92">
        <f t="shared" si="28"/>
        <v>0.03545845272</v>
      </c>
      <c r="AR469" s="92">
        <f t="shared" si="29"/>
        <v>0.4769647696</v>
      </c>
      <c r="AS469" s="92">
        <f t="shared" si="30"/>
        <v>0.1217765043</v>
      </c>
    </row>
    <row r="470" ht="16.5" customHeight="1">
      <c r="A470" s="115"/>
      <c r="B470" s="116"/>
      <c r="C470" s="116"/>
      <c r="D470" s="116"/>
      <c r="E470" s="116"/>
      <c r="F470" s="117"/>
      <c r="G470" s="61">
        <f t="shared" si="650"/>
        <v>465</v>
      </c>
      <c r="H470" s="118">
        <v>6468.0</v>
      </c>
      <c r="I470" s="115">
        <v>2224.0</v>
      </c>
      <c r="J470" s="81">
        <f>OFFSET(TT!F470,0,6*(-1+$E$6))</f>
        <v>206</v>
      </c>
      <c r="K470" s="82">
        <f>OFFSET(TT!G470,0,6*(-1+$E$6))</f>
        <v>170</v>
      </c>
      <c r="L470" s="83">
        <f>OFFSET(TT!H470,0,6*(-1+$E$6))</f>
        <v>160</v>
      </c>
      <c r="M470" s="84">
        <f>OFFSET(TT!I470,0,6*(-1+$E$6))</f>
        <v>142</v>
      </c>
      <c r="N470" s="85">
        <f>OFFSET(TT!J470,0,6*(-1+$E$6))</f>
        <v>369</v>
      </c>
      <c r="O470" s="86">
        <f>OFFSET(TT!K470,0,6*(-1+$E$6))</f>
        <v>129</v>
      </c>
      <c r="P470" s="87">
        <f t="shared" si="31"/>
        <v>206</v>
      </c>
      <c r="Q470" s="87">
        <f t="shared" ref="Q470:S470" si="957">$J470*C$30+$K470*C$31+$L470*C$32+$M470*C$33+$N470*C$34+$O470*C$35</f>
        <v>142</v>
      </c>
      <c r="R470" s="87">
        <f t="shared" si="957"/>
        <v>160</v>
      </c>
      <c r="S470" s="87">
        <f t="shared" si="957"/>
        <v>129</v>
      </c>
      <c r="T470" s="69">
        <f t="shared" si="6"/>
        <v>0.591954023</v>
      </c>
      <c r="U470" s="70">
        <f t="shared" si="7"/>
        <v>0.553633218</v>
      </c>
      <c r="V470" s="71">
        <f t="shared" si="8"/>
        <v>0.6149253731</v>
      </c>
      <c r="W470" s="72">
        <f t="shared" si="9"/>
        <v>0.5298013245</v>
      </c>
      <c r="X470" s="73">
        <f t="shared" ref="X470:Y470" si="958">IFERROR(P470/(P470+R470),0.5)</f>
        <v>0.5628415301</v>
      </c>
      <c r="Y470" s="74">
        <f t="shared" si="958"/>
        <v>0.5239852399</v>
      </c>
      <c r="Z470" s="75">
        <f t="shared" si="11"/>
        <v>0.5745682889</v>
      </c>
      <c r="AA470" s="76">
        <f t="shared" si="12"/>
        <v>0.5259026688</v>
      </c>
      <c r="AB470" s="77">
        <f t="shared" si="13"/>
        <v>0.546310832</v>
      </c>
      <c r="AC470" s="88">
        <f t="shared" si="14"/>
        <v>0.1690647482</v>
      </c>
      <c r="AD470" s="88">
        <f t="shared" si="15"/>
        <v>0.2585431655</v>
      </c>
      <c r="AE470" s="88">
        <f t="shared" si="16"/>
        <v>0.1506294964</v>
      </c>
      <c r="AF470" s="88">
        <f t="shared" si="17"/>
        <v>0.05800359712</v>
      </c>
      <c r="AG470" s="89">
        <f t="shared" si="18"/>
        <v>0.09262589928</v>
      </c>
      <c r="AH470" s="90">
        <f t="shared" si="19"/>
        <v>0</v>
      </c>
      <c r="AI470" s="90">
        <f t="shared" si="20"/>
        <v>0.2585431655</v>
      </c>
      <c r="AJ470" s="90">
        <f t="shared" si="21"/>
        <v>0.5745682889</v>
      </c>
      <c r="AK470" s="90">
        <f t="shared" si="22"/>
        <v>0.1690647482</v>
      </c>
      <c r="AL470" s="91">
        <f t="shared" si="23"/>
        <v>0</v>
      </c>
      <c r="AM470" s="91">
        <f t="shared" si="24"/>
        <v>0.09262589928</v>
      </c>
      <c r="AN470" s="91">
        <f t="shared" si="25"/>
        <v>0.6149253731</v>
      </c>
      <c r="AO470" s="91">
        <f t="shared" si="26"/>
        <v>0.1506294964</v>
      </c>
      <c r="AP470" s="92">
        <f t="shared" si="27"/>
        <v>0</v>
      </c>
      <c r="AQ470" s="92">
        <f t="shared" si="28"/>
        <v>0.05800359712</v>
      </c>
      <c r="AR470" s="92">
        <f t="shared" si="29"/>
        <v>0.5298013245</v>
      </c>
      <c r="AS470" s="92">
        <f t="shared" si="30"/>
        <v>0.09262589928</v>
      </c>
    </row>
    <row r="471" ht="16.5" customHeight="1">
      <c r="A471" s="115"/>
      <c r="B471" s="116"/>
      <c r="C471" s="116"/>
      <c r="D471" s="116"/>
      <c r="E471" s="116"/>
      <c r="F471" s="117"/>
      <c r="G471" s="61">
        <f t="shared" si="650"/>
        <v>466</v>
      </c>
      <c r="H471" s="118">
        <v>6469.0</v>
      </c>
      <c r="I471" s="115">
        <v>3533.0</v>
      </c>
      <c r="J471" s="81">
        <f>OFFSET(TT!F471,0,6*(-1+$E$6))</f>
        <v>297</v>
      </c>
      <c r="K471" s="82">
        <f>OFFSET(TT!G471,0,6*(-1+$E$6))</f>
        <v>226</v>
      </c>
      <c r="L471" s="83">
        <f>OFFSET(TT!H471,0,6*(-1+$E$6))</f>
        <v>161</v>
      </c>
      <c r="M471" s="84">
        <f>OFFSET(TT!I471,0,6*(-1+$E$6))</f>
        <v>231</v>
      </c>
      <c r="N471" s="85">
        <f>OFFSET(TT!J471,0,6*(-1+$E$6))</f>
        <v>562</v>
      </c>
      <c r="O471" s="86">
        <f>OFFSET(TT!K471,0,6*(-1+$E$6))</f>
        <v>133</v>
      </c>
      <c r="P471" s="87">
        <f t="shared" si="31"/>
        <v>297</v>
      </c>
      <c r="Q471" s="87">
        <f t="shared" ref="Q471:S471" si="959">$J471*C$30+$K471*C$31+$L471*C$32+$M471*C$33+$N471*C$34+$O471*C$35</f>
        <v>231</v>
      </c>
      <c r="R471" s="87">
        <f t="shared" si="959"/>
        <v>161</v>
      </c>
      <c r="S471" s="87">
        <f t="shared" si="959"/>
        <v>133</v>
      </c>
      <c r="T471" s="69">
        <f t="shared" si="6"/>
        <v>0.5625</v>
      </c>
      <c r="U471" s="70">
        <f t="shared" si="7"/>
        <v>0.5476190476</v>
      </c>
      <c r="V471" s="71">
        <f t="shared" si="8"/>
        <v>0.6906976744</v>
      </c>
      <c r="W471" s="72">
        <f t="shared" si="9"/>
        <v>0.4107142857</v>
      </c>
      <c r="X471" s="73">
        <f t="shared" ref="X471:Y471" si="960">IFERROR(P471/(P471+R471),0.5)</f>
        <v>0.6484716157</v>
      </c>
      <c r="Y471" s="74">
        <f t="shared" si="960"/>
        <v>0.6346153846</v>
      </c>
      <c r="Z471" s="75">
        <f t="shared" si="11"/>
        <v>0.5571776156</v>
      </c>
      <c r="AA471" s="76">
        <f t="shared" si="12"/>
        <v>0.5231143552</v>
      </c>
      <c r="AB471" s="77">
        <f t="shared" si="13"/>
        <v>0.6423357664</v>
      </c>
      <c r="AC471" s="88">
        <f t="shared" si="14"/>
        <v>0.1480328333</v>
      </c>
      <c r="AD471" s="88">
        <f t="shared" si="15"/>
        <v>0.2431361449</v>
      </c>
      <c r="AE471" s="88">
        <f t="shared" si="16"/>
        <v>0.1217095952</v>
      </c>
      <c r="AF471" s="88">
        <f t="shared" si="17"/>
        <v>0.03764506085</v>
      </c>
      <c r="AG471" s="89">
        <f t="shared" si="18"/>
        <v>0.08406453439</v>
      </c>
      <c r="AH471" s="90">
        <f t="shared" si="19"/>
        <v>0</v>
      </c>
      <c r="AI471" s="90">
        <f t="shared" si="20"/>
        <v>0.2431361449</v>
      </c>
      <c r="AJ471" s="90">
        <f t="shared" si="21"/>
        <v>0.5571776156</v>
      </c>
      <c r="AK471" s="90">
        <f t="shared" si="22"/>
        <v>0.1480328333</v>
      </c>
      <c r="AL471" s="91">
        <f t="shared" si="23"/>
        <v>0</v>
      </c>
      <c r="AM471" s="91">
        <f t="shared" si="24"/>
        <v>0.08406453439</v>
      </c>
      <c r="AN471" s="91">
        <f t="shared" si="25"/>
        <v>0.6906976744</v>
      </c>
      <c r="AO471" s="91">
        <f t="shared" si="26"/>
        <v>0.1217095952</v>
      </c>
      <c r="AP471" s="92">
        <f t="shared" si="27"/>
        <v>0</v>
      </c>
      <c r="AQ471" s="92">
        <f t="shared" si="28"/>
        <v>0.03764506085</v>
      </c>
      <c r="AR471" s="92">
        <f t="shared" si="29"/>
        <v>0.4107142857</v>
      </c>
      <c r="AS471" s="92">
        <f t="shared" si="30"/>
        <v>0.08406453439</v>
      </c>
    </row>
    <row r="472" ht="16.5" customHeight="1">
      <c r="A472" s="115"/>
      <c r="B472" s="116"/>
      <c r="C472" s="116"/>
      <c r="D472" s="116"/>
      <c r="E472" s="116"/>
      <c r="F472" s="117"/>
      <c r="G472" s="61">
        <f t="shared" si="650"/>
        <v>467</v>
      </c>
      <c r="H472" s="118">
        <v>6471.0</v>
      </c>
      <c r="I472" s="115">
        <v>1497.0</v>
      </c>
      <c r="J472" s="81">
        <f>OFFSET(TT!F472,0,6*(-1+$E$6))</f>
        <v>88</v>
      </c>
      <c r="K472" s="82">
        <f>OFFSET(TT!G472,0,6*(-1+$E$6))</f>
        <v>99</v>
      </c>
      <c r="L472" s="83">
        <f>OFFSET(TT!H472,0,6*(-1+$E$6))</f>
        <v>65</v>
      </c>
      <c r="M472" s="84">
        <f>OFFSET(TT!I472,0,6*(-1+$E$6))</f>
        <v>89</v>
      </c>
      <c r="N472" s="85">
        <f>OFFSET(TT!J472,0,6*(-1+$E$6))</f>
        <v>236</v>
      </c>
      <c r="O472" s="86">
        <f>OFFSET(TT!K472,0,6*(-1+$E$6))</f>
        <v>45</v>
      </c>
      <c r="P472" s="87">
        <f t="shared" si="31"/>
        <v>88</v>
      </c>
      <c r="Q472" s="87">
        <f t="shared" ref="Q472:S472" si="961">$J472*C$30+$K472*C$31+$L472*C$32+$M472*C$33+$N472*C$34+$O472*C$35</f>
        <v>89</v>
      </c>
      <c r="R472" s="87">
        <f t="shared" si="961"/>
        <v>65</v>
      </c>
      <c r="S472" s="87">
        <f t="shared" si="961"/>
        <v>45</v>
      </c>
      <c r="T472" s="69">
        <f t="shared" si="6"/>
        <v>0.4971751412</v>
      </c>
      <c r="U472" s="70">
        <f t="shared" si="7"/>
        <v>0.5909090909</v>
      </c>
      <c r="V472" s="71">
        <f t="shared" si="8"/>
        <v>0.6616541353</v>
      </c>
      <c r="W472" s="72">
        <f t="shared" si="9"/>
        <v>0.4220779221</v>
      </c>
      <c r="X472" s="73">
        <f t="shared" ref="X472:Y472" si="962">IFERROR(P472/(P472+R472),0.5)</f>
        <v>0.5751633987</v>
      </c>
      <c r="Y472" s="74">
        <f t="shared" si="962"/>
        <v>0.6641791045</v>
      </c>
      <c r="Z472" s="75">
        <f t="shared" si="11"/>
        <v>0.5331010453</v>
      </c>
      <c r="AA472" s="76">
        <f t="shared" si="12"/>
        <v>0.4634146341</v>
      </c>
      <c r="AB472" s="77">
        <f t="shared" si="13"/>
        <v>0.6167247387</v>
      </c>
      <c r="AC472" s="88">
        <f t="shared" si="14"/>
        <v>0.1249164997</v>
      </c>
      <c r="AD472" s="88">
        <f t="shared" si="15"/>
        <v>0.2164328657</v>
      </c>
      <c r="AE472" s="88">
        <f t="shared" si="16"/>
        <v>0.08884435538</v>
      </c>
      <c r="AF472" s="88">
        <f t="shared" si="17"/>
        <v>0.03006012024</v>
      </c>
      <c r="AG472" s="89">
        <f t="shared" si="18"/>
        <v>0.05878423514</v>
      </c>
      <c r="AH472" s="90">
        <f t="shared" si="19"/>
        <v>0</v>
      </c>
      <c r="AI472" s="90">
        <f t="shared" si="20"/>
        <v>0.2164328657</v>
      </c>
      <c r="AJ472" s="90">
        <f t="shared" si="21"/>
        <v>0.5331010453</v>
      </c>
      <c r="AK472" s="90">
        <f t="shared" si="22"/>
        <v>0.1249164997</v>
      </c>
      <c r="AL472" s="91">
        <f t="shared" si="23"/>
        <v>0</v>
      </c>
      <c r="AM472" s="91">
        <f t="shared" si="24"/>
        <v>0.05878423514</v>
      </c>
      <c r="AN472" s="91">
        <f t="shared" si="25"/>
        <v>0.6616541353</v>
      </c>
      <c r="AO472" s="91">
        <f t="shared" si="26"/>
        <v>0.08884435538</v>
      </c>
      <c r="AP472" s="92">
        <f t="shared" si="27"/>
        <v>0</v>
      </c>
      <c r="AQ472" s="92">
        <f t="shared" si="28"/>
        <v>0.03006012024</v>
      </c>
      <c r="AR472" s="92">
        <f t="shared" si="29"/>
        <v>0.4220779221</v>
      </c>
      <c r="AS472" s="92">
        <f t="shared" si="30"/>
        <v>0.05878423514</v>
      </c>
    </row>
    <row r="473" ht="16.5" customHeight="1">
      <c r="A473" s="115"/>
      <c r="B473" s="116"/>
      <c r="C473" s="116"/>
      <c r="D473" s="116"/>
      <c r="E473" s="116"/>
      <c r="F473" s="117"/>
      <c r="G473" s="61">
        <f t="shared" si="650"/>
        <v>468</v>
      </c>
      <c r="H473" s="118">
        <v>6487.0</v>
      </c>
      <c r="I473" s="115">
        <v>1137.0</v>
      </c>
      <c r="J473" s="81">
        <f>OFFSET(TT!F473,0,6*(-1+$E$6))</f>
        <v>29</v>
      </c>
      <c r="K473" s="82">
        <f>OFFSET(TT!G473,0,6*(-1+$E$6))</f>
        <v>89</v>
      </c>
      <c r="L473" s="83">
        <f>OFFSET(TT!H473,0,6*(-1+$E$6))</f>
        <v>258</v>
      </c>
      <c r="M473" s="84">
        <f>OFFSET(TT!I473,0,6*(-1+$E$6))</f>
        <v>28</v>
      </c>
      <c r="N473" s="85">
        <f>OFFSET(TT!J473,0,6*(-1+$E$6))</f>
        <v>101</v>
      </c>
      <c r="O473" s="86">
        <f>OFFSET(TT!K473,0,6*(-1+$E$6))</f>
        <v>68</v>
      </c>
      <c r="P473" s="87">
        <f t="shared" si="31"/>
        <v>29</v>
      </c>
      <c r="Q473" s="87">
        <f t="shared" ref="Q473:S473" si="963">$J473*C$30+$K473*C$31+$L473*C$32+$M473*C$33+$N473*C$34+$O473*C$35</f>
        <v>28</v>
      </c>
      <c r="R473" s="87">
        <f t="shared" si="963"/>
        <v>258</v>
      </c>
      <c r="S473" s="87">
        <f t="shared" si="963"/>
        <v>68</v>
      </c>
      <c r="T473" s="69">
        <f t="shared" si="6"/>
        <v>0.5087719298</v>
      </c>
      <c r="U473" s="70">
        <f t="shared" si="7"/>
        <v>0.7914110429</v>
      </c>
      <c r="V473" s="71">
        <f t="shared" si="8"/>
        <v>0.2989690722</v>
      </c>
      <c r="W473" s="72">
        <f t="shared" si="9"/>
        <v>0.9020979021</v>
      </c>
      <c r="X473" s="73">
        <f t="shared" ref="X473:Y473" si="964">IFERROR(P473/(P473+R473),0.5)</f>
        <v>0.1010452962</v>
      </c>
      <c r="Y473" s="74">
        <f t="shared" si="964"/>
        <v>0.2916666667</v>
      </c>
      <c r="Z473" s="75">
        <f t="shared" si="11"/>
        <v>0.7493472585</v>
      </c>
      <c r="AA473" s="76">
        <f t="shared" si="12"/>
        <v>0.2532637076</v>
      </c>
      <c r="AB473" s="77">
        <f t="shared" si="13"/>
        <v>0.1488250653</v>
      </c>
      <c r="AC473" s="88">
        <f t="shared" si="14"/>
        <v>0.1037818821</v>
      </c>
      <c r="AD473" s="88">
        <f t="shared" si="15"/>
        <v>0.1143359719</v>
      </c>
      <c r="AE473" s="88">
        <f t="shared" si="16"/>
        <v>0.08531222515</v>
      </c>
      <c r="AF473" s="88">
        <f t="shared" si="17"/>
        <v>0.05980650836</v>
      </c>
      <c r="AG473" s="89">
        <f t="shared" si="18"/>
        <v>0.0255057168</v>
      </c>
      <c r="AH473" s="90">
        <f t="shared" si="19"/>
        <v>0</v>
      </c>
      <c r="AI473" s="90">
        <f t="shared" si="20"/>
        <v>0.1143359719</v>
      </c>
      <c r="AJ473" s="90">
        <f t="shared" si="21"/>
        <v>0.7493472585</v>
      </c>
      <c r="AK473" s="90">
        <f t="shared" si="22"/>
        <v>0.1037818821</v>
      </c>
      <c r="AL473" s="91">
        <f t="shared" si="23"/>
        <v>0</v>
      </c>
      <c r="AM473" s="91">
        <f t="shared" si="24"/>
        <v>0.0255057168</v>
      </c>
      <c r="AN473" s="91">
        <f t="shared" si="25"/>
        <v>0.2989690722</v>
      </c>
      <c r="AO473" s="91">
        <f t="shared" si="26"/>
        <v>0.08531222515</v>
      </c>
      <c r="AP473" s="92">
        <f t="shared" si="27"/>
        <v>0</v>
      </c>
      <c r="AQ473" s="92">
        <f t="shared" si="28"/>
        <v>0.05980650836</v>
      </c>
      <c r="AR473" s="92">
        <f t="shared" si="29"/>
        <v>0.9020979021</v>
      </c>
      <c r="AS473" s="92">
        <f t="shared" si="30"/>
        <v>0.0255057168</v>
      </c>
    </row>
    <row r="474" ht="16.5" customHeight="1">
      <c r="A474" s="115"/>
      <c r="B474" s="116"/>
      <c r="C474" s="116"/>
      <c r="D474" s="116"/>
      <c r="E474" s="116"/>
      <c r="F474" s="117"/>
      <c r="G474" s="61">
        <f t="shared" si="650"/>
        <v>469</v>
      </c>
      <c r="H474" s="118">
        <v>6490.0</v>
      </c>
      <c r="I474" s="115">
        <v>3058.0</v>
      </c>
      <c r="J474" s="81">
        <f>OFFSET(TT!F474,0,6*(-1+$E$6))</f>
        <v>394</v>
      </c>
      <c r="K474" s="82">
        <f>OFFSET(TT!G474,0,6*(-1+$E$6))</f>
        <v>305</v>
      </c>
      <c r="L474" s="83">
        <f>OFFSET(TT!H474,0,6*(-1+$E$6))</f>
        <v>196</v>
      </c>
      <c r="M474" s="84">
        <f>OFFSET(TT!I474,0,6*(-1+$E$6))</f>
        <v>264</v>
      </c>
      <c r="N474" s="85">
        <f>OFFSET(TT!J474,0,6*(-1+$E$6))</f>
        <v>479</v>
      </c>
      <c r="O474" s="86">
        <f>OFFSET(TT!K474,0,6*(-1+$E$6))</f>
        <v>103</v>
      </c>
      <c r="P474" s="87">
        <f t="shared" si="31"/>
        <v>394</v>
      </c>
      <c r="Q474" s="87">
        <f t="shared" ref="Q474:S474" si="965">$J474*C$30+$K474*C$31+$L474*C$32+$M474*C$33+$N474*C$34+$O474*C$35</f>
        <v>264</v>
      </c>
      <c r="R474" s="87">
        <f t="shared" si="965"/>
        <v>196</v>
      </c>
      <c r="S474" s="87">
        <f t="shared" si="965"/>
        <v>103</v>
      </c>
      <c r="T474" s="69">
        <f t="shared" si="6"/>
        <v>0.5987841945</v>
      </c>
      <c r="U474" s="70">
        <f t="shared" si="7"/>
        <v>0.6555183946</v>
      </c>
      <c r="V474" s="71">
        <f t="shared" si="8"/>
        <v>0.7927565392</v>
      </c>
      <c r="W474" s="72">
        <f t="shared" si="9"/>
        <v>0.4260869565</v>
      </c>
      <c r="X474" s="73">
        <f t="shared" ref="X474:Y474" si="966">IFERROR(P474/(P474+R474),0.5)</f>
        <v>0.6677966102</v>
      </c>
      <c r="Y474" s="74">
        <f t="shared" si="966"/>
        <v>0.719346049</v>
      </c>
      <c r="Z474" s="75">
        <f t="shared" si="11"/>
        <v>0.6165099269</v>
      </c>
      <c r="AA474" s="76">
        <f t="shared" si="12"/>
        <v>0.5193312435</v>
      </c>
      <c r="AB474" s="77">
        <f t="shared" si="13"/>
        <v>0.6875653083</v>
      </c>
      <c r="AC474" s="88">
        <f t="shared" si="14"/>
        <v>0.2285807717</v>
      </c>
      <c r="AD474" s="88">
        <f t="shared" si="15"/>
        <v>0.2854807063</v>
      </c>
      <c r="AE474" s="88">
        <f t="shared" si="16"/>
        <v>0.1625245258</v>
      </c>
      <c r="AF474" s="88">
        <f t="shared" si="17"/>
        <v>0.03368214519</v>
      </c>
      <c r="AG474" s="89">
        <f t="shared" si="18"/>
        <v>0.1288423806</v>
      </c>
      <c r="AH474" s="90">
        <f t="shared" si="19"/>
        <v>0</v>
      </c>
      <c r="AI474" s="90">
        <f t="shared" si="20"/>
        <v>0.2854807063</v>
      </c>
      <c r="AJ474" s="90">
        <f t="shared" si="21"/>
        <v>0.6165099269</v>
      </c>
      <c r="AK474" s="90">
        <f t="shared" si="22"/>
        <v>0.2285807717</v>
      </c>
      <c r="AL474" s="91">
        <f t="shared" si="23"/>
        <v>0</v>
      </c>
      <c r="AM474" s="91">
        <f t="shared" si="24"/>
        <v>0.1288423806</v>
      </c>
      <c r="AN474" s="91">
        <f t="shared" si="25"/>
        <v>0.7927565392</v>
      </c>
      <c r="AO474" s="91">
        <f t="shared" si="26"/>
        <v>0.1625245258</v>
      </c>
      <c r="AP474" s="92">
        <f t="shared" si="27"/>
        <v>0</v>
      </c>
      <c r="AQ474" s="92">
        <f t="shared" si="28"/>
        <v>0.03368214519</v>
      </c>
      <c r="AR474" s="92">
        <f t="shared" si="29"/>
        <v>0.4260869565</v>
      </c>
      <c r="AS474" s="92">
        <f t="shared" si="30"/>
        <v>0.1288423806</v>
      </c>
    </row>
    <row r="475" ht="16.5" customHeight="1">
      <c r="A475" s="115"/>
      <c r="B475" s="116"/>
      <c r="C475" s="116"/>
      <c r="D475" s="116"/>
      <c r="E475" s="116"/>
      <c r="F475" s="117"/>
      <c r="G475" s="61">
        <f t="shared" si="650"/>
        <v>470</v>
      </c>
      <c r="H475" s="118">
        <v>6492.0</v>
      </c>
      <c r="I475" s="115">
        <v>3919.0</v>
      </c>
      <c r="J475" s="81">
        <f>OFFSET(TT!F475,0,6*(-1+$E$6))</f>
        <v>272</v>
      </c>
      <c r="K475" s="82">
        <f>OFFSET(TT!G475,0,6*(-1+$E$6))</f>
        <v>293</v>
      </c>
      <c r="L475" s="83">
        <f>OFFSET(TT!H475,0,6*(-1+$E$6))</f>
        <v>272</v>
      </c>
      <c r="M475" s="84">
        <f>OFFSET(TT!I475,0,6*(-1+$E$6))</f>
        <v>215</v>
      </c>
      <c r="N475" s="85">
        <f>OFFSET(TT!J475,0,6*(-1+$E$6))</f>
        <v>615</v>
      </c>
      <c r="O475" s="86">
        <f>OFFSET(TT!K475,0,6*(-1+$E$6))</f>
        <v>194</v>
      </c>
      <c r="P475" s="87">
        <f t="shared" si="31"/>
        <v>272</v>
      </c>
      <c r="Q475" s="87">
        <f t="shared" ref="Q475:S475" si="967">$J475*C$30+$K475*C$31+$L475*C$32+$M475*C$33+$N475*C$34+$O475*C$35</f>
        <v>215</v>
      </c>
      <c r="R475" s="87">
        <f t="shared" si="967"/>
        <v>272</v>
      </c>
      <c r="S475" s="87">
        <f t="shared" si="967"/>
        <v>194</v>
      </c>
      <c r="T475" s="69">
        <f t="shared" si="6"/>
        <v>0.5585215606</v>
      </c>
      <c r="U475" s="70">
        <f t="shared" si="7"/>
        <v>0.5836909871</v>
      </c>
      <c r="V475" s="71">
        <f t="shared" si="8"/>
        <v>0.5836909871</v>
      </c>
      <c r="W475" s="72">
        <f t="shared" si="9"/>
        <v>0.5585215606</v>
      </c>
      <c r="X475" s="73">
        <f t="shared" ref="X475:Y475" si="968">IFERROR(P475/(P475+R475),0.5)</f>
        <v>0.5</v>
      </c>
      <c r="Y475" s="74">
        <f t="shared" si="968"/>
        <v>0.5256723716</v>
      </c>
      <c r="Z475" s="75">
        <f t="shared" si="11"/>
        <v>0.5708289612</v>
      </c>
      <c r="AA475" s="76">
        <f t="shared" si="12"/>
        <v>0.4889821616</v>
      </c>
      <c r="AB475" s="77">
        <f t="shared" si="13"/>
        <v>0.5110178384</v>
      </c>
      <c r="AC475" s="88">
        <f t="shared" si="14"/>
        <v>0.144169431</v>
      </c>
      <c r="AD475" s="88">
        <f t="shared" si="15"/>
        <v>0.2263332483</v>
      </c>
      <c r="AE475" s="88">
        <f t="shared" si="16"/>
        <v>0.1189078847</v>
      </c>
      <c r="AF475" s="88">
        <f t="shared" si="17"/>
        <v>0.04950242409</v>
      </c>
      <c r="AG475" s="89">
        <f t="shared" si="18"/>
        <v>0.06940546058</v>
      </c>
      <c r="AH475" s="90">
        <f t="shared" si="19"/>
        <v>0</v>
      </c>
      <c r="AI475" s="90">
        <f t="shared" si="20"/>
        <v>0.2263332483</v>
      </c>
      <c r="AJ475" s="90">
        <f t="shared" si="21"/>
        <v>0.5708289612</v>
      </c>
      <c r="AK475" s="90">
        <f t="shared" si="22"/>
        <v>0.144169431</v>
      </c>
      <c r="AL475" s="91">
        <f t="shared" si="23"/>
        <v>0</v>
      </c>
      <c r="AM475" s="91">
        <f t="shared" si="24"/>
        <v>0.06940546058</v>
      </c>
      <c r="AN475" s="91">
        <f t="shared" si="25"/>
        <v>0.5836909871</v>
      </c>
      <c r="AO475" s="91">
        <f t="shared" si="26"/>
        <v>0.1189078847</v>
      </c>
      <c r="AP475" s="92">
        <f t="shared" si="27"/>
        <v>0</v>
      </c>
      <c r="AQ475" s="92">
        <f t="shared" si="28"/>
        <v>0.04950242409</v>
      </c>
      <c r="AR475" s="92">
        <f t="shared" si="29"/>
        <v>0.5585215606</v>
      </c>
      <c r="AS475" s="92">
        <f t="shared" si="30"/>
        <v>0.06940546058</v>
      </c>
    </row>
    <row r="476" ht="16.5" customHeight="1">
      <c r="A476" s="115"/>
      <c r="B476" s="116"/>
      <c r="C476" s="116"/>
      <c r="D476" s="116"/>
      <c r="E476" s="116"/>
      <c r="F476" s="117"/>
      <c r="G476" s="61">
        <f t="shared" si="650"/>
        <v>471</v>
      </c>
      <c r="H476" s="118">
        <v>6493.0</v>
      </c>
      <c r="I476" s="115">
        <v>2667.0</v>
      </c>
      <c r="J476" s="81">
        <f>OFFSET(TT!F476,0,6*(-1+$E$6))</f>
        <v>281</v>
      </c>
      <c r="K476" s="82">
        <f>OFFSET(TT!G476,0,6*(-1+$E$6))</f>
        <v>248</v>
      </c>
      <c r="L476" s="83">
        <f>OFFSET(TT!H476,0,6*(-1+$E$6))</f>
        <v>216</v>
      </c>
      <c r="M476" s="84">
        <f>OFFSET(TT!I476,0,6*(-1+$E$6))</f>
        <v>213</v>
      </c>
      <c r="N476" s="85">
        <f>OFFSET(TT!J476,0,6*(-1+$E$6))</f>
        <v>454</v>
      </c>
      <c r="O476" s="86">
        <f>OFFSET(TT!K476,0,6*(-1+$E$6))</f>
        <v>90</v>
      </c>
      <c r="P476" s="87">
        <f t="shared" si="31"/>
        <v>281</v>
      </c>
      <c r="Q476" s="87">
        <f t="shared" ref="Q476:S476" si="969">$J476*C$30+$K476*C$31+$L476*C$32+$M476*C$33+$N476*C$34+$O476*C$35</f>
        <v>213</v>
      </c>
      <c r="R476" s="87">
        <f t="shared" si="969"/>
        <v>216</v>
      </c>
      <c r="S476" s="87">
        <f t="shared" si="969"/>
        <v>90</v>
      </c>
      <c r="T476" s="69">
        <f t="shared" si="6"/>
        <v>0.5688259109</v>
      </c>
      <c r="U476" s="70">
        <f t="shared" si="7"/>
        <v>0.7058823529</v>
      </c>
      <c r="V476" s="71">
        <f t="shared" si="8"/>
        <v>0.7574123989</v>
      </c>
      <c r="W476" s="72">
        <f t="shared" si="9"/>
        <v>0.5034965035</v>
      </c>
      <c r="X476" s="73">
        <f t="shared" ref="X476:Y476" si="970">IFERROR(P476/(P476+R476),0.5)</f>
        <v>0.5653923541</v>
      </c>
      <c r="Y476" s="74">
        <f t="shared" si="970"/>
        <v>0.702970297</v>
      </c>
      <c r="Z476" s="75">
        <f t="shared" si="11"/>
        <v>0.62125</v>
      </c>
      <c r="AA476" s="76">
        <f t="shared" si="12"/>
        <v>0.46375</v>
      </c>
      <c r="AB476" s="77">
        <f t="shared" si="13"/>
        <v>0.6175</v>
      </c>
      <c r="AC476" s="88">
        <f t="shared" si="14"/>
        <v>0.1983502062</v>
      </c>
      <c r="AD476" s="88">
        <f t="shared" si="15"/>
        <v>0.2755905512</v>
      </c>
      <c r="AE476" s="88">
        <f t="shared" si="16"/>
        <v>0.1391076115</v>
      </c>
      <c r="AF476" s="88">
        <f t="shared" si="17"/>
        <v>0.03374578178</v>
      </c>
      <c r="AG476" s="89">
        <f t="shared" si="18"/>
        <v>0.1053618298</v>
      </c>
      <c r="AH476" s="90">
        <f t="shared" si="19"/>
        <v>0</v>
      </c>
      <c r="AI476" s="90">
        <f t="shared" si="20"/>
        <v>0.2755905512</v>
      </c>
      <c r="AJ476" s="90">
        <f t="shared" si="21"/>
        <v>0.62125</v>
      </c>
      <c r="AK476" s="90">
        <f t="shared" si="22"/>
        <v>0.1983502062</v>
      </c>
      <c r="AL476" s="91">
        <f t="shared" si="23"/>
        <v>0</v>
      </c>
      <c r="AM476" s="91">
        <f t="shared" si="24"/>
        <v>0.1053618298</v>
      </c>
      <c r="AN476" s="91">
        <f t="shared" si="25"/>
        <v>0.7574123989</v>
      </c>
      <c r="AO476" s="91">
        <f t="shared" si="26"/>
        <v>0.1391076115</v>
      </c>
      <c r="AP476" s="92">
        <f t="shared" si="27"/>
        <v>0</v>
      </c>
      <c r="AQ476" s="92">
        <f t="shared" si="28"/>
        <v>0.03374578178</v>
      </c>
      <c r="AR476" s="92">
        <f t="shared" si="29"/>
        <v>0.5034965035</v>
      </c>
      <c r="AS476" s="92">
        <f t="shared" si="30"/>
        <v>0.1053618298</v>
      </c>
    </row>
    <row r="477" ht="16.5" customHeight="1">
      <c r="A477" s="115"/>
      <c r="B477" s="116"/>
      <c r="C477" s="116"/>
      <c r="D477" s="116"/>
      <c r="E477" s="116"/>
      <c r="F477" s="117"/>
      <c r="G477" s="61">
        <f t="shared" si="650"/>
        <v>472</v>
      </c>
      <c r="H477" s="118">
        <v>6497.0</v>
      </c>
      <c r="I477" s="115">
        <v>2104.0</v>
      </c>
      <c r="J477" s="81">
        <f>OFFSET(TT!F477,0,6*(-1+$E$6))</f>
        <v>234</v>
      </c>
      <c r="K477" s="82">
        <f>OFFSET(TT!G477,0,6*(-1+$E$6))</f>
        <v>236</v>
      </c>
      <c r="L477" s="83">
        <f>OFFSET(TT!H477,0,6*(-1+$E$6))</f>
        <v>161</v>
      </c>
      <c r="M477" s="84">
        <f>OFFSET(TT!I477,0,6*(-1+$E$6))</f>
        <v>134</v>
      </c>
      <c r="N477" s="85">
        <f>OFFSET(TT!J477,0,6*(-1+$E$6))</f>
        <v>329</v>
      </c>
      <c r="O477" s="86">
        <f>OFFSET(TT!K477,0,6*(-1+$E$6))</f>
        <v>92</v>
      </c>
      <c r="P477" s="87">
        <f t="shared" si="31"/>
        <v>234</v>
      </c>
      <c r="Q477" s="87">
        <f t="shared" ref="Q477:S477" si="971">$J477*C$30+$K477*C$31+$L477*C$32+$M477*C$33+$N477*C$34+$O477*C$35</f>
        <v>134</v>
      </c>
      <c r="R477" s="87">
        <f t="shared" si="971"/>
        <v>161</v>
      </c>
      <c r="S477" s="87">
        <f t="shared" si="971"/>
        <v>92</v>
      </c>
      <c r="T477" s="69">
        <f t="shared" si="6"/>
        <v>0.6358695652</v>
      </c>
      <c r="U477" s="70">
        <f t="shared" si="7"/>
        <v>0.6363636364</v>
      </c>
      <c r="V477" s="71">
        <f t="shared" si="8"/>
        <v>0.717791411</v>
      </c>
      <c r="W477" s="72">
        <f t="shared" si="9"/>
        <v>0.5457627119</v>
      </c>
      <c r="X477" s="73">
        <f t="shared" ref="X477:Y477" si="972">IFERROR(P477/(P477+R477),0.5)</f>
        <v>0.5924050633</v>
      </c>
      <c r="Y477" s="74">
        <f t="shared" si="972"/>
        <v>0.592920354</v>
      </c>
      <c r="Z477" s="75">
        <f t="shared" si="11"/>
        <v>0.6360708535</v>
      </c>
      <c r="AA477" s="76">
        <f t="shared" si="12"/>
        <v>0.5249597424</v>
      </c>
      <c r="AB477" s="77">
        <f t="shared" si="13"/>
        <v>0.5925925926</v>
      </c>
      <c r="AC477" s="88">
        <f t="shared" si="14"/>
        <v>0.2233840304</v>
      </c>
      <c r="AD477" s="88">
        <f t="shared" si="15"/>
        <v>0.2675855513</v>
      </c>
      <c r="AE477" s="88">
        <f t="shared" si="16"/>
        <v>0.1549429658</v>
      </c>
      <c r="AF477" s="88">
        <f t="shared" si="17"/>
        <v>0.04372623574</v>
      </c>
      <c r="AG477" s="89">
        <f t="shared" si="18"/>
        <v>0.11121673</v>
      </c>
      <c r="AH477" s="90">
        <f t="shared" si="19"/>
        <v>0</v>
      </c>
      <c r="AI477" s="90">
        <f t="shared" si="20"/>
        <v>0.2675855513</v>
      </c>
      <c r="AJ477" s="90">
        <f t="shared" si="21"/>
        <v>0.6360708535</v>
      </c>
      <c r="AK477" s="90">
        <f t="shared" si="22"/>
        <v>0.2233840304</v>
      </c>
      <c r="AL477" s="91">
        <f t="shared" si="23"/>
        <v>0</v>
      </c>
      <c r="AM477" s="91">
        <f t="shared" si="24"/>
        <v>0.11121673</v>
      </c>
      <c r="AN477" s="91">
        <f t="shared" si="25"/>
        <v>0.717791411</v>
      </c>
      <c r="AO477" s="91">
        <f t="shared" si="26"/>
        <v>0.1549429658</v>
      </c>
      <c r="AP477" s="92">
        <f t="shared" si="27"/>
        <v>0</v>
      </c>
      <c r="AQ477" s="92">
        <f t="shared" si="28"/>
        <v>0.04372623574</v>
      </c>
      <c r="AR477" s="92">
        <f t="shared" si="29"/>
        <v>0.5457627119</v>
      </c>
      <c r="AS477" s="92">
        <f t="shared" si="30"/>
        <v>0.11121673</v>
      </c>
    </row>
    <row r="478" ht="16.5" customHeight="1">
      <c r="A478" s="115"/>
      <c r="B478" s="116"/>
      <c r="C478" s="116"/>
      <c r="D478" s="116"/>
      <c r="E478" s="116"/>
      <c r="F478" s="117"/>
      <c r="G478" s="61">
        <f t="shared" si="650"/>
        <v>473</v>
      </c>
      <c r="H478" s="118">
        <v>6499.0</v>
      </c>
      <c r="I478" s="115">
        <v>2224.0</v>
      </c>
      <c r="J478" s="81">
        <f>OFFSET(TT!F478,0,6*(-1+$E$6))</f>
        <v>150</v>
      </c>
      <c r="K478" s="82">
        <f>OFFSET(TT!G478,0,6*(-1+$E$6))</f>
        <v>113</v>
      </c>
      <c r="L478" s="83">
        <f>OFFSET(TT!H478,0,6*(-1+$E$6))</f>
        <v>135</v>
      </c>
      <c r="M478" s="84">
        <f>OFFSET(TT!I478,0,6*(-1+$E$6))</f>
        <v>133</v>
      </c>
      <c r="N478" s="85">
        <f>OFFSET(TT!J478,0,6*(-1+$E$6))</f>
        <v>328</v>
      </c>
      <c r="O478" s="86">
        <f>OFFSET(TT!K478,0,6*(-1+$E$6))</f>
        <v>105</v>
      </c>
      <c r="P478" s="87">
        <f t="shared" si="31"/>
        <v>150</v>
      </c>
      <c r="Q478" s="87">
        <f t="shared" ref="Q478:S478" si="973">$J478*C$30+$K478*C$31+$L478*C$32+$M478*C$33+$N478*C$34+$O478*C$35</f>
        <v>133</v>
      </c>
      <c r="R478" s="87">
        <f t="shared" si="973"/>
        <v>135</v>
      </c>
      <c r="S478" s="87">
        <f t="shared" si="973"/>
        <v>105</v>
      </c>
      <c r="T478" s="69">
        <f t="shared" si="6"/>
        <v>0.5300353357</v>
      </c>
      <c r="U478" s="70">
        <f t="shared" si="7"/>
        <v>0.5625</v>
      </c>
      <c r="V478" s="71">
        <f t="shared" si="8"/>
        <v>0.5882352941</v>
      </c>
      <c r="W478" s="72">
        <f t="shared" si="9"/>
        <v>0.5037313433</v>
      </c>
      <c r="X478" s="73">
        <f t="shared" ref="X478:Y478" si="974">IFERROR(P478/(P478+R478),0.5)</f>
        <v>0.5263157895</v>
      </c>
      <c r="Y478" s="74">
        <f t="shared" si="974"/>
        <v>0.5588235294</v>
      </c>
      <c r="Z478" s="75">
        <f t="shared" si="11"/>
        <v>0.5449330784</v>
      </c>
      <c r="AA478" s="76">
        <f t="shared" si="12"/>
        <v>0.4875717017</v>
      </c>
      <c r="AB478" s="77">
        <f t="shared" si="13"/>
        <v>0.5411089866</v>
      </c>
      <c r="AC478" s="88">
        <f t="shared" si="14"/>
        <v>0.1182553957</v>
      </c>
      <c r="AD478" s="88">
        <f t="shared" si="15"/>
        <v>0.2149280576</v>
      </c>
      <c r="AE478" s="88">
        <f t="shared" si="16"/>
        <v>0.1146582734</v>
      </c>
      <c r="AF478" s="88">
        <f t="shared" si="17"/>
        <v>0.04721223022</v>
      </c>
      <c r="AG478" s="89">
        <f t="shared" si="18"/>
        <v>0.06744604317</v>
      </c>
      <c r="AH478" s="90">
        <f t="shared" si="19"/>
        <v>0</v>
      </c>
      <c r="AI478" s="90">
        <f t="shared" si="20"/>
        <v>0.2149280576</v>
      </c>
      <c r="AJ478" s="90">
        <f t="shared" si="21"/>
        <v>0.5449330784</v>
      </c>
      <c r="AK478" s="90">
        <f t="shared" si="22"/>
        <v>0.1182553957</v>
      </c>
      <c r="AL478" s="91">
        <f t="shared" si="23"/>
        <v>0</v>
      </c>
      <c r="AM478" s="91">
        <f t="shared" si="24"/>
        <v>0.06744604317</v>
      </c>
      <c r="AN478" s="91">
        <f t="shared" si="25"/>
        <v>0.5882352941</v>
      </c>
      <c r="AO478" s="91">
        <f t="shared" si="26"/>
        <v>0.1146582734</v>
      </c>
      <c r="AP478" s="92">
        <f t="shared" si="27"/>
        <v>0</v>
      </c>
      <c r="AQ478" s="92">
        <f t="shared" si="28"/>
        <v>0.04721223022</v>
      </c>
      <c r="AR478" s="92">
        <f t="shared" si="29"/>
        <v>0.5037313433</v>
      </c>
      <c r="AS478" s="92">
        <f t="shared" si="30"/>
        <v>0.06744604317</v>
      </c>
    </row>
    <row r="479" ht="16.5" customHeight="1">
      <c r="A479" s="115"/>
      <c r="B479" s="116"/>
      <c r="C479" s="116"/>
      <c r="D479" s="116"/>
      <c r="E479" s="116"/>
      <c r="F479" s="117"/>
      <c r="G479" s="61">
        <f t="shared" si="650"/>
        <v>474</v>
      </c>
      <c r="H479" s="118">
        <v>6509.0</v>
      </c>
      <c r="I479" s="115">
        <v>1483.0</v>
      </c>
      <c r="J479" s="81">
        <f>OFFSET(TT!F479,0,6*(-1+$E$6))</f>
        <v>205</v>
      </c>
      <c r="K479" s="82">
        <f>OFFSET(TT!G479,0,6*(-1+$E$6))</f>
        <v>246</v>
      </c>
      <c r="L479" s="83">
        <f>OFFSET(TT!H479,0,6*(-1+$E$6))</f>
        <v>148</v>
      </c>
      <c r="M479" s="84">
        <f>OFFSET(TT!I479,0,6*(-1+$E$6))</f>
        <v>98</v>
      </c>
      <c r="N479" s="85">
        <f>OFFSET(TT!J479,0,6*(-1+$E$6))</f>
        <v>378</v>
      </c>
      <c r="O479" s="86">
        <f>OFFSET(TT!K479,0,6*(-1+$E$6))</f>
        <v>34</v>
      </c>
      <c r="P479" s="87">
        <f t="shared" si="31"/>
        <v>205</v>
      </c>
      <c r="Q479" s="87">
        <f t="shared" ref="Q479:S479" si="975">$J479*C$30+$K479*C$31+$L479*C$32+$M479*C$33+$N479*C$34+$O479*C$35</f>
        <v>98</v>
      </c>
      <c r="R479" s="87">
        <f t="shared" si="975"/>
        <v>148</v>
      </c>
      <c r="S479" s="87">
        <f t="shared" si="975"/>
        <v>34</v>
      </c>
      <c r="T479" s="69">
        <f t="shared" si="6"/>
        <v>0.6765676568</v>
      </c>
      <c r="U479" s="70">
        <f t="shared" si="7"/>
        <v>0.8131868132</v>
      </c>
      <c r="V479" s="71">
        <f t="shared" si="8"/>
        <v>0.8577405858</v>
      </c>
      <c r="W479" s="72">
        <f t="shared" si="9"/>
        <v>0.6016260163</v>
      </c>
      <c r="X479" s="73">
        <f t="shared" ref="X479:Y479" si="976">IFERROR(P479/(P479+R479),0.5)</f>
        <v>0.5807365439</v>
      </c>
      <c r="Y479" s="74">
        <f t="shared" si="976"/>
        <v>0.7424242424</v>
      </c>
      <c r="Z479" s="75">
        <f t="shared" si="11"/>
        <v>0.7278350515</v>
      </c>
      <c r="AA479" s="76">
        <f t="shared" si="12"/>
        <v>0.4927835052</v>
      </c>
      <c r="AB479" s="77">
        <f t="shared" si="13"/>
        <v>0.624742268</v>
      </c>
      <c r="AC479" s="88">
        <f t="shared" si="14"/>
        <v>0.3041132839</v>
      </c>
      <c r="AD479" s="88">
        <f t="shared" si="15"/>
        <v>0.3931220499</v>
      </c>
      <c r="AE479" s="88">
        <f t="shared" si="16"/>
        <v>0.1611598112</v>
      </c>
      <c r="AF479" s="88">
        <f t="shared" si="17"/>
        <v>0.02292650034</v>
      </c>
      <c r="AG479" s="89">
        <f t="shared" si="18"/>
        <v>0.1382333109</v>
      </c>
      <c r="AH479" s="90">
        <f t="shared" si="19"/>
        <v>0</v>
      </c>
      <c r="AI479" s="90">
        <f t="shared" si="20"/>
        <v>0.3931220499</v>
      </c>
      <c r="AJ479" s="90">
        <f t="shared" si="21"/>
        <v>0.7278350515</v>
      </c>
      <c r="AK479" s="90">
        <f t="shared" si="22"/>
        <v>0.3041132839</v>
      </c>
      <c r="AL479" s="91">
        <f t="shared" si="23"/>
        <v>0</v>
      </c>
      <c r="AM479" s="91">
        <f t="shared" si="24"/>
        <v>0.1382333109</v>
      </c>
      <c r="AN479" s="91">
        <f t="shared" si="25"/>
        <v>0.8577405858</v>
      </c>
      <c r="AO479" s="91">
        <f t="shared" si="26"/>
        <v>0.1611598112</v>
      </c>
      <c r="AP479" s="92">
        <f t="shared" si="27"/>
        <v>0</v>
      </c>
      <c r="AQ479" s="92">
        <f t="shared" si="28"/>
        <v>0.02292650034</v>
      </c>
      <c r="AR479" s="92">
        <f t="shared" si="29"/>
        <v>0.6016260163</v>
      </c>
      <c r="AS479" s="92">
        <f t="shared" si="30"/>
        <v>0.1382333109</v>
      </c>
    </row>
    <row r="480" ht="16.5" customHeight="1">
      <c r="A480" s="115"/>
      <c r="B480" s="116"/>
      <c r="C480" s="116"/>
      <c r="D480" s="116"/>
      <c r="E480" s="116"/>
      <c r="F480" s="117"/>
      <c r="G480" s="61">
        <f t="shared" si="650"/>
        <v>475</v>
      </c>
      <c r="H480" s="118">
        <v>6512.0</v>
      </c>
      <c r="I480" s="115">
        <v>1969.0</v>
      </c>
      <c r="J480" s="81">
        <f>OFFSET(TT!F480,0,6*(-1+$E$6))</f>
        <v>278</v>
      </c>
      <c r="K480" s="82">
        <f>OFFSET(TT!G480,0,6*(-1+$E$6))</f>
        <v>411</v>
      </c>
      <c r="L480" s="83">
        <f>OFFSET(TT!H480,0,6*(-1+$E$6))</f>
        <v>218</v>
      </c>
      <c r="M480" s="84">
        <f>OFFSET(TT!I480,0,6*(-1+$E$6))</f>
        <v>155</v>
      </c>
      <c r="N480" s="85">
        <f>OFFSET(TT!J480,0,6*(-1+$E$6))</f>
        <v>366</v>
      </c>
      <c r="O480" s="86">
        <f>OFFSET(TT!K480,0,6*(-1+$E$6))</f>
        <v>59</v>
      </c>
      <c r="P480" s="87">
        <f t="shared" si="31"/>
        <v>278</v>
      </c>
      <c r="Q480" s="87">
        <f t="shared" ref="Q480:S480" si="977">$J480*C$30+$K480*C$31+$L480*C$32+$M480*C$33+$N480*C$34+$O480*C$35</f>
        <v>155</v>
      </c>
      <c r="R480" s="87">
        <f t="shared" si="977"/>
        <v>218</v>
      </c>
      <c r="S480" s="87">
        <f t="shared" si="977"/>
        <v>59</v>
      </c>
      <c r="T480" s="69">
        <f t="shared" si="6"/>
        <v>0.6420323326</v>
      </c>
      <c r="U480" s="70">
        <f t="shared" si="7"/>
        <v>0.7870036101</v>
      </c>
      <c r="V480" s="71">
        <f t="shared" si="8"/>
        <v>0.824925816</v>
      </c>
      <c r="W480" s="72">
        <f t="shared" si="9"/>
        <v>0.5844504021</v>
      </c>
      <c r="X480" s="73">
        <f t="shared" ref="X480:Y480" si="978">IFERROR(P480/(P480+R480),0.5)</f>
        <v>0.560483871</v>
      </c>
      <c r="Y480" s="74">
        <f t="shared" si="978"/>
        <v>0.7242990654</v>
      </c>
      <c r="Z480" s="75">
        <f t="shared" si="11"/>
        <v>0.6985915493</v>
      </c>
      <c r="AA480" s="76">
        <f t="shared" si="12"/>
        <v>0.4746478873</v>
      </c>
      <c r="AB480" s="77">
        <f t="shared" si="13"/>
        <v>0.6098591549</v>
      </c>
      <c r="AC480" s="88">
        <f t="shared" si="14"/>
        <v>0.3499238192</v>
      </c>
      <c r="AD480" s="88">
        <f t="shared" si="15"/>
        <v>0.3270695785</v>
      </c>
      <c r="AE480" s="88">
        <f t="shared" si="16"/>
        <v>0.1711528695</v>
      </c>
      <c r="AF480" s="88">
        <f t="shared" si="17"/>
        <v>0.02996444896</v>
      </c>
      <c r="AG480" s="89">
        <f t="shared" si="18"/>
        <v>0.1411884205</v>
      </c>
      <c r="AH480" s="90">
        <f t="shared" si="19"/>
        <v>0</v>
      </c>
      <c r="AI480" s="90">
        <f t="shared" si="20"/>
        <v>0.3270695785</v>
      </c>
      <c r="AJ480" s="90">
        <f t="shared" si="21"/>
        <v>0.6985915493</v>
      </c>
      <c r="AK480" s="90">
        <f t="shared" si="22"/>
        <v>0.3499238192</v>
      </c>
      <c r="AL480" s="91">
        <f t="shared" si="23"/>
        <v>0</v>
      </c>
      <c r="AM480" s="91">
        <f t="shared" si="24"/>
        <v>0.1411884205</v>
      </c>
      <c r="AN480" s="91">
        <f t="shared" si="25"/>
        <v>0.824925816</v>
      </c>
      <c r="AO480" s="91">
        <f t="shared" si="26"/>
        <v>0.1711528695</v>
      </c>
      <c r="AP480" s="92">
        <f t="shared" si="27"/>
        <v>0</v>
      </c>
      <c r="AQ480" s="92">
        <f t="shared" si="28"/>
        <v>0.02996444896</v>
      </c>
      <c r="AR480" s="92">
        <f t="shared" si="29"/>
        <v>0.5844504021</v>
      </c>
      <c r="AS480" s="92">
        <f t="shared" si="30"/>
        <v>0.1411884205</v>
      </c>
    </row>
    <row r="481" ht="16.5" customHeight="1">
      <c r="A481" s="115"/>
      <c r="B481" s="116"/>
      <c r="C481" s="116"/>
      <c r="D481" s="116"/>
      <c r="E481" s="116"/>
      <c r="F481" s="117"/>
      <c r="G481" s="61">
        <f t="shared" si="650"/>
        <v>476</v>
      </c>
      <c r="H481" s="118">
        <v>6514.0</v>
      </c>
      <c r="I481" s="115">
        <v>2436.0</v>
      </c>
      <c r="J481" s="81">
        <f>OFFSET(TT!F481,0,6*(-1+$E$6))</f>
        <v>321</v>
      </c>
      <c r="K481" s="82">
        <f>OFFSET(TT!G481,0,6*(-1+$E$6))</f>
        <v>270</v>
      </c>
      <c r="L481" s="83">
        <f>OFFSET(TT!H481,0,6*(-1+$E$6))</f>
        <v>199</v>
      </c>
      <c r="M481" s="84">
        <f>OFFSET(TT!I481,0,6*(-1+$E$6))</f>
        <v>219</v>
      </c>
      <c r="N481" s="85">
        <f>OFFSET(TT!J481,0,6*(-1+$E$6))</f>
        <v>488</v>
      </c>
      <c r="O481" s="86">
        <f>OFFSET(TT!K481,0,6*(-1+$E$6))</f>
        <v>104</v>
      </c>
      <c r="P481" s="87">
        <f t="shared" si="31"/>
        <v>321</v>
      </c>
      <c r="Q481" s="87">
        <f t="shared" ref="Q481:S481" si="979">$J481*C$30+$K481*C$31+$L481*C$32+$M481*C$33+$N481*C$34+$O481*C$35</f>
        <v>219</v>
      </c>
      <c r="R481" s="87">
        <f t="shared" si="979"/>
        <v>199</v>
      </c>
      <c r="S481" s="87">
        <f t="shared" si="979"/>
        <v>104</v>
      </c>
      <c r="T481" s="69">
        <f t="shared" si="6"/>
        <v>0.5944444444</v>
      </c>
      <c r="U481" s="70">
        <f t="shared" si="7"/>
        <v>0.6567656766</v>
      </c>
      <c r="V481" s="71">
        <f t="shared" si="8"/>
        <v>0.7552941176</v>
      </c>
      <c r="W481" s="72">
        <f t="shared" si="9"/>
        <v>0.476076555</v>
      </c>
      <c r="X481" s="73">
        <f t="shared" ref="X481:Y481" si="980">IFERROR(P481/(P481+R481),0.5)</f>
        <v>0.6173076923</v>
      </c>
      <c r="Y481" s="74">
        <f t="shared" si="980"/>
        <v>0.6780185759</v>
      </c>
      <c r="Z481" s="75">
        <f t="shared" si="11"/>
        <v>0.6168446026</v>
      </c>
      <c r="AA481" s="76">
        <f t="shared" si="12"/>
        <v>0.5041518387</v>
      </c>
      <c r="AB481" s="77">
        <f t="shared" si="13"/>
        <v>0.640569395</v>
      </c>
      <c r="AC481" s="88">
        <f t="shared" si="14"/>
        <v>0.2426108374</v>
      </c>
      <c r="AD481" s="88">
        <f t="shared" si="15"/>
        <v>0.3321018062</v>
      </c>
      <c r="AE481" s="88">
        <f t="shared" si="16"/>
        <v>0.1744663383</v>
      </c>
      <c r="AF481" s="88">
        <f t="shared" si="17"/>
        <v>0.04269293924</v>
      </c>
      <c r="AG481" s="89">
        <f t="shared" si="18"/>
        <v>0.131773399</v>
      </c>
      <c r="AH481" s="90">
        <f t="shared" si="19"/>
        <v>0</v>
      </c>
      <c r="AI481" s="90">
        <f t="shared" si="20"/>
        <v>0.3321018062</v>
      </c>
      <c r="AJ481" s="90">
        <f t="shared" si="21"/>
        <v>0.6168446026</v>
      </c>
      <c r="AK481" s="90">
        <f t="shared" si="22"/>
        <v>0.2426108374</v>
      </c>
      <c r="AL481" s="91">
        <f t="shared" si="23"/>
        <v>0</v>
      </c>
      <c r="AM481" s="91">
        <f t="shared" si="24"/>
        <v>0.131773399</v>
      </c>
      <c r="AN481" s="91">
        <f t="shared" si="25"/>
        <v>0.7552941176</v>
      </c>
      <c r="AO481" s="91">
        <f t="shared" si="26"/>
        <v>0.1744663383</v>
      </c>
      <c r="AP481" s="92">
        <f t="shared" si="27"/>
        <v>0</v>
      </c>
      <c r="AQ481" s="92">
        <f t="shared" si="28"/>
        <v>0.04269293924</v>
      </c>
      <c r="AR481" s="92">
        <f t="shared" si="29"/>
        <v>0.476076555</v>
      </c>
      <c r="AS481" s="92">
        <f t="shared" si="30"/>
        <v>0.131773399</v>
      </c>
    </row>
    <row r="482" ht="16.5" customHeight="1">
      <c r="A482" s="115"/>
      <c r="B482" s="116"/>
      <c r="C482" s="116"/>
      <c r="D482" s="116"/>
      <c r="E482" s="116"/>
      <c r="F482" s="117"/>
      <c r="G482" s="61">
        <f t="shared" si="650"/>
        <v>477</v>
      </c>
      <c r="H482" s="118">
        <v>6517.0</v>
      </c>
      <c r="I482" s="115">
        <v>2325.0</v>
      </c>
      <c r="J482" s="81">
        <f>OFFSET(TT!F482,0,6*(-1+$E$6))</f>
        <v>224</v>
      </c>
      <c r="K482" s="82">
        <f>OFFSET(TT!G482,0,6*(-1+$E$6))</f>
        <v>256</v>
      </c>
      <c r="L482" s="83">
        <f>OFFSET(TT!H482,0,6*(-1+$E$6))</f>
        <v>207</v>
      </c>
      <c r="M482" s="84">
        <f>OFFSET(TT!I482,0,6*(-1+$E$6))</f>
        <v>160</v>
      </c>
      <c r="N482" s="85">
        <f>OFFSET(TT!J482,0,6*(-1+$E$6))</f>
        <v>458</v>
      </c>
      <c r="O482" s="86">
        <f>OFFSET(TT!K482,0,6*(-1+$E$6))</f>
        <v>120</v>
      </c>
      <c r="P482" s="87">
        <f t="shared" si="31"/>
        <v>224</v>
      </c>
      <c r="Q482" s="87">
        <f t="shared" ref="Q482:S482" si="981">$J482*C$30+$K482*C$31+$L482*C$32+$M482*C$33+$N482*C$34+$O482*C$35</f>
        <v>160</v>
      </c>
      <c r="R482" s="87">
        <f t="shared" si="981"/>
        <v>207</v>
      </c>
      <c r="S482" s="87">
        <f t="shared" si="981"/>
        <v>120</v>
      </c>
      <c r="T482" s="69">
        <f t="shared" si="6"/>
        <v>0.5833333333</v>
      </c>
      <c r="U482" s="70">
        <f t="shared" si="7"/>
        <v>0.6330275229</v>
      </c>
      <c r="V482" s="71">
        <f t="shared" si="8"/>
        <v>0.6511627907</v>
      </c>
      <c r="W482" s="72">
        <f t="shared" si="9"/>
        <v>0.5640326975</v>
      </c>
      <c r="X482" s="73">
        <f t="shared" ref="X482:Y482" si="982">IFERROR(P482/(P482+R482),0.5)</f>
        <v>0.5197215777</v>
      </c>
      <c r="Y482" s="74">
        <f t="shared" si="982"/>
        <v>0.5714285714</v>
      </c>
      <c r="Z482" s="75">
        <f t="shared" si="11"/>
        <v>0.6061884669</v>
      </c>
      <c r="AA482" s="76">
        <f t="shared" si="12"/>
        <v>0.4838255977</v>
      </c>
      <c r="AB482" s="77">
        <f t="shared" si="13"/>
        <v>0.5400843882</v>
      </c>
      <c r="AC482" s="88">
        <f t="shared" si="14"/>
        <v>0.2064516129</v>
      </c>
      <c r="AD482" s="88">
        <f t="shared" si="15"/>
        <v>0.2933333333</v>
      </c>
      <c r="AE482" s="88">
        <f t="shared" si="16"/>
        <v>0.1479569892</v>
      </c>
      <c r="AF482" s="88">
        <f t="shared" si="17"/>
        <v>0.05161290323</v>
      </c>
      <c r="AG482" s="89">
        <f t="shared" si="18"/>
        <v>0.09634408602</v>
      </c>
      <c r="AH482" s="90">
        <f t="shared" si="19"/>
        <v>0</v>
      </c>
      <c r="AI482" s="90">
        <f t="shared" si="20"/>
        <v>0.2933333333</v>
      </c>
      <c r="AJ482" s="90">
        <f t="shared" si="21"/>
        <v>0.6061884669</v>
      </c>
      <c r="AK482" s="90">
        <f t="shared" si="22"/>
        <v>0.2064516129</v>
      </c>
      <c r="AL482" s="91">
        <f t="shared" si="23"/>
        <v>0</v>
      </c>
      <c r="AM482" s="91">
        <f t="shared" si="24"/>
        <v>0.09634408602</v>
      </c>
      <c r="AN482" s="91">
        <f t="shared" si="25"/>
        <v>0.6511627907</v>
      </c>
      <c r="AO482" s="91">
        <f t="shared" si="26"/>
        <v>0.1479569892</v>
      </c>
      <c r="AP482" s="92">
        <f t="shared" si="27"/>
        <v>0</v>
      </c>
      <c r="AQ482" s="92">
        <f t="shared" si="28"/>
        <v>0.05161290323</v>
      </c>
      <c r="AR482" s="92">
        <f t="shared" si="29"/>
        <v>0.5640326975</v>
      </c>
      <c r="AS482" s="92">
        <f t="shared" si="30"/>
        <v>0.09634408602</v>
      </c>
    </row>
    <row r="483" ht="16.5" customHeight="1">
      <c r="A483" s="115"/>
      <c r="B483" s="116"/>
      <c r="C483" s="116"/>
      <c r="D483" s="116"/>
      <c r="E483" s="116"/>
      <c r="F483" s="117"/>
      <c r="G483" s="61">
        <f t="shared" si="650"/>
        <v>478</v>
      </c>
      <c r="H483" s="118">
        <v>6520.0</v>
      </c>
      <c r="I483" s="115">
        <v>2824.0</v>
      </c>
      <c r="J483" s="81">
        <f>OFFSET(TT!F483,0,6*(-1+$E$6))</f>
        <v>326</v>
      </c>
      <c r="K483" s="82">
        <f>OFFSET(TT!G483,0,6*(-1+$E$6))</f>
        <v>258</v>
      </c>
      <c r="L483" s="83">
        <f>OFFSET(TT!H483,0,6*(-1+$E$6))</f>
        <v>241</v>
      </c>
      <c r="M483" s="84">
        <f>OFFSET(TT!I483,0,6*(-1+$E$6))</f>
        <v>211</v>
      </c>
      <c r="N483" s="85">
        <f>OFFSET(TT!J483,0,6*(-1+$E$6))</f>
        <v>607</v>
      </c>
      <c r="O483" s="86">
        <f>OFFSET(TT!K483,0,6*(-1+$E$6))</f>
        <v>137</v>
      </c>
      <c r="P483" s="87">
        <f t="shared" si="31"/>
        <v>326</v>
      </c>
      <c r="Q483" s="87">
        <f t="shared" ref="Q483:S483" si="983">$J483*C$30+$K483*C$31+$L483*C$32+$M483*C$33+$N483*C$34+$O483*C$35</f>
        <v>211</v>
      </c>
      <c r="R483" s="87">
        <f t="shared" si="983"/>
        <v>241</v>
      </c>
      <c r="S483" s="87">
        <f t="shared" si="983"/>
        <v>137</v>
      </c>
      <c r="T483" s="69">
        <f t="shared" si="6"/>
        <v>0.6070763501</v>
      </c>
      <c r="U483" s="70">
        <f t="shared" si="7"/>
        <v>0.6375661376</v>
      </c>
      <c r="V483" s="71">
        <f t="shared" si="8"/>
        <v>0.7041036717</v>
      </c>
      <c r="W483" s="72">
        <f t="shared" si="9"/>
        <v>0.5331858407</v>
      </c>
      <c r="X483" s="73">
        <f t="shared" ref="X483:Y483" si="984">IFERROR(P483/(P483+R483),0.5)</f>
        <v>0.5749559083</v>
      </c>
      <c r="Y483" s="74">
        <f t="shared" si="984"/>
        <v>0.6063218391</v>
      </c>
      <c r="Z483" s="75">
        <f t="shared" si="11"/>
        <v>0.6196721311</v>
      </c>
      <c r="AA483" s="76">
        <f t="shared" si="12"/>
        <v>0.506010929</v>
      </c>
      <c r="AB483" s="77">
        <f t="shared" si="13"/>
        <v>0.5868852459</v>
      </c>
      <c r="AC483" s="88">
        <f t="shared" si="14"/>
        <v>0.2067988669</v>
      </c>
      <c r="AD483" s="88">
        <f t="shared" si="15"/>
        <v>0.3303824363</v>
      </c>
      <c r="AE483" s="88">
        <f t="shared" si="16"/>
        <v>0.1639518414</v>
      </c>
      <c r="AF483" s="88">
        <f t="shared" si="17"/>
        <v>0.04851274788</v>
      </c>
      <c r="AG483" s="89">
        <f t="shared" si="18"/>
        <v>0.1154390935</v>
      </c>
      <c r="AH483" s="90">
        <f t="shared" si="19"/>
        <v>0</v>
      </c>
      <c r="AI483" s="90">
        <f t="shared" si="20"/>
        <v>0.3303824363</v>
      </c>
      <c r="AJ483" s="90">
        <f t="shared" si="21"/>
        <v>0.6196721311</v>
      </c>
      <c r="AK483" s="90">
        <f t="shared" si="22"/>
        <v>0.2067988669</v>
      </c>
      <c r="AL483" s="91">
        <f t="shared" si="23"/>
        <v>0</v>
      </c>
      <c r="AM483" s="91">
        <f t="shared" si="24"/>
        <v>0.1154390935</v>
      </c>
      <c r="AN483" s="91">
        <f t="shared" si="25"/>
        <v>0.7041036717</v>
      </c>
      <c r="AO483" s="91">
        <f t="shared" si="26"/>
        <v>0.1639518414</v>
      </c>
      <c r="AP483" s="92">
        <f t="shared" si="27"/>
        <v>0</v>
      </c>
      <c r="AQ483" s="92">
        <f t="shared" si="28"/>
        <v>0.04851274788</v>
      </c>
      <c r="AR483" s="92">
        <f t="shared" si="29"/>
        <v>0.5331858407</v>
      </c>
      <c r="AS483" s="92">
        <f t="shared" si="30"/>
        <v>0.1154390935</v>
      </c>
    </row>
    <row r="484" ht="16.5" customHeight="1">
      <c r="A484" s="115"/>
      <c r="B484" s="116"/>
      <c r="C484" s="116"/>
      <c r="D484" s="116"/>
      <c r="E484" s="116"/>
      <c r="F484" s="117"/>
      <c r="G484" s="61">
        <f t="shared" si="650"/>
        <v>479</v>
      </c>
      <c r="H484" s="118">
        <v>6522.0</v>
      </c>
      <c r="I484" s="115">
        <v>1605.0</v>
      </c>
      <c r="J484" s="81">
        <f>OFFSET(TT!F484,0,6*(-1+$E$6))</f>
        <v>246</v>
      </c>
      <c r="K484" s="82">
        <f>OFFSET(TT!G484,0,6*(-1+$E$6))</f>
        <v>185</v>
      </c>
      <c r="L484" s="83">
        <f>OFFSET(TT!H484,0,6*(-1+$E$6))</f>
        <v>152</v>
      </c>
      <c r="M484" s="84">
        <f>OFFSET(TT!I484,0,6*(-1+$E$6))</f>
        <v>131</v>
      </c>
      <c r="N484" s="85">
        <f>OFFSET(TT!J484,0,6*(-1+$E$6))</f>
        <v>299</v>
      </c>
      <c r="O484" s="86">
        <f>OFFSET(TT!K484,0,6*(-1+$E$6))</f>
        <v>67</v>
      </c>
      <c r="P484" s="87">
        <f t="shared" si="31"/>
        <v>246</v>
      </c>
      <c r="Q484" s="87">
        <f t="shared" ref="Q484:S484" si="985">$J484*C$30+$K484*C$31+$L484*C$32+$M484*C$33+$N484*C$34+$O484*C$35</f>
        <v>131</v>
      </c>
      <c r="R484" s="87">
        <f t="shared" si="985"/>
        <v>152</v>
      </c>
      <c r="S484" s="87">
        <f t="shared" si="985"/>
        <v>67</v>
      </c>
      <c r="T484" s="69">
        <f t="shared" si="6"/>
        <v>0.6525198939</v>
      </c>
      <c r="U484" s="70">
        <f t="shared" si="7"/>
        <v>0.6940639269</v>
      </c>
      <c r="V484" s="71">
        <f t="shared" si="8"/>
        <v>0.785942492</v>
      </c>
      <c r="W484" s="72">
        <f t="shared" si="9"/>
        <v>0.5371024735</v>
      </c>
      <c r="X484" s="73">
        <f t="shared" ref="X484:Y484" si="986">IFERROR(P484/(P484+R484),0.5)</f>
        <v>0.6180904523</v>
      </c>
      <c r="Y484" s="74">
        <f t="shared" si="986"/>
        <v>0.6616161616</v>
      </c>
      <c r="Z484" s="75">
        <f t="shared" si="11"/>
        <v>0.6677852349</v>
      </c>
      <c r="AA484" s="76">
        <f t="shared" si="12"/>
        <v>0.5251677852</v>
      </c>
      <c r="AB484" s="77">
        <f t="shared" si="13"/>
        <v>0.6325503356</v>
      </c>
      <c r="AC484" s="88">
        <f t="shared" si="14"/>
        <v>0.2685358255</v>
      </c>
      <c r="AD484" s="88">
        <f t="shared" si="15"/>
        <v>0.3395638629</v>
      </c>
      <c r="AE484" s="88">
        <f t="shared" si="16"/>
        <v>0.1950155763</v>
      </c>
      <c r="AF484" s="88">
        <f t="shared" si="17"/>
        <v>0.04174454829</v>
      </c>
      <c r="AG484" s="89">
        <f t="shared" si="18"/>
        <v>0.153271028</v>
      </c>
      <c r="AH484" s="90">
        <f t="shared" si="19"/>
        <v>0</v>
      </c>
      <c r="AI484" s="90">
        <f t="shared" si="20"/>
        <v>0.3395638629</v>
      </c>
      <c r="AJ484" s="90">
        <f t="shared" si="21"/>
        <v>0.6677852349</v>
      </c>
      <c r="AK484" s="90">
        <f t="shared" si="22"/>
        <v>0.2685358255</v>
      </c>
      <c r="AL484" s="91">
        <f t="shared" si="23"/>
        <v>0</v>
      </c>
      <c r="AM484" s="91">
        <f t="shared" si="24"/>
        <v>0.153271028</v>
      </c>
      <c r="AN484" s="91">
        <f t="shared" si="25"/>
        <v>0.785942492</v>
      </c>
      <c r="AO484" s="91">
        <f t="shared" si="26"/>
        <v>0.1950155763</v>
      </c>
      <c r="AP484" s="92">
        <f t="shared" si="27"/>
        <v>0</v>
      </c>
      <c r="AQ484" s="92">
        <f t="shared" si="28"/>
        <v>0.04174454829</v>
      </c>
      <c r="AR484" s="92">
        <f t="shared" si="29"/>
        <v>0.5371024735</v>
      </c>
      <c r="AS484" s="92">
        <f t="shared" si="30"/>
        <v>0.153271028</v>
      </c>
    </row>
    <row r="485" ht="16.5" customHeight="1">
      <c r="A485" s="115"/>
      <c r="B485" s="116"/>
      <c r="C485" s="116"/>
      <c r="D485" s="116"/>
      <c r="E485" s="116"/>
      <c r="F485" s="117"/>
      <c r="G485" s="61">
        <f t="shared" si="650"/>
        <v>480</v>
      </c>
      <c r="H485" s="118">
        <v>6526.0</v>
      </c>
      <c r="I485" s="115">
        <v>1853.0</v>
      </c>
      <c r="J485" s="81">
        <f>OFFSET(TT!F485,0,6*(-1+$E$6))</f>
        <v>375</v>
      </c>
      <c r="K485" s="82">
        <f>OFFSET(TT!G485,0,6*(-1+$E$6))</f>
        <v>386</v>
      </c>
      <c r="L485" s="83">
        <f>OFFSET(TT!H485,0,6*(-1+$E$6))</f>
        <v>79</v>
      </c>
      <c r="M485" s="84">
        <f>OFFSET(TT!I485,0,6*(-1+$E$6))</f>
        <v>171</v>
      </c>
      <c r="N485" s="85">
        <f>OFFSET(TT!J485,0,6*(-1+$E$6))</f>
        <v>523</v>
      </c>
      <c r="O485" s="86">
        <f>OFFSET(TT!K485,0,6*(-1+$E$6))</f>
        <v>17</v>
      </c>
      <c r="P485" s="87">
        <f t="shared" si="31"/>
        <v>375</v>
      </c>
      <c r="Q485" s="87">
        <f t="shared" ref="Q485:S485" si="987">$J485*C$30+$K485*C$31+$L485*C$32+$M485*C$33+$N485*C$34+$O485*C$35</f>
        <v>171</v>
      </c>
      <c r="R485" s="87">
        <f t="shared" si="987"/>
        <v>79</v>
      </c>
      <c r="S485" s="87">
        <f t="shared" si="987"/>
        <v>17</v>
      </c>
      <c r="T485" s="69">
        <f t="shared" si="6"/>
        <v>0.6868131868</v>
      </c>
      <c r="U485" s="70">
        <f t="shared" si="7"/>
        <v>0.8229166667</v>
      </c>
      <c r="V485" s="71">
        <f t="shared" si="8"/>
        <v>0.9566326531</v>
      </c>
      <c r="W485" s="72">
        <f t="shared" si="9"/>
        <v>0.316</v>
      </c>
      <c r="X485" s="73">
        <f t="shared" ref="X485:Y485" si="988">IFERROR(P485/(P485+R485),0.5)</f>
        <v>0.8259911894</v>
      </c>
      <c r="Y485" s="74">
        <f t="shared" si="988"/>
        <v>0.9095744681</v>
      </c>
      <c r="Z485" s="75">
        <f t="shared" si="11"/>
        <v>0.707165109</v>
      </c>
      <c r="AA485" s="76">
        <f t="shared" si="12"/>
        <v>0.6105919003</v>
      </c>
      <c r="AB485" s="77">
        <f t="shared" si="13"/>
        <v>0.8504672897</v>
      </c>
      <c r="AC485" s="88">
        <f t="shared" si="14"/>
        <v>0.4106853751</v>
      </c>
      <c r="AD485" s="88">
        <f t="shared" si="15"/>
        <v>0.4846195359</v>
      </c>
      <c r="AE485" s="88">
        <f t="shared" si="16"/>
        <v>0.2115488397</v>
      </c>
      <c r="AF485" s="88">
        <f t="shared" si="17"/>
        <v>0.009174311927</v>
      </c>
      <c r="AG485" s="89">
        <f t="shared" si="18"/>
        <v>0.2023745278</v>
      </c>
      <c r="AH485" s="90">
        <f t="shared" si="19"/>
        <v>0</v>
      </c>
      <c r="AI485" s="90">
        <f t="shared" si="20"/>
        <v>0.4846195359</v>
      </c>
      <c r="AJ485" s="90">
        <f t="shared" si="21"/>
        <v>0.707165109</v>
      </c>
      <c r="AK485" s="90">
        <f t="shared" si="22"/>
        <v>0.4106853751</v>
      </c>
      <c r="AL485" s="91">
        <f t="shared" si="23"/>
        <v>0</v>
      </c>
      <c r="AM485" s="91">
        <f t="shared" si="24"/>
        <v>0.2023745278</v>
      </c>
      <c r="AN485" s="91">
        <f t="shared" si="25"/>
        <v>0.9566326531</v>
      </c>
      <c r="AO485" s="91">
        <f t="shared" si="26"/>
        <v>0.2115488397</v>
      </c>
      <c r="AP485" s="92">
        <f t="shared" si="27"/>
        <v>0</v>
      </c>
      <c r="AQ485" s="92">
        <f t="shared" si="28"/>
        <v>0.009174311927</v>
      </c>
      <c r="AR485" s="92">
        <f t="shared" si="29"/>
        <v>0.316</v>
      </c>
      <c r="AS485" s="92">
        <f t="shared" si="30"/>
        <v>0.2023745278</v>
      </c>
    </row>
    <row r="486" ht="16.5" customHeight="1">
      <c r="A486" s="115"/>
      <c r="B486" s="116"/>
      <c r="C486" s="116"/>
      <c r="D486" s="116"/>
      <c r="E486" s="116"/>
      <c r="F486" s="117"/>
      <c r="G486" s="61">
        <f t="shared" si="650"/>
        <v>481</v>
      </c>
      <c r="H486" s="118">
        <v>6527.0</v>
      </c>
      <c r="I486" s="115">
        <v>2929.0</v>
      </c>
      <c r="J486" s="81">
        <f>OFFSET(TT!F486,0,6*(-1+$E$6))</f>
        <v>360</v>
      </c>
      <c r="K486" s="82">
        <f>OFFSET(TT!G486,0,6*(-1+$E$6))</f>
        <v>311</v>
      </c>
      <c r="L486" s="83">
        <f>OFFSET(TT!H486,0,6*(-1+$E$6))</f>
        <v>277</v>
      </c>
      <c r="M486" s="84">
        <f>OFFSET(TT!I486,0,6*(-1+$E$6))</f>
        <v>278</v>
      </c>
      <c r="N486" s="85">
        <f>OFFSET(TT!J486,0,6*(-1+$E$6))</f>
        <v>539</v>
      </c>
      <c r="O486" s="86">
        <f>OFFSET(TT!K486,0,6*(-1+$E$6))</f>
        <v>109</v>
      </c>
      <c r="P486" s="87">
        <f t="shared" si="31"/>
        <v>360</v>
      </c>
      <c r="Q486" s="87">
        <f t="shared" ref="Q486:S486" si="989">$J486*C$30+$K486*C$31+$L486*C$32+$M486*C$33+$N486*C$34+$O486*C$35</f>
        <v>278</v>
      </c>
      <c r="R486" s="87">
        <f t="shared" si="989"/>
        <v>277</v>
      </c>
      <c r="S486" s="87">
        <f t="shared" si="989"/>
        <v>109</v>
      </c>
      <c r="T486" s="69">
        <f t="shared" si="6"/>
        <v>0.5642633229</v>
      </c>
      <c r="U486" s="70">
        <f t="shared" si="7"/>
        <v>0.7176165803</v>
      </c>
      <c r="V486" s="71">
        <f t="shared" si="8"/>
        <v>0.7675906183</v>
      </c>
      <c r="W486" s="72">
        <f t="shared" si="9"/>
        <v>0.4990990991</v>
      </c>
      <c r="X486" s="73">
        <f t="shared" ref="X486:Y486" si="990">IFERROR(P486/(P486+R486),0.5)</f>
        <v>0.5651491366</v>
      </c>
      <c r="Y486" s="74">
        <f t="shared" si="990"/>
        <v>0.7183462532</v>
      </c>
      <c r="Z486" s="75">
        <f t="shared" si="11"/>
        <v>0.6220703125</v>
      </c>
      <c r="AA486" s="76">
        <f t="shared" si="12"/>
        <v>0.4580078125</v>
      </c>
      <c r="AB486" s="77">
        <f t="shared" si="13"/>
        <v>0.623046875</v>
      </c>
      <c r="AC486" s="88">
        <f t="shared" si="14"/>
        <v>0.2290884261</v>
      </c>
      <c r="AD486" s="88">
        <f t="shared" si="15"/>
        <v>0.3069306931</v>
      </c>
      <c r="AE486" s="88">
        <f t="shared" si="16"/>
        <v>0.1601229088</v>
      </c>
      <c r="AF486" s="88">
        <f t="shared" si="17"/>
        <v>0.03721406623</v>
      </c>
      <c r="AG486" s="89">
        <f t="shared" si="18"/>
        <v>0.1229088426</v>
      </c>
      <c r="AH486" s="90">
        <f t="shared" si="19"/>
        <v>0</v>
      </c>
      <c r="AI486" s="90">
        <f t="shared" si="20"/>
        <v>0.3069306931</v>
      </c>
      <c r="AJ486" s="90">
        <f t="shared" si="21"/>
        <v>0.6220703125</v>
      </c>
      <c r="AK486" s="90">
        <f t="shared" si="22"/>
        <v>0.2290884261</v>
      </c>
      <c r="AL486" s="91">
        <f t="shared" si="23"/>
        <v>0</v>
      </c>
      <c r="AM486" s="91">
        <f t="shared" si="24"/>
        <v>0.1229088426</v>
      </c>
      <c r="AN486" s="91">
        <f t="shared" si="25"/>
        <v>0.7675906183</v>
      </c>
      <c r="AO486" s="91">
        <f t="shared" si="26"/>
        <v>0.1601229088</v>
      </c>
      <c r="AP486" s="92">
        <f t="shared" si="27"/>
        <v>0</v>
      </c>
      <c r="AQ486" s="92">
        <f t="shared" si="28"/>
        <v>0.03721406623</v>
      </c>
      <c r="AR486" s="92">
        <f t="shared" si="29"/>
        <v>0.4990990991</v>
      </c>
      <c r="AS486" s="92">
        <f t="shared" si="30"/>
        <v>0.1229088426</v>
      </c>
    </row>
    <row r="487" ht="16.5" customHeight="1">
      <c r="A487" s="115"/>
      <c r="B487" s="116"/>
      <c r="C487" s="116"/>
      <c r="D487" s="116"/>
      <c r="E487" s="116"/>
      <c r="F487" s="117"/>
      <c r="G487" s="61">
        <f t="shared" si="650"/>
        <v>482</v>
      </c>
      <c r="H487" s="118">
        <v>6528.0</v>
      </c>
      <c r="I487" s="115">
        <v>2168.0</v>
      </c>
      <c r="J487" s="81">
        <f>OFFSET(TT!F487,0,6*(-1+$E$6))</f>
        <v>278</v>
      </c>
      <c r="K487" s="82">
        <f>OFFSET(TT!G487,0,6*(-1+$E$6))</f>
        <v>323</v>
      </c>
      <c r="L487" s="83">
        <f>OFFSET(TT!H487,0,6*(-1+$E$6))</f>
        <v>206</v>
      </c>
      <c r="M487" s="84">
        <f>OFFSET(TT!I487,0,6*(-1+$E$6))</f>
        <v>124</v>
      </c>
      <c r="N487" s="85">
        <f>OFFSET(TT!J487,0,6*(-1+$E$6))</f>
        <v>451</v>
      </c>
      <c r="O487" s="86">
        <f>OFFSET(TT!K487,0,6*(-1+$E$6))</f>
        <v>68</v>
      </c>
      <c r="P487" s="87">
        <f t="shared" si="31"/>
        <v>278</v>
      </c>
      <c r="Q487" s="87">
        <f t="shared" ref="Q487:S487" si="991">$J487*C$30+$K487*C$31+$L487*C$32+$M487*C$33+$N487*C$34+$O487*C$35</f>
        <v>124</v>
      </c>
      <c r="R487" s="87">
        <f t="shared" si="991"/>
        <v>206</v>
      </c>
      <c r="S487" s="87">
        <f t="shared" si="991"/>
        <v>68</v>
      </c>
      <c r="T487" s="69">
        <f t="shared" si="6"/>
        <v>0.6915422886</v>
      </c>
      <c r="U487" s="70">
        <f t="shared" si="7"/>
        <v>0.7518248175</v>
      </c>
      <c r="V487" s="71">
        <f t="shared" si="8"/>
        <v>0.8034682081</v>
      </c>
      <c r="W487" s="72">
        <f t="shared" si="9"/>
        <v>0.6242424242</v>
      </c>
      <c r="X487" s="73">
        <f t="shared" ref="X487:Y487" si="992">IFERROR(P487/(P487+R487),0.5)</f>
        <v>0.5743801653</v>
      </c>
      <c r="Y487" s="74">
        <f t="shared" si="992"/>
        <v>0.6458333333</v>
      </c>
      <c r="Z487" s="75">
        <f t="shared" si="11"/>
        <v>0.7159763314</v>
      </c>
      <c r="AA487" s="76">
        <f t="shared" si="12"/>
        <v>0.5118343195</v>
      </c>
      <c r="AB487" s="77">
        <f t="shared" si="13"/>
        <v>0.5946745562</v>
      </c>
      <c r="AC487" s="88">
        <f t="shared" si="14"/>
        <v>0.2772140221</v>
      </c>
      <c r="AD487" s="88">
        <f t="shared" si="15"/>
        <v>0.3362546125</v>
      </c>
      <c r="AE487" s="88">
        <f t="shared" si="16"/>
        <v>0.1595940959</v>
      </c>
      <c r="AF487" s="88">
        <f t="shared" si="17"/>
        <v>0.03136531365</v>
      </c>
      <c r="AG487" s="89">
        <f t="shared" si="18"/>
        <v>0.1282287823</v>
      </c>
      <c r="AH487" s="90">
        <f t="shared" si="19"/>
        <v>0</v>
      </c>
      <c r="AI487" s="90">
        <f t="shared" si="20"/>
        <v>0.3362546125</v>
      </c>
      <c r="AJ487" s="90">
        <f t="shared" si="21"/>
        <v>0.7159763314</v>
      </c>
      <c r="AK487" s="90">
        <f t="shared" si="22"/>
        <v>0.2772140221</v>
      </c>
      <c r="AL487" s="91">
        <f t="shared" si="23"/>
        <v>0</v>
      </c>
      <c r="AM487" s="91">
        <f t="shared" si="24"/>
        <v>0.1282287823</v>
      </c>
      <c r="AN487" s="91">
        <f t="shared" si="25"/>
        <v>0.8034682081</v>
      </c>
      <c r="AO487" s="91">
        <f t="shared" si="26"/>
        <v>0.1595940959</v>
      </c>
      <c r="AP487" s="92">
        <f t="shared" si="27"/>
        <v>0</v>
      </c>
      <c r="AQ487" s="92">
        <f t="shared" si="28"/>
        <v>0.03136531365</v>
      </c>
      <c r="AR487" s="92">
        <f t="shared" si="29"/>
        <v>0.6242424242</v>
      </c>
      <c r="AS487" s="92">
        <f t="shared" si="30"/>
        <v>0.1282287823</v>
      </c>
    </row>
    <row r="488" ht="16.5" customHeight="1">
      <c r="A488" s="115"/>
      <c r="B488" s="116"/>
      <c r="C488" s="116"/>
      <c r="D488" s="116"/>
      <c r="E488" s="116"/>
      <c r="F488" s="117"/>
      <c r="G488" s="61">
        <f t="shared" si="650"/>
        <v>483</v>
      </c>
      <c r="H488" s="118">
        <v>6530.0</v>
      </c>
      <c r="I488" s="115">
        <v>2986.0</v>
      </c>
      <c r="J488" s="81">
        <f>OFFSET(TT!F488,0,6*(-1+$E$6))</f>
        <v>316</v>
      </c>
      <c r="K488" s="82">
        <f>OFFSET(TT!G488,0,6*(-1+$E$6))</f>
        <v>241</v>
      </c>
      <c r="L488" s="83">
        <f>OFFSET(TT!H488,0,6*(-1+$E$6))</f>
        <v>257</v>
      </c>
      <c r="M488" s="84">
        <f>OFFSET(TT!I488,0,6*(-1+$E$6))</f>
        <v>231</v>
      </c>
      <c r="N488" s="85">
        <f>OFFSET(TT!J488,0,6*(-1+$E$6))</f>
        <v>484</v>
      </c>
      <c r="O488" s="86">
        <f>OFFSET(TT!K488,0,6*(-1+$E$6))</f>
        <v>163</v>
      </c>
      <c r="P488" s="87">
        <f t="shared" si="31"/>
        <v>316</v>
      </c>
      <c r="Q488" s="87">
        <f t="shared" ref="Q488:S488" si="993">$J488*C$30+$K488*C$31+$L488*C$32+$M488*C$33+$N488*C$34+$O488*C$35</f>
        <v>231</v>
      </c>
      <c r="R488" s="87">
        <f t="shared" si="993"/>
        <v>257</v>
      </c>
      <c r="S488" s="87">
        <f t="shared" si="993"/>
        <v>163</v>
      </c>
      <c r="T488" s="69">
        <f t="shared" si="6"/>
        <v>0.5776965265</v>
      </c>
      <c r="U488" s="70">
        <f t="shared" si="7"/>
        <v>0.6119047619</v>
      </c>
      <c r="V488" s="71">
        <f t="shared" si="8"/>
        <v>0.6597077244</v>
      </c>
      <c r="W488" s="72">
        <f t="shared" si="9"/>
        <v>0.5266393443</v>
      </c>
      <c r="X488" s="73">
        <f t="shared" ref="X488:Y488" si="994">IFERROR(P488/(P488+R488),0.5)</f>
        <v>0.5514834206</v>
      </c>
      <c r="Y488" s="74">
        <f t="shared" si="994"/>
        <v>0.5862944162</v>
      </c>
      <c r="Z488" s="75">
        <f t="shared" si="11"/>
        <v>0.5925542916</v>
      </c>
      <c r="AA488" s="76">
        <f t="shared" si="12"/>
        <v>0.4953464323</v>
      </c>
      <c r="AB488" s="77">
        <f t="shared" si="13"/>
        <v>0.5656670114</v>
      </c>
      <c r="AC488" s="88">
        <f t="shared" si="14"/>
        <v>0.1865371735</v>
      </c>
      <c r="AD488" s="88">
        <f t="shared" si="15"/>
        <v>0.2679169457</v>
      </c>
      <c r="AE488" s="88">
        <f t="shared" si="16"/>
        <v>0.1604152713</v>
      </c>
      <c r="AF488" s="88">
        <f t="shared" si="17"/>
        <v>0.0545880777</v>
      </c>
      <c r="AG488" s="89">
        <f t="shared" si="18"/>
        <v>0.1058271936</v>
      </c>
      <c r="AH488" s="90">
        <f t="shared" si="19"/>
        <v>0</v>
      </c>
      <c r="AI488" s="90">
        <f t="shared" si="20"/>
        <v>0.2679169457</v>
      </c>
      <c r="AJ488" s="90">
        <f t="shared" si="21"/>
        <v>0.5925542916</v>
      </c>
      <c r="AK488" s="90">
        <f t="shared" si="22"/>
        <v>0.1865371735</v>
      </c>
      <c r="AL488" s="91">
        <f t="shared" si="23"/>
        <v>0</v>
      </c>
      <c r="AM488" s="91">
        <f t="shared" si="24"/>
        <v>0.1058271936</v>
      </c>
      <c r="AN488" s="91">
        <f t="shared" si="25"/>
        <v>0.6597077244</v>
      </c>
      <c r="AO488" s="91">
        <f t="shared" si="26"/>
        <v>0.1604152713</v>
      </c>
      <c r="AP488" s="92">
        <f t="shared" si="27"/>
        <v>0</v>
      </c>
      <c r="AQ488" s="92">
        <f t="shared" si="28"/>
        <v>0.0545880777</v>
      </c>
      <c r="AR488" s="92">
        <f t="shared" si="29"/>
        <v>0.5266393443</v>
      </c>
      <c r="AS488" s="92">
        <f t="shared" si="30"/>
        <v>0.1058271936</v>
      </c>
    </row>
    <row r="489" ht="16.5" customHeight="1">
      <c r="A489" s="115"/>
      <c r="B489" s="116"/>
      <c r="C489" s="116"/>
      <c r="D489" s="116"/>
      <c r="E489" s="116"/>
      <c r="F489" s="117"/>
      <c r="G489" s="61">
        <f t="shared" si="650"/>
        <v>484</v>
      </c>
      <c r="H489" s="118">
        <v>6533.0</v>
      </c>
      <c r="I489" s="115">
        <v>1343.0</v>
      </c>
      <c r="J489" s="81">
        <f>OFFSET(TT!F489,0,6*(-1+$E$6))</f>
        <v>104</v>
      </c>
      <c r="K489" s="82">
        <f>OFFSET(TT!G489,0,6*(-1+$E$6))</f>
        <v>74</v>
      </c>
      <c r="L489" s="83">
        <f>OFFSET(TT!H489,0,6*(-1+$E$6))</f>
        <v>63</v>
      </c>
      <c r="M489" s="84">
        <f>OFFSET(TT!I489,0,6*(-1+$E$6))</f>
        <v>68</v>
      </c>
      <c r="N489" s="85">
        <f>OFFSET(TT!J489,0,6*(-1+$E$6))</f>
        <v>247</v>
      </c>
      <c r="O489" s="86">
        <f>OFFSET(TT!K489,0,6*(-1+$E$6))</f>
        <v>51</v>
      </c>
      <c r="P489" s="87">
        <f t="shared" si="31"/>
        <v>104</v>
      </c>
      <c r="Q489" s="87">
        <f t="shared" ref="Q489:S489" si="995">$J489*C$30+$K489*C$31+$L489*C$32+$M489*C$33+$N489*C$34+$O489*C$35</f>
        <v>68</v>
      </c>
      <c r="R489" s="87">
        <f t="shared" si="995"/>
        <v>63</v>
      </c>
      <c r="S489" s="87">
        <f t="shared" si="995"/>
        <v>51</v>
      </c>
      <c r="T489" s="69">
        <f t="shared" si="6"/>
        <v>0.6046511628</v>
      </c>
      <c r="U489" s="70">
        <f t="shared" si="7"/>
        <v>0.5526315789</v>
      </c>
      <c r="V489" s="71">
        <f t="shared" si="8"/>
        <v>0.6709677419</v>
      </c>
      <c r="W489" s="72">
        <f t="shared" si="9"/>
        <v>0.4809160305</v>
      </c>
      <c r="X489" s="73">
        <f t="shared" ref="X489:Y489" si="996">IFERROR(P489/(P489+R489),0.5)</f>
        <v>0.622754491</v>
      </c>
      <c r="Y489" s="74">
        <f t="shared" si="996"/>
        <v>0.5714285714</v>
      </c>
      <c r="Z489" s="75">
        <f t="shared" si="11"/>
        <v>0.5839160839</v>
      </c>
      <c r="AA489" s="76">
        <f t="shared" si="12"/>
        <v>0.541958042</v>
      </c>
      <c r="AB489" s="77">
        <f t="shared" si="13"/>
        <v>0.6013986014</v>
      </c>
      <c r="AC489" s="88">
        <f t="shared" si="14"/>
        <v>0.1325390916</v>
      </c>
      <c r="AD489" s="88">
        <f t="shared" si="15"/>
        <v>0.261355175</v>
      </c>
      <c r="AE489" s="88">
        <f t="shared" si="16"/>
        <v>0.1154132539</v>
      </c>
      <c r="AF489" s="88">
        <f t="shared" si="17"/>
        <v>0.03797468354</v>
      </c>
      <c r="AG489" s="89">
        <f t="shared" si="18"/>
        <v>0.07743857036</v>
      </c>
      <c r="AH489" s="90">
        <f t="shared" si="19"/>
        <v>0</v>
      </c>
      <c r="AI489" s="90">
        <f t="shared" si="20"/>
        <v>0.261355175</v>
      </c>
      <c r="AJ489" s="90">
        <f t="shared" si="21"/>
        <v>0.5839160839</v>
      </c>
      <c r="AK489" s="90">
        <f t="shared" si="22"/>
        <v>0.1325390916</v>
      </c>
      <c r="AL489" s="91">
        <f t="shared" si="23"/>
        <v>0</v>
      </c>
      <c r="AM489" s="91">
        <f t="shared" si="24"/>
        <v>0.07743857036</v>
      </c>
      <c r="AN489" s="91">
        <f t="shared" si="25"/>
        <v>0.6709677419</v>
      </c>
      <c r="AO489" s="91">
        <f t="shared" si="26"/>
        <v>0.1154132539</v>
      </c>
      <c r="AP489" s="92">
        <f t="shared" si="27"/>
        <v>0</v>
      </c>
      <c r="AQ489" s="92">
        <f t="shared" si="28"/>
        <v>0.03797468354</v>
      </c>
      <c r="AR489" s="92">
        <f t="shared" si="29"/>
        <v>0.4809160305</v>
      </c>
      <c r="AS489" s="92">
        <f t="shared" si="30"/>
        <v>0.07743857036</v>
      </c>
    </row>
    <row r="490" ht="16.5" customHeight="1">
      <c r="A490" s="115"/>
      <c r="B490" s="116"/>
      <c r="C490" s="116"/>
      <c r="D490" s="116"/>
      <c r="E490" s="116"/>
      <c r="F490" s="117"/>
      <c r="G490" s="61">
        <f t="shared" si="650"/>
        <v>485</v>
      </c>
      <c r="H490" s="118">
        <v>6538.0</v>
      </c>
      <c r="I490" s="115">
        <v>2537.0</v>
      </c>
      <c r="J490" s="81">
        <f>OFFSET(TT!F490,0,6*(-1+$E$6))</f>
        <v>203</v>
      </c>
      <c r="K490" s="82">
        <f>OFFSET(TT!G490,0,6*(-1+$E$6))</f>
        <v>194</v>
      </c>
      <c r="L490" s="83">
        <f>OFFSET(TT!H490,0,6*(-1+$E$6))</f>
        <v>134</v>
      </c>
      <c r="M490" s="84">
        <f>OFFSET(TT!I490,0,6*(-1+$E$6))</f>
        <v>201</v>
      </c>
      <c r="N490" s="85">
        <f>OFFSET(TT!J490,0,6*(-1+$E$6))</f>
        <v>423</v>
      </c>
      <c r="O490" s="86">
        <f>OFFSET(TT!K490,0,6*(-1+$E$6))</f>
        <v>111</v>
      </c>
      <c r="P490" s="87">
        <f t="shared" si="31"/>
        <v>203</v>
      </c>
      <c r="Q490" s="87">
        <f t="shared" ref="Q490:S490" si="997">$J490*C$30+$K490*C$31+$L490*C$32+$M490*C$33+$N490*C$34+$O490*C$35</f>
        <v>201</v>
      </c>
      <c r="R490" s="87">
        <f t="shared" si="997"/>
        <v>134</v>
      </c>
      <c r="S490" s="87">
        <f t="shared" si="997"/>
        <v>111</v>
      </c>
      <c r="T490" s="69">
        <f t="shared" si="6"/>
        <v>0.5024752475</v>
      </c>
      <c r="U490" s="70">
        <f t="shared" si="7"/>
        <v>0.5469387755</v>
      </c>
      <c r="V490" s="71">
        <f t="shared" si="8"/>
        <v>0.6464968153</v>
      </c>
      <c r="W490" s="72">
        <f t="shared" si="9"/>
        <v>0.4</v>
      </c>
      <c r="X490" s="73">
        <f t="shared" ref="X490:Y490" si="998">IFERROR(P490/(P490+R490),0.5)</f>
        <v>0.6023738872</v>
      </c>
      <c r="Y490" s="74">
        <f t="shared" si="998"/>
        <v>0.6442307692</v>
      </c>
      <c r="Z490" s="75">
        <f t="shared" si="11"/>
        <v>0.5192604006</v>
      </c>
      <c r="AA490" s="76">
        <f t="shared" si="12"/>
        <v>0.4838212635</v>
      </c>
      <c r="AB490" s="77">
        <f t="shared" si="13"/>
        <v>0.6224961479</v>
      </c>
      <c r="AC490" s="88">
        <f t="shared" si="14"/>
        <v>0.1564840363</v>
      </c>
      <c r="AD490" s="88">
        <f t="shared" si="15"/>
        <v>0.2467481277</v>
      </c>
      <c r="AE490" s="88">
        <f t="shared" si="16"/>
        <v>0.1237682302</v>
      </c>
      <c r="AF490" s="88">
        <f t="shared" si="17"/>
        <v>0.04375246354</v>
      </c>
      <c r="AG490" s="89">
        <f t="shared" si="18"/>
        <v>0.08001576665</v>
      </c>
      <c r="AH490" s="90">
        <f t="shared" si="19"/>
        <v>0</v>
      </c>
      <c r="AI490" s="90">
        <f t="shared" si="20"/>
        <v>0.2467481277</v>
      </c>
      <c r="AJ490" s="90">
        <f t="shared" si="21"/>
        <v>0.5192604006</v>
      </c>
      <c r="AK490" s="90">
        <f t="shared" si="22"/>
        <v>0.1564840363</v>
      </c>
      <c r="AL490" s="91">
        <f t="shared" si="23"/>
        <v>0</v>
      </c>
      <c r="AM490" s="91">
        <f t="shared" si="24"/>
        <v>0.08001576665</v>
      </c>
      <c r="AN490" s="91">
        <f t="shared" si="25"/>
        <v>0.6464968153</v>
      </c>
      <c r="AO490" s="91">
        <f t="shared" si="26"/>
        <v>0.1237682302</v>
      </c>
      <c r="AP490" s="92">
        <f t="shared" si="27"/>
        <v>0</v>
      </c>
      <c r="AQ490" s="92">
        <f t="shared" si="28"/>
        <v>0.04375246354</v>
      </c>
      <c r="AR490" s="92">
        <f t="shared" si="29"/>
        <v>0.4</v>
      </c>
      <c r="AS490" s="92">
        <f t="shared" si="30"/>
        <v>0.08001576665</v>
      </c>
    </row>
    <row r="491" ht="16.5" customHeight="1">
      <c r="A491" s="115"/>
      <c r="B491" s="116"/>
      <c r="C491" s="116"/>
      <c r="D491" s="116"/>
      <c r="E491" s="116"/>
      <c r="F491" s="117"/>
      <c r="G491" s="61">
        <f t="shared" si="650"/>
        <v>486</v>
      </c>
      <c r="H491" s="118">
        <v>6539.0</v>
      </c>
      <c r="I491" s="115">
        <v>1688.0</v>
      </c>
      <c r="J491" s="81">
        <f>OFFSET(TT!F491,0,6*(-1+$E$6))</f>
        <v>121</v>
      </c>
      <c r="K491" s="82">
        <f>OFFSET(TT!G491,0,6*(-1+$E$6))</f>
        <v>154</v>
      </c>
      <c r="L491" s="83">
        <f>OFFSET(TT!H491,0,6*(-1+$E$6))</f>
        <v>104</v>
      </c>
      <c r="M491" s="84">
        <f>OFFSET(TT!I491,0,6*(-1+$E$6))</f>
        <v>132</v>
      </c>
      <c r="N491" s="85">
        <f>OFFSET(TT!J491,0,6*(-1+$E$6))</f>
        <v>276</v>
      </c>
      <c r="O491" s="86">
        <f>OFFSET(TT!K491,0,6*(-1+$E$6))</f>
        <v>68</v>
      </c>
      <c r="P491" s="87">
        <f t="shared" si="31"/>
        <v>121</v>
      </c>
      <c r="Q491" s="87">
        <f t="shared" ref="Q491:S491" si="999">$J491*C$30+$K491*C$31+$L491*C$32+$M491*C$33+$N491*C$34+$O491*C$35</f>
        <v>132</v>
      </c>
      <c r="R491" s="87">
        <f t="shared" si="999"/>
        <v>104</v>
      </c>
      <c r="S491" s="87">
        <f t="shared" si="999"/>
        <v>68</v>
      </c>
      <c r="T491" s="69">
        <f t="shared" si="6"/>
        <v>0.4782608696</v>
      </c>
      <c r="U491" s="70">
        <f t="shared" si="7"/>
        <v>0.6046511628</v>
      </c>
      <c r="V491" s="71">
        <f t="shared" si="8"/>
        <v>0.6402116402</v>
      </c>
      <c r="W491" s="72">
        <f t="shared" si="9"/>
        <v>0.4406779661</v>
      </c>
      <c r="X491" s="73">
        <f t="shared" ref="X491:Y491" si="1000">IFERROR(P491/(P491+R491),0.5)</f>
        <v>0.5377777778</v>
      </c>
      <c r="Y491" s="74">
        <f t="shared" si="1000"/>
        <v>0.66</v>
      </c>
      <c r="Z491" s="75">
        <f t="shared" si="11"/>
        <v>0.5294117647</v>
      </c>
      <c r="AA491" s="76">
        <f t="shared" si="12"/>
        <v>0.4447058824</v>
      </c>
      <c r="AB491" s="77">
        <f t="shared" si="13"/>
        <v>0.5952941176</v>
      </c>
      <c r="AC491" s="88">
        <f t="shared" si="14"/>
        <v>0.1629146919</v>
      </c>
      <c r="AD491" s="88">
        <f t="shared" si="15"/>
        <v>0.2351895735</v>
      </c>
      <c r="AE491" s="88">
        <f t="shared" si="16"/>
        <v>0.1119668246</v>
      </c>
      <c r="AF491" s="88">
        <f t="shared" si="17"/>
        <v>0.04028436019</v>
      </c>
      <c r="AG491" s="89">
        <f t="shared" si="18"/>
        <v>0.07168246445</v>
      </c>
      <c r="AH491" s="90">
        <f t="shared" si="19"/>
        <v>0</v>
      </c>
      <c r="AI491" s="90">
        <f t="shared" si="20"/>
        <v>0.2351895735</v>
      </c>
      <c r="AJ491" s="90">
        <f t="shared" si="21"/>
        <v>0.5294117647</v>
      </c>
      <c r="AK491" s="90">
        <f t="shared" si="22"/>
        <v>0.1629146919</v>
      </c>
      <c r="AL491" s="91">
        <f t="shared" si="23"/>
        <v>0</v>
      </c>
      <c r="AM491" s="91">
        <f t="shared" si="24"/>
        <v>0.07168246445</v>
      </c>
      <c r="AN491" s="91">
        <f t="shared" si="25"/>
        <v>0.6402116402</v>
      </c>
      <c r="AO491" s="91">
        <f t="shared" si="26"/>
        <v>0.1119668246</v>
      </c>
      <c r="AP491" s="92">
        <f t="shared" si="27"/>
        <v>0</v>
      </c>
      <c r="AQ491" s="92">
        <f t="shared" si="28"/>
        <v>0.04028436019</v>
      </c>
      <c r="AR491" s="92">
        <f t="shared" si="29"/>
        <v>0.4406779661</v>
      </c>
      <c r="AS491" s="92">
        <f t="shared" si="30"/>
        <v>0.07168246445</v>
      </c>
    </row>
    <row r="492" ht="16.5" customHeight="1">
      <c r="A492" s="115"/>
      <c r="B492" s="116"/>
      <c r="C492" s="116"/>
      <c r="D492" s="116"/>
      <c r="E492" s="116"/>
      <c r="F492" s="117"/>
      <c r="G492" s="61">
        <f t="shared" si="650"/>
        <v>487</v>
      </c>
      <c r="H492" s="118">
        <v>6540.0</v>
      </c>
      <c r="I492" s="115">
        <v>2265.0</v>
      </c>
      <c r="J492" s="81">
        <f>OFFSET(TT!F492,0,6*(-1+$E$6))</f>
        <v>244</v>
      </c>
      <c r="K492" s="82">
        <f>OFFSET(TT!G492,0,6*(-1+$E$6))</f>
        <v>139</v>
      </c>
      <c r="L492" s="83">
        <f>OFFSET(TT!H492,0,6*(-1+$E$6))</f>
        <v>109</v>
      </c>
      <c r="M492" s="84">
        <f>OFFSET(TT!I492,0,6*(-1+$E$6))</f>
        <v>203</v>
      </c>
      <c r="N492" s="85">
        <f>OFFSET(TT!J492,0,6*(-1+$E$6))</f>
        <v>333</v>
      </c>
      <c r="O492" s="86">
        <f>OFFSET(TT!K492,0,6*(-1+$E$6))</f>
        <v>96</v>
      </c>
      <c r="P492" s="87">
        <f t="shared" si="31"/>
        <v>244</v>
      </c>
      <c r="Q492" s="87">
        <f t="shared" ref="Q492:S492" si="1001">$J492*C$30+$K492*C$31+$L492*C$32+$M492*C$33+$N492*C$34+$O492*C$35</f>
        <v>203</v>
      </c>
      <c r="R492" s="87">
        <f t="shared" si="1001"/>
        <v>109</v>
      </c>
      <c r="S492" s="87">
        <f t="shared" si="1001"/>
        <v>96</v>
      </c>
      <c r="T492" s="69">
        <f t="shared" si="6"/>
        <v>0.5458612975</v>
      </c>
      <c r="U492" s="70">
        <f t="shared" si="7"/>
        <v>0.5317073171</v>
      </c>
      <c r="V492" s="71">
        <f t="shared" si="8"/>
        <v>0.7176470588</v>
      </c>
      <c r="W492" s="72">
        <f t="shared" si="9"/>
        <v>0.3493589744</v>
      </c>
      <c r="X492" s="73">
        <f t="shared" ref="X492:Y492" si="1002">IFERROR(P492/(P492+R492),0.5)</f>
        <v>0.6912181303</v>
      </c>
      <c r="Y492" s="74">
        <f t="shared" si="1002"/>
        <v>0.6789297659</v>
      </c>
      <c r="Z492" s="75">
        <f t="shared" si="11"/>
        <v>0.5414110429</v>
      </c>
      <c r="AA492" s="76">
        <f t="shared" si="12"/>
        <v>0.5214723926</v>
      </c>
      <c r="AB492" s="77">
        <f t="shared" si="13"/>
        <v>0.6855828221</v>
      </c>
      <c r="AC492" s="88">
        <f t="shared" si="14"/>
        <v>0.1690949227</v>
      </c>
      <c r="AD492" s="88">
        <f t="shared" si="15"/>
        <v>0.2547461369</v>
      </c>
      <c r="AE492" s="88">
        <f t="shared" si="16"/>
        <v>0.1501103753</v>
      </c>
      <c r="AF492" s="88">
        <f t="shared" si="17"/>
        <v>0.04238410596</v>
      </c>
      <c r="AG492" s="89">
        <f t="shared" si="18"/>
        <v>0.1077262693</v>
      </c>
      <c r="AH492" s="90">
        <f t="shared" si="19"/>
        <v>0</v>
      </c>
      <c r="AI492" s="90">
        <f t="shared" si="20"/>
        <v>0.2547461369</v>
      </c>
      <c r="AJ492" s="90">
        <f t="shared" si="21"/>
        <v>0.5414110429</v>
      </c>
      <c r="AK492" s="90">
        <f t="shared" si="22"/>
        <v>0.1690949227</v>
      </c>
      <c r="AL492" s="91">
        <f t="shared" si="23"/>
        <v>0</v>
      </c>
      <c r="AM492" s="91">
        <f t="shared" si="24"/>
        <v>0.1077262693</v>
      </c>
      <c r="AN492" s="91">
        <f t="shared" si="25"/>
        <v>0.7176470588</v>
      </c>
      <c r="AO492" s="91">
        <f t="shared" si="26"/>
        <v>0.1501103753</v>
      </c>
      <c r="AP492" s="92">
        <f t="shared" si="27"/>
        <v>0</v>
      </c>
      <c r="AQ492" s="92">
        <f t="shared" si="28"/>
        <v>0.04238410596</v>
      </c>
      <c r="AR492" s="92">
        <f t="shared" si="29"/>
        <v>0.3493589744</v>
      </c>
      <c r="AS492" s="92">
        <f t="shared" si="30"/>
        <v>0.1077262693</v>
      </c>
    </row>
    <row r="493" ht="16.5" customHeight="1">
      <c r="A493" s="115"/>
      <c r="B493" s="116"/>
      <c r="C493" s="116"/>
      <c r="D493" s="116"/>
      <c r="E493" s="116"/>
      <c r="F493" s="117"/>
      <c r="G493" s="61">
        <f t="shared" si="650"/>
        <v>488</v>
      </c>
      <c r="H493" s="118">
        <v>6545.0</v>
      </c>
      <c r="I493" s="115">
        <v>1724.0</v>
      </c>
      <c r="J493" s="81">
        <f>OFFSET(TT!F493,0,6*(-1+$E$6))</f>
        <v>118</v>
      </c>
      <c r="K493" s="82">
        <f>OFFSET(TT!G493,0,6*(-1+$E$6))</f>
        <v>132</v>
      </c>
      <c r="L493" s="83">
        <f>OFFSET(TT!H493,0,6*(-1+$E$6))</f>
        <v>89</v>
      </c>
      <c r="M493" s="84">
        <f>OFFSET(TT!I493,0,6*(-1+$E$6))</f>
        <v>99</v>
      </c>
      <c r="N493" s="85">
        <f>OFFSET(TT!J493,0,6*(-1+$E$6))</f>
        <v>324</v>
      </c>
      <c r="O493" s="86">
        <f>OFFSET(TT!K493,0,6*(-1+$E$6))</f>
        <v>66</v>
      </c>
      <c r="P493" s="87">
        <f t="shared" si="31"/>
        <v>118</v>
      </c>
      <c r="Q493" s="87">
        <f t="shared" ref="Q493:S493" si="1003">$J493*C$30+$K493*C$31+$L493*C$32+$M493*C$33+$N493*C$34+$O493*C$35</f>
        <v>99</v>
      </c>
      <c r="R493" s="87">
        <f t="shared" si="1003"/>
        <v>89</v>
      </c>
      <c r="S493" s="87">
        <f t="shared" si="1003"/>
        <v>66</v>
      </c>
      <c r="T493" s="69">
        <f t="shared" si="6"/>
        <v>0.5437788018</v>
      </c>
      <c r="U493" s="70">
        <f t="shared" si="7"/>
        <v>0.5741935484</v>
      </c>
      <c r="V493" s="71">
        <f t="shared" si="8"/>
        <v>0.6413043478</v>
      </c>
      <c r="W493" s="72">
        <f t="shared" si="9"/>
        <v>0.4734042553</v>
      </c>
      <c r="X493" s="73">
        <f t="shared" ref="X493:Y493" si="1004">IFERROR(P493/(P493+R493),0.5)</f>
        <v>0.5700483092</v>
      </c>
      <c r="Y493" s="74">
        <f t="shared" si="1004"/>
        <v>0.6</v>
      </c>
      <c r="Z493" s="75">
        <f t="shared" si="11"/>
        <v>0.5564516129</v>
      </c>
      <c r="AA493" s="76">
        <f t="shared" si="12"/>
        <v>0.4946236559</v>
      </c>
      <c r="AB493" s="77">
        <f t="shared" si="13"/>
        <v>0.5833333333</v>
      </c>
      <c r="AC493" s="88">
        <f t="shared" si="14"/>
        <v>0.1450116009</v>
      </c>
      <c r="AD493" s="88">
        <f t="shared" si="15"/>
        <v>0.2563805104</v>
      </c>
      <c r="AE493" s="88">
        <f t="shared" si="16"/>
        <v>0.1067285383</v>
      </c>
      <c r="AF493" s="88">
        <f t="shared" si="17"/>
        <v>0.03828306265</v>
      </c>
      <c r="AG493" s="89">
        <f t="shared" si="18"/>
        <v>0.06844547564</v>
      </c>
      <c r="AH493" s="90">
        <f t="shared" si="19"/>
        <v>0</v>
      </c>
      <c r="AI493" s="90">
        <f t="shared" si="20"/>
        <v>0.2563805104</v>
      </c>
      <c r="AJ493" s="90">
        <f t="shared" si="21"/>
        <v>0.5564516129</v>
      </c>
      <c r="AK493" s="90">
        <f t="shared" si="22"/>
        <v>0.1450116009</v>
      </c>
      <c r="AL493" s="91">
        <f t="shared" si="23"/>
        <v>0</v>
      </c>
      <c r="AM493" s="91">
        <f t="shared" si="24"/>
        <v>0.06844547564</v>
      </c>
      <c r="AN493" s="91">
        <f t="shared" si="25"/>
        <v>0.6413043478</v>
      </c>
      <c r="AO493" s="91">
        <f t="shared" si="26"/>
        <v>0.1067285383</v>
      </c>
      <c r="AP493" s="92">
        <f t="shared" si="27"/>
        <v>0</v>
      </c>
      <c r="AQ493" s="92">
        <f t="shared" si="28"/>
        <v>0.03828306265</v>
      </c>
      <c r="AR493" s="92">
        <f t="shared" si="29"/>
        <v>0.4734042553</v>
      </c>
      <c r="AS493" s="92">
        <f t="shared" si="30"/>
        <v>0.06844547564</v>
      </c>
    </row>
    <row r="494" ht="16.5" customHeight="1">
      <c r="A494" s="115"/>
      <c r="B494" s="116"/>
      <c r="C494" s="116"/>
      <c r="D494" s="116"/>
      <c r="E494" s="116"/>
      <c r="F494" s="117"/>
      <c r="G494" s="61">
        <f t="shared" si="650"/>
        <v>489</v>
      </c>
      <c r="H494" s="118">
        <v>6547.0</v>
      </c>
      <c r="I494" s="115">
        <v>2193.0</v>
      </c>
      <c r="J494" s="81">
        <f>OFFSET(TT!F494,0,6*(-1+$E$6))</f>
        <v>154</v>
      </c>
      <c r="K494" s="82">
        <f>OFFSET(TT!G494,0,6*(-1+$E$6))</f>
        <v>124</v>
      </c>
      <c r="L494" s="83">
        <f>OFFSET(TT!H494,0,6*(-1+$E$6))</f>
        <v>119</v>
      </c>
      <c r="M494" s="84">
        <f>OFFSET(TT!I494,0,6*(-1+$E$6))</f>
        <v>140</v>
      </c>
      <c r="N494" s="85">
        <f>OFFSET(TT!J494,0,6*(-1+$E$6))</f>
        <v>349</v>
      </c>
      <c r="O494" s="86">
        <f>OFFSET(TT!K494,0,6*(-1+$E$6))</f>
        <v>93</v>
      </c>
      <c r="P494" s="87">
        <f t="shared" si="31"/>
        <v>154</v>
      </c>
      <c r="Q494" s="87">
        <f t="shared" ref="Q494:S494" si="1005">$J494*C$30+$K494*C$31+$L494*C$32+$M494*C$33+$N494*C$34+$O494*C$35</f>
        <v>140</v>
      </c>
      <c r="R494" s="87">
        <f t="shared" si="1005"/>
        <v>119</v>
      </c>
      <c r="S494" s="87">
        <f t="shared" si="1005"/>
        <v>93</v>
      </c>
      <c r="T494" s="69">
        <f t="shared" si="6"/>
        <v>0.5238095238</v>
      </c>
      <c r="U494" s="70">
        <f t="shared" si="7"/>
        <v>0.5613207547</v>
      </c>
      <c r="V494" s="71">
        <f t="shared" si="8"/>
        <v>0.6234817814</v>
      </c>
      <c r="W494" s="72">
        <f t="shared" si="9"/>
        <v>0.4594594595</v>
      </c>
      <c r="X494" s="73">
        <f t="shared" ref="X494:Y494" si="1006">IFERROR(P494/(P494+R494),0.5)</f>
        <v>0.5641025641</v>
      </c>
      <c r="Y494" s="74">
        <f t="shared" si="1006"/>
        <v>0.6008583691</v>
      </c>
      <c r="Z494" s="75">
        <f t="shared" si="11"/>
        <v>0.5395256917</v>
      </c>
      <c r="AA494" s="76">
        <f t="shared" si="12"/>
        <v>0.4881422925</v>
      </c>
      <c r="AB494" s="77">
        <f t="shared" si="13"/>
        <v>0.581027668</v>
      </c>
      <c r="AC494" s="88">
        <f t="shared" si="14"/>
        <v>0.1267669859</v>
      </c>
      <c r="AD494" s="88">
        <f t="shared" si="15"/>
        <v>0.2293661651</v>
      </c>
      <c r="AE494" s="88">
        <f t="shared" si="16"/>
        <v>0.112631099</v>
      </c>
      <c r="AF494" s="88">
        <f t="shared" si="17"/>
        <v>0.04240766074</v>
      </c>
      <c r="AG494" s="89">
        <f t="shared" si="18"/>
        <v>0.07022343821</v>
      </c>
      <c r="AH494" s="90">
        <f t="shared" si="19"/>
        <v>0</v>
      </c>
      <c r="AI494" s="90">
        <f t="shared" si="20"/>
        <v>0.2293661651</v>
      </c>
      <c r="AJ494" s="90">
        <f t="shared" si="21"/>
        <v>0.5395256917</v>
      </c>
      <c r="AK494" s="90">
        <f t="shared" si="22"/>
        <v>0.1267669859</v>
      </c>
      <c r="AL494" s="91">
        <f t="shared" si="23"/>
        <v>0</v>
      </c>
      <c r="AM494" s="91">
        <f t="shared" si="24"/>
        <v>0.07022343821</v>
      </c>
      <c r="AN494" s="91">
        <f t="shared" si="25"/>
        <v>0.6234817814</v>
      </c>
      <c r="AO494" s="91">
        <f t="shared" si="26"/>
        <v>0.112631099</v>
      </c>
      <c r="AP494" s="92">
        <f t="shared" si="27"/>
        <v>0</v>
      </c>
      <c r="AQ494" s="92">
        <f t="shared" si="28"/>
        <v>0.04240766074</v>
      </c>
      <c r="AR494" s="92">
        <f t="shared" si="29"/>
        <v>0.4594594595</v>
      </c>
      <c r="AS494" s="92">
        <f t="shared" si="30"/>
        <v>0.07022343821</v>
      </c>
    </row>
    <row r="495" ht="16.5" customHeight="1">
      <c r="A495" s="115"/>
      <c r="B495" s="116"/>
      <c r="C495" s="116"/>
      <c r="D495" s="116"/>
      <c r="E495" s="116"/>
      <c r="F495" s="117"/>
      <c r="G495" s="61">
        <f t="shared" si="650"/>
        <v>490</v>
      </c>
      <c r="H495" s="118">
        <v>6552.0</v>
      </c>
      <c r="I495" s="115">
        <v>940.0</v>
      </c>
      <c r="J495" s="81">
        <f>OFFSET(TT!F495,0,6*(-1+$E$6))</f>
        <v>99</v>
      </c>
      <c r="K495" s="82">
        <f>OFFSET(TT!G495,0,6*(-1+$E$6))</f>
        <v>103</v>
      </c>
      <c r="L495" s="83">
        <f>OFFSET(TT!H495,0,6*(-1+$E$6))</f>
        <v>98</v>
      </c>
      <c r="M495" s="84">
        <f>OFFSET(TT!I495,0,6*(-1+$E$6))</f>
        <v>62</v>
      </c>
      <c r="N495" s="85">
        <f>OFFSET(TT!J495,0,6*(-1+$E$6))</f>
        <v>177</v>
      </c>
      <c r="O495" s="86">
        <f>OFFSET(TT!K495,0,6*(-1+$E$6))</f>
        <v>38</v>
      </c>
      <c r="P495" s="87">
        <f t="shared" si="31"/>
        <v>99</v>
      </c>
      <c r="Q495" s="87">
        <f t="shared" ref="Q495:S495" si="1007">$J495*C$30+$K495*C$31+$L495*C$32+$M495*C$33+$N495*C$34+$O495*C$35</f>
        <v>62</v>
      </c>
      <c r="R495" s="87">
        <f t="shared" si="1007"/>
        <v>98</v>
      </c>
      <c r="S495" s="87">
        <f t="shared" si="1007"/>
        <v>38</v>
      </c>
      <c r="T495" s="69">
        <f t="shared" si="6"/>
        <v>0.6149068323</v>
      </c>
      <c r="U495" s="70">
        <f t="shared" si="7"/>
        <v>0.7205882353</v>
      </c>
      <c r="V495" s="71">
        <f t="shared" si="8"/>
        <v>0.7226277372</v>
      </c>
      <c r="W495" s="72">
        <f t="shared" si="9"/>
        <v>0.6125</v>
      </c>
      <c r="X495" s="73">
        <f t="shared" ref="X495:Y495" si="1008">IFERROR(P495/(P495+R495),0.5)</f>
        <v>0.5025380711</v>
      </c>
      <c r="Y495" s="74">
        <f t="shared" si="1008"/>
        <v>0.62</v>
      </c>
      <c r="Z495" s="75">
        <f t="shared" si="11"/>
        <v>0.6632996633</v>
      </c>
      <c r="AA495" s="76">
        <f t="shared" si="12"/>
        <v>0.4612794613</v>
      </c>
      <c r="AB495" s="77">
        <f t="shared" si="13"/>
        <v>0.5420875421</v>
      </c>
      <c r="AC495" s="88">
        <f t="shared" si="14"/>
        <v>0.214893617</v>
      </c>
      <c r="AD495" s="88">
        <f t="shared" si="15"/>
        <v>0.2936170213</v>
      </c>
      <c r="AE495" s="88">
        <f t="shared" si="16"/>
        <v>0.1457446809</v>
      </c>
      <c r="AF495" s="88">
        <f t="shared" si="17"/>
        <v>0.04042553191</v>
      </c>
      <c r="AG495" s="89">
        <f t="shared" si="18"/>
        <v>0.1053191489</v>
      </c>
      <c r="AH495" s="90">
        <f t="shared" si="19"/>
        <v>0</v>
      </c>
      <c r="AI495" s="90">
        <f t="shared" si="20"/>
        <v>0.2936170213</v>
      </c>
      <c r="AJ495" s="90">
        <f t="shared" si="21"/>
        <v>0.6632996633</v>
      </c>
      <c r="AK495" s="90">
        <f t="shared" si="22"/>
        <v>0.214893617</v>
      </c>
      <c r="AL495" s="91">
        <f t="shared" si="23"/>
        <v>0</v>
      </c>
      <c r="AM495" s="91">
        <f t="shared" si="24"/>
        <v>0.1053191489</v>
      </c>
      <c r="AN495" s="91">
        <f t="shared" si="25"/>
        <v>0.7226277372</v>
      </c>
      <c r="AO495" s="91">
        <f t="shared" si="26"/>
        <v>0.1457446809</v>
      </c>
      <c r="AP495" s="92">
        <f t="shared" si="27"/>
        <v>0</v>
      </c>
      <c r="AQ495" s="92">
        <f t="shared" si="28"/>
        <v>0.04042553191</v>
      </c>
      <c r="AR495" s="92">
        <f t="shared" si="29"/>
        <v>0.6125</v>
      </c>
      <c r="AS495" s="92">
        <f t="shared" si="30"/>
        <v>0.1053191489</v>
      </c>
    </row>
    <row r="496" ht="16.5" customHeight="1">
      <c r="A496" s="115"/>
      <c r="B496" s="116"/>
      <c r="C496" s="116"/>
      <c r="D496" s="116"/>
      <c r="E496" s="116"/>
      <c r="F496" s="117"/>
      <c r="G496" s="61">
        <f t="shared" si="650"/>
        <v>491</v>
      </c>
      <c r="H496" s="118">
        <v>6600.0</v>
      </c>
      <c r="I496" s="115">
        <v>1816.0</v>
      </c>
      <c r="J496" s="81">
        <f>OFFSET(TT!F496,0,6*(-1+$E$6))</f>
        <v>198</v>
      </c>
      <c r="K496" s="82">
        <f>OFFSET(TT!G496,0,6*(-1+$E$6))</f>
        <v>273</v>
      </c>
      <c r="L496" s="83">
        <f>OFFSET(TT!H496,0,6*(-1+$E$6))</f>
        <v>128</v>
      </c>
      <c r="M496" s="84">
        <f>OFFSET(TT!I496,0,6*(-1+$E$6))</f>
        <v>113</v>
      </c>
      <c r="N496" s="85">
        <f>OFFSET(TT!J496,0,6*(-1+$E$6))</f>
        <v>349</v>
      </c>
      <c r="O496" s="86">
        <f>OFFSET(TT!K496,0,6*(-1+$E$6))</f>
        <v>61</v>
      </c>
      <c r="P496" s="87">
        <f t="shared" si="31"/>
        <v>198</v>
      </c>
      <c r="Q496" s="87">
        <f t="shared" ref="Q496:S496" si="1009">$J496*C$30+$K496*C$31+$L496*C$32+$M496*C$33+$N496*C$34+$O496*C$35</f>
        <v>113</v>
      </c>
      <c r="R496" s="87">
        <f t="shared" si="1009"/>
        <v>128</v>
      </c>
      <c r="S496" s="87">
        <f t="shared" si="1009"/>
        <v>61</v>
      </c>
      <c r="T496" s="69">
        <f t="shared" si="6"/>
        <v>0.6366559486</v>
      </c>
      <c r="U496" s="70">
        <f t="shared" si="7"/>
        <v>0.6772486772</v>
      </c>
      <c r="V496" s="71">
        <f t="shared" si="8"/>
        <v>0.7644787645</v>
      </c>
      <c r="W496" s="72">
        <f t="shared" si="9"/>
        <v>0.531120332</v>
      </c>
      <c r="X496" s="73">
        <f t="shared" ref="X496:Y496" si="1010">IFERROR(P496/(P496+R496),0.5)</f>
        <v>0.6073619632</v>
      </c>
      <c r="Y496" s="74">
        <f t="shared" si="1010"/>
        <v>0.6494252874</v>
      </c>
      <c r="Z496" s="75">
        <f t="shared" si="11"/>
        <v>0.652</v>
      </c>
      <c r="AA496" s="76">
        <f t="shared" si="12"/>
        <v>0.518</v>
      </c>
      <c r="AB496" s="77">
        <f t="shared" si="13"/>
        <v>0.622</v>
      </c>
      <c r="AC496" s="88">
        <f t="shared" si="14"/>
        <v>0.2593612335</v>
      </c>
      <c r="AD496" s="88">
        <f t="shared" si="15"/>
        <v>0.3012114537</v>
      </c>
      <c r="AE496" s="88">
        <f t="shared" si="16"/>
        <v>0.1426211454</v>
      </c>
      <c r="AF496" s="88">
        <f t="shared" si="17"/>
        <v>0.03359030837</v>
      </c>
      <c r="AG496" s="89">
        <f t="shared" si="18"/>
        <v>0.109030837</v>
      </c>
      <c r="AH496" s="90">
        <f t="shared" si="19"/>
        <v>0</v>
      </c>
      <c r="AI496" s="90">
        <f t="shared" si="20"/>
        <v>0.3012114537</v>
      </c>
      <c r="AJ496" s="90">
        <f t="shared" si="21"/>
        <v>0.652</v>
      </c>
      <c r="AK496" s="90">
        <f t="shared" si="22"/>
        <v>0.2593612335</v>
      </c>
      <c r="AL496" s="91">
        <f t="shared" si="23"/>
        <v>0</v>
      </c>
      <c r="AM496" s="91">
        <f t="shared" si="24"/>
        <v>0.109030837</v>
      </c>
      <c r="AN496" s="91">
        <f t="shared" si="25"/>
        <v>0.7644787645</v>
      </c>
      <c r="AO496" s="91">
        <f t="shared" si="26"/>
        <v>0.1426211454</v>
      </c>
      <c r="AP496" s="92">
        <f t="shared" si="27"/>
        <v>0</v>
      </c>
      <c r="AQ496" s="92">
        <f t="shared" si="28"/>
        <v>0.03359030837</v>
      </c>
      <c r="AR496" s="92">
        <f t="shared" si="29"/>
        <v>0.531120332</v>
      </c>
      <c r="AS496" s="92">
        <f t="shared" si="30"/>
        <v>0.109030837</v>
      </c>
    </row>
    <row r="497" ht="16.5" customHeight="1">
      <c r="A497" s="115"/>
      <c r="B497" s="116"/>
      <c r="C497" s="116"/>
      <c r="D497" s="116"/>
      <c r="E497" s="116"/>
      <c r="F497" s="117"/>
      <c r="G497" s="61">
        <f t="shared" si="650"/>
        <v>492</v>
      </c>
      <c r="H497" s="118">
        <v>6609.0</v>
      </c>
      <c r="I497" s="115">
        <v>3114.0</v>
      </c>
      <c r="J497" s="81">
        <f>OFFSET(TT!F497,0,6*(-1+$E$6))</f>
        <v>238</v>
      </c>
      <c r="K497" s="82">
        <f>OFFSET(TT!G497,0,6*(-1+$E$6))</f>
        <v>175</v>
      </c>
      <c r="L497" s="83">
        <f>OFFSET(TT!H497,0,6*(-1+$E$6))</f>
        <v>175</v>
      </c>
      <c r="M497" s="84">
        <f>OFFSET(TT!I497,0,6*(-1+$E$6))</f>
        <v>195</v>
      </c>
      <c r="N497" s="85">
        <f>OFFSET(TT!J497,0,6*(-1+$E$6))</f>
        <v>449</v>
      </c>
      <c r="O497" s="86">
        <f>OFFSET(TT!K497,0,6*(-1+$E$6))</f>
        <v>162</v>
      </c>
      <c r="P497" s="87">
        <f t="shared" si="31"/>
        <v>238</v>
      </c>
      <c r="Q497" s="87">
        <f t="shared" ref="Q497:S497" si="1011">$J497*C$30+$K497*C$31+$L497*C$32+$M497*C$33+$N497*C$34+$O497*C$35</f>
        <v>195</v>
      </c>
      <c r="R497" s="87">
        <f t="shared" si="1011"/>
        <v>175</v>
      </c>
      <c r="S497" s="87">
        <f t="shared" si="1011"/>
        <v>162</v>
      </c>
      <c r="T497" s="69">
        <f t="shared" si="6"/>
        <v>0.5496535797</v>
      </c>
      <c r="U497" s="70">
        <f t="shared" si="7"/>
        <v>0.5192878338</v>
      </c>
      <c r="V497" s="71">
        <f t="shared" si="8"/>
        <v>0.595</v>
      </c>
      <c r="W497" s="72">
        <f t="shared" si="9"/>
        <v>0.472972973</v>
      </c>
      <c r="X497" s="73">
        <f t="shared" ref="X497:Y497" si="1012">IFERROR(P497/(P497+R497),0.5)</f>
        <v>0.5762711864</v>
      </c>
      <c r="Y497" s="74">
        <f t="shared" si="1012"/>
        <v>0.5462184874</v>
      </c>
      <c r="Z497" s="75">
        <f t="shared" si="11"/>
        <v>0.5363636364</v>
      </c>
      <c r="AA497" s="76">
        <f t="shared" si="12"/>
        <v>0.5194805195</v>
      </c>
      <c r="AB497" s="77">
        <f t="shared" si="13"/>
        <v>0.5623376623</v>
      </c>
      <c r="AC497" s="88">
        <f t="shared" si="14"/>
        <v>0.1326268465</v>
      </c>
      <c r="AD497" s="88">
        <f t="shared" si="15"/>
        <v>0.2206165703</v>
      </c>
      <c r="AE497" s="88">
        <f t="shared" si="16"/>
        <v>0.1284521516</v>
      </c>
      <c r="AF497" s="88">
        <f t="shared" si="17"/>
        <v>0.05202312139</v>
      </c>
      <c r="AG497" s="89">
        <f t="shared" si="18"/>
        <v>0.07642903019</v>
      </c>
      <c r="AH497" s="90">
        <f t="shared" si="19"/>
        <v>0</v>
      </c>
      <c r="AI497" s="90">
        <f t="shared" si="20"/>
        <v>0.2206165703</v>
      </c>
      <c r="AJ497" s="90">
        <f t="shared" si="21"/>
        <v>0.5363636364</v>
      </c>
      <c r="AK497" s="90">
        <f t="shared" si="22"/>
        <v>0.1326268465</v>
      </c>
      <c r="AL497" s="91">
        <f t="shared" si="23"/>
        <v>0</v>
      </c>
      <c r="AM497" s="91">
        <f t="shared" si="24"/>
        <v>0.07642903019</v>
      </c>
      <c r="AN497" s="91">
        <f t="shared" si="25"/>
        <v>0.595</v>
      </c>
      <c r="AO497" s="91">
        <f t="shared" si="26"/>
        <v>0.1284521516</v>
      </c>
      <c r="AP497" s="92">
        <f t="shared" si="27"/>
        <v>0</v>
      </c>
      <c r="AQ497" s="92">
        <f t="shared" si="28"/>
        <v>0.05202312139</v>
      </c>
      <c r="AR497" s="92">
        <f t="shared" si="29"/>
        <v>0.472972973</v>
      </c>
      <c r="AS497" s="92">
        <f t="shared" si="30"/>
        <v>0.07642903019</v>
      </c>
    </row>
    <row r="498" ht="16.5" customHeight="1">
      <c r="A498" s="115"/>
      <c r="B498" s="116"/>
      <c r="C498" s="116"/>
      <c r="D498" s="116"/>
      <c r="E498" s="116"/>
      <c r="F498" s="117"/>
      <c r="G498" s="61">
        <f t="shared" si="650"/>
        <v>493</v>
      </c>
      <c r="H498" s="118">
        <v>6610.0</v>
      </c>
      <c r="I498" s="115">
        <v>2758.0</v>
      </c>
      <c r="J498" s="81">
        <f>OFFSET(TT!F498,0,6*(-1+$E$6))</f>
        <v>299</v>
      </c>
      <c r="K498" s="82">
        <f>OFFSET(TT!G498,0,6*(-1+$E$6))</f>
        <v>384</v>
      </c>
      <c r="L498" s="83">
        <f>OFFSET(TT!H498,0,6*(-1+$E$6))</f>
        <v>215</v>
      </c>
      <c r="M498" s="84">
        <f>OFFSET(TT!I498,0,6*(-1+$E$6))</f>
        <v>171</v>
      </c>
      <c r="N498" s="85">
        <f>OFFSET(TT!J498,0,6*(-1+$E$6))</f>
        <v>458</v>
      </c>
      <c r="O498" s="86">
        <f>OFFSET(TT!K498,0,6*(-1+$E$6))</f>
        <v>100</v>
      </c>
      <c r="P498" s="87">
        <f t="shared" si="31"/>
        <v>299</v>
      </c>
      <c r="Q498" s="87">
        <f t="shared" ref="Q498:S498" si="1013">$J498*C$30+$K498*C$31+$L498*C$32+$M498*C$33+$N498*C$34+$O498*C$35</f>
        <v>171</v>
      </c>
      <c r="R498" s="87">
        <f t="shared" si="1013"/>
        <v>215</v>
      </c>
      <c r="S498" s="87">
        <f t="shared" si="1013"/>
        <v>100</v>
      </c>
      <c r="T498" s="69">
        <f t="shared" si="6"/>
        <v>0.6361702128</v>
      </c>
      <c r="U498" s="70">
        <f t="shared" si="7"/>
        <v>0.6825396825</v>
      </c>
      <c r="V498" s="71">
        <f t="shared" si="8"/>
        <v>0.7493734336</v>
      </c>
      <c r="W498" s="72">
        <f t="shared" si="9"/>
        <v>0.5569948187</v>
      </c>
      <c r="X498" s="73">
        <f t="shared" ref="X498:Y498" si="1014">IFERROR(P498/(P498+R498),0.5)</f>
        <v>0.5817120623</v>
      </c>
      <c r="Y498" s="74">
        <f t="shared" si="1014"/>
        <v>0.63099631</v>
      </c>
      <c r="Z498" s="75">
        <f t="shared" si="11"/>
        <v>0.6547770701</v>
      </c>
      <c r="AA498" s="76">
        <f t="shared" si="12"/>
        <v>0.5082802548</v>
      </c>
      <c r="AB498" s="77">
        <f t="shared" si="13"/>
        <v>0.5987261146</v>
      </c>
      <c r="AC498" s="88">
        <f t="shared" si="14"/>
        <v>0.2476432197</v>
      </c>
      <c r="AD498" s="88">
        <f t="shared" si="15"/>
        <v>0.2744742567</v>
      </c>
      <c r="AE498" s="88">
        <f t="shared" si="16"/>
        <v>0.1446700508</v>
      </c>
      <c r="AF498" s="88">
        <f t="shared" si="17"/>
        <v>0.03625815809</v>
      </c>
      <c r="AG498" s="89">
        <f t="shared" si="18"/>
        <v>0.1084118927</v>
      </c>
      <c r="AH498" s="90">
        <f t="shared" si="19"/>
        <v>0</v>
      </c>
      <c r="AI498" s="90">
        <f t="shared" si="20"/>
        <v>0.2744742567</v>
      </c>
      <c r="AJ498" s="90">
        <f t="shared" si="21"/>
        <v>0.6547770701</v>
      </c>
      <c r="AK498" s="90">
        <f t="shared" si="22"/>
        <v>0.2476432197</v>
      </c>
      <c r="AL498" s="91">
        <f t="shared" si="23"/>
        <v>0</v>
      </c>
      <c r="AM498" s="91">
        <f t="shared" si="24"/>
        <v>0.1084118927</v>
      </c>
      <c r="AN498" s="91">
        <f t="shared" si="25"/>
        <v>0.7493734336</v>
      </c>
      <c r="AO498" s="91">
        <f t="shared" si="26"/>
        <v>0.1446700508</v>
      </c>
      <c r="AP498" s="92">
        <f t="shared" si="27"/>
        <v>0</v>
      </c>
      <c r="AQ498" s="92">
        <f t="shared" si="28"/>
        <v>0.03625815809</v>
      </c>
      <c r="AR498" s="92">
        <f t="shared" si="29"/>
        <v>0.5569948187</v>
      </c>
      <c r="AS498" s="92">
        <f t="shared" si="30"/>
        <v>0.1084118927</v>
      </c>
    </row>
    <row r="499" ht="16.5" customHeight="1">
      <c r="A499" s="115"/>
      <c r="B499" s="116"/>
      <c r="C499" s="116"/>
      <c r="D499" s="116"/>
      <c r="E499" s="116"/>
      <c r="F499" s="117"/>
      <c r="G499" s="61">
        <f t="shared" si="650"/>
        <v>494</v>
      </c>
      <c r="H499" s="118">
        <v>6625.0</v>
      </c>
      <c r="I499" s="115">
        <v>1850.0</v>
      </c>
      <c r="J499" s="81">
        <f>OFFSET(TT!F499,0,6*(-1+$E$6))</f>
        <v>252</v>
      </c>
      <c r="K499" s="82">
        <f>OFFSET(TT!G499,0,6*(-1+$E$6))</f>
        <v>212</v>
      </c>
      <c r="L499" s="83">
        <f>OFFSET(TT!H499,0,6*(-1+$E$6))</f>
        <v>109</v>
      </c>
      <c r="M499" s="84">
        <f>OFFSET(TT!I499,0,6*(-1+$E$6))</f>
        <v>142</v>
      </c>
      <c r="N499" s="85">
        <f>OFFSET(TT!J499,0,6*(-1+$E$6))</f>
        <v>276</v>
      </c>
      <c r="O499" s="86">
        <f>OFFSET(TT!K499,0,6*(-1+$E$6))</f>
        <v>80</v>
      </c>
      <c r="P499" s="87">
        <f t="shared" si="31"/>
        <v>252</v>
      </c>
      <c r="Q499" s="87">
        <f t="shared" ref="Q499:S499" si="1015">$J499*C$30+$K499*C$31+$L499*C$32+$M499*C$33+$N499*C$34+$O499*C$35</f>
        <v>142</v>
      </c>
      <c r="R499" s="87">
        <f t="shared" si="1015"/>
        <v>109</v>
      </c>
      <c r="S499" s="87">
        <f t="shared" si="1015"/>
        <v>80</v>
      </c>
      <c r="T499" s="69">
        <f t="shared" si="6"/>
        <v>0.6395939086</v>
      </c>
      <c r="U499" s="70">
        <f t="shared" si="7"/>
        <v>0.5767195767</v>
      </c>
      <c r="V499" s="71">
        <f t="shared" si="8"/>
        <v>0.7590361446</v>
      </c>
      <c r="W499" s="72">
        <f t="shared" si="9"/>
        <v>0.4342629482</v>
      </c>
      <c r="X499" s="73">
        <f t="shared" ref="X499:Y499" si="1016">IFERROR(P499/(P499+R499),0.5)</f>
        <v>0.6980609418</v>
      </c>
      <c r="Y499" s="74">
        <f t="shared" si="1016"/>
        <v>0.6396396396</v>
      </c>
      <c r="Z499" s="75">
        <f t="shared" si="11"/>
        <v>0.6192109777</v>
      </c>
      <c r="AA499" s="76">
        <f t="shared" si="12"/>
        <v>0.5694682676</v>
      </c>
      <c r="AB499" s="77">
        <f t="shared" si="13"/>
        <v>0.6758147513</v>
      </c>
      <c r="AC499" s="88">
        <f t="shared" si="14"/>
        <v>0.2508108108</v>
      </c>
      <c r="AD499" s="88">
        <f t="shared" si="15"/>
        <v>0.2854054054</v>
      </c>
      <c r="AE499" s="88">
        <f t="shared" si="16"/>
        <v>0.1794594595</v>
      </c>
      <c r="AF499" s="88">
        <f t="shared" si="17"/>
        <v>0.04324324324</v>
      </c>
      <c r="AG499" s="89">
        <f t="shared" si="18"/>
        <v>0.1362162162</v>
      </c>
      <c r="AH499" s="90">
        <f t="shared" si="19"/>
        <v>0</v>
      </c>
      <c r="AI499" s="90">
        <f t="shared" si="20"/>
        <v>0.2854054054</v>
      </c>
      <c r="AJ499" s="90">
        <f t="shared" si="21"/>
        <v>0.6192109777</v>
      </c>
      <c r="AK499" s="90">
        <f t="shared" si="22"/>
        <v>0.2508108108</v>
      </c>
      <c r="AL499" s="91">
        <f t="shared" si="23"/>
        <v>0</v>
      </c>
      <c r="AM499" s="91">
        <f t="shared" si="24"/>
        <v>0.1362162162</v>
      </c>
      <c r="AN499" s="91">
        <f t="shared" si="25"/>
        <v>0.7590361446</v>
      </c>
      <c r="AO499" s="91">
        <f t="shared" si="26"/>
        <v>0.1794594595</v>
      </c>
      <c r="AP499" s="92">
        <f t="shared" si="27"/>
        <v>0</v>
      </c>
      <c r="AQ499" s="92">
        <f t="shared" si="28"/>
        <v>0.04324324324</v>
      </c>
      <c r="AR499" s="92">
        <f t="shared" si="29"/>
        <v>0.4342629482</v>
      </c>
      <c r="AS499" s="92">
        <f t="shared" si="30"/>
        <v>0.1362162162</v>
      </c>
    </row>
    <row r="500" ht="16.5" customHeight="1">
      <c r="A500" s="115"/>
      <c r="B500" s="116"/>
      <c r="C500" s="116"/>
      <c r="D500" s="116"/>
      <c r="E500" s="116"/>
      <c r="F500" s="117"/>
      <c r="G500" s="61">
        <f t="shared" si="650"/>
        <v>495</v>
      </c>
      <c r="H500" s="118">
        <v>6632.0</v>
      </c>
      <c r="I500" s="115">
        <v>1217.0</v>
      </c>
      <c r="J500" s="81">
        <f>OFFSET(TT!F500,0,6*(-1+$E$6))</f>
        <v>140</v>
      </c>
      <c r="K500" s="82">
        <f>OFFSET(TT!G500,0,6*(-1+$E$6))</f>
        <v>118</v>
      </c>
      <c r="L500" s="83">
        <f>OFFSET(TT!H500,0,6*(-1+$E$6))</f>
        <v>68</v>
      </c>
      <c r="M500" s="84">
        <f>OFFSET(TT!I500,0,6*(-1+$E$6))</f>
        <v>92</v>
      </c>
      <c r="N500" s="85">
        <f>OFFSET(TT!J500,0,6*(-1+$E$6))</f>
        <v>263</v>
      </c>
      <c r="O500" s="86">
        <f>OFFSET(TT!K500,0,6*(-1+$E$6))</f>
        <v>41</v>
      </c>
      <c r="P500" s="87">
        <f t="shared" si="31"/>
        <v>140</v>
      </c>
      <c r="Q500" s="87">
        <f t="shared" ref="Q500:S500" si="1017">$J500*C$30+$K500*C$31+$L500*C$32+$M500*C$33+$N500*C$34+$O500*C$35</f>
        <v>92</v>
      </c>
      <c r="R500" s="87">
        <f t="shared" si="1017"/>
        <v>68</v>
      </c>
      <c r="S500" s="87">
        <f t="shared" si="1017"/>
        <v>41</v>
      </c>
      <c r="T500" s="69">
        <f t="shared" si="6"/>
        <v>0.6034482759</v>
      </c>
      <c r="U500" s="70">
        <f t="shared" si="7"/>
        <v>0.623853211</v>
      </c>
      <c r="V500" s="71">
        <f t="shared" si="8"/>
        <v>0.773480663</v>
      </c>
      <c r="W500" s="72">
        <f t="shared" si="9"/>
        <v>0.425</v>
      </c>
      <c r="X500" s="73">
        <f t="shared" ref="X500:Y500" si="1018">IFERROR(P500/(P500+R500),0.5)</f>
        <v>0.6730769231</v>
      </c>
      <c r="Y500" s="74">
        <f t="shared" si="1018"/>
        <v>0.6917293233</v>
      </c>
      <c r="Z500" s="75">
        <f t="shared" si="11"/>
        <v>0.6099706745</v>
      </c>
      <c r="AA500" s="76">
        <f t="shared" si="12"/>
        <v>0.5307917889</v>
      </c>
      <c r="AB500" s="77">
        <f t="shared" si="13"/>
        <v>0.6803519062</v>
      </c>
      <c r="AC500" s="88">
        <f t="shared" si="14"/>
        <v>0.2119967132</v>
      </c>
      <c r="AD500" s="88">
        <f t="shared" si="15"/>
        <v>0.3311421528</v>
      </c>
      <c r="AE500" s="88">
        <f t="shared" si="16"/>
        <v>0.1487263763</v>
      </c>
      <c r="AF500" s="88">
        <f t="shared" si="17"/>
        <v>0.03368940016</v>
      </c>
      <c r="AG500" s="89">
        <f t="shared" si="18"/>
        <v>0.1150369762</v>
      </c>
      <c r="AH500" s="90">
        <f t="shared" si="19"/>
        <v>0</v>
      </c>
      <c r="AI500" s="90">
        <f t="shared" si="20"/>
        <v>0.3311421528</v>
      </c>
      <c r="AJ500" s="90">
        <f t="shared" si="21"/>
        <v>0.6099706745</v>
      </c>
      <c r="AK500" s="90">
        <f t="shared" si="22"/>
        <v>0.2119967132</v>
      </c>
      <c r="AL500" s="91">
        <f t="shared" si="23"/>
        <v>0</v>
      </c>
      <c r="AM500" s="91">
        <f t="shared" si="24"/>
        <v>0.1150369762</v>
      </c>
      <c r="AN500" s="91">
        <f t="shared" si="25"/>
        <v>0.773480663</v>
      </c>
      <c r="AO500" s="91">
        <f t="shared" si="26"/>
        <v>0.1487263763</v>
      </c>
      <c r="AP500" s="92">
        <f t="shared" si="27"/>
        <v>0</v>
      </c>
      <c r="AQ500" s="92">
        <f t="shared" si="28"/>
        <v>0.03368940016</v>
      </c>
      <c r="AR500" s="92">
        <f t="shared" si="29"/>
        <v>0.425</v>
      </c>
      <c r="AS500" s="92">
        <f t="shared" si="30"/>
        <v>0.1150369762</v>
      </c>
    </row>
    <row r="501" ht="16.5" customHeight="1">
      <c r="A501" s="115"/>
      <c r="B501" s="116"/>
      <c r="C501" s="116"/>
      <c r="D501" s="116"/>
      <c r="E501" s="116"/>
      <c r="F501" s="117"/>
      <c r="G501" s="61">
        <f t="shared" si="650"/>
        <v>496</v>
      </c>
      <c r="H501" s="118">
        <v>6648.0</v>
      </c>
      <c r="I501" s="115">
        <v>3503.0</v>
      </c>
      <c r="J501" s="81">
        <f>OFFSET(TT!F501,0,6*(-1+$E$6))</f>
        <v>225</v>
      </c>
      <c r="K501" s="82">
        <f>OFFSET(TT!G501,0,6*(-1+$E$6))</f>
        <v>190</v>
      </c>
      <c r="L501" s="83">
        <f>OFFSET(TT!H501,0,6*(-1+$E$6))</f>
        <v>194</v>
      </c>
      <c r="M501" s="84">
        <f>OFFSET(TT!I501,0,6*(-1+$E$6))</f>
        <v>221</v>
      </c>
      <c r="N501" s="85">
        <f>OFFSET(TT!J501,0,6*(-1+$E$6))</f>
        <v>493</v>
      </c>
      <c r="O501" s="86">
        <f>OFFSET(TT!K501,0,6*(-1+$E$6))</f>
        <v>147</v>
      </c>
      <c r="P501" s="87">
        <f t="shared" si="31"/>
        <v>225</v>
      </c>
      <c r="Q501" s="87">
        <f t="shared" ref="Q501:S501" si="1019">$J501*C$30+$K501*C$31+$L501*C$32+$M501*C$33+$N501*C$34+$O501*C$35</f>
        <v>221</v>
      </c>
      <c r="R501" s="87">
        <f t="shared" si="1019"/>
        <v>194</v>
      </c>
      <c r="S501" s="87">
        <f t="shared" si="1019"/>
        <v>147</v>
      </c>
      <c r="T501" s="69">
        <f t="shared" si="6"/>
        <v>0.5044843049</v>
      </c>
      <c r="U501" s="70">
        <f t="shared" si="7"/>
        <v>0.568914956</v>
      </c>
      <c r="V501" s="71">
        <f t="shared" si="8"/>
        <v>0.6048387097</v>
      </c>
      <c r="W501" s="72">
        <f t="shared" si="9"/>
        <v>0.4674698795</v>
      </c>
      <c r="X501" s="73">
        <f t="shared" ref="X501:Y501" si="1020">IFERROR(P501/(P501+R501),0.5)</f>
        <v>0.5369928401</v>
      </c>
      <c r="Y501" s="74">
        <f t="shared" si="1020"/>
        <v>0.6005434783</v>
      </c>
      <c r="Z501" s="75">
        <f t="shared" si="11"/>
        <v>0.5324015248</v>
      </c>
      <c r="AA501" s="76">
        <f t="shared" si="12"/>
        <v>0.4726810673</v>
      </c>
      <c r="AB501" s="77">
        <f t="shared" si="13"/>
        <v>0.5667090216</v>
      </c>
      <c r="AC501" s="88">
        <f t="shared" si="14"/>
        <v>0.118469883</v>
      </c>
      <c r="AD501" s="88">
        <f t="shared" si="15"/>
        <v>0.204967171</v>
      </c>
      <c r="AE501" s="88">
        <f t="shared" si="16"/>
        <v>0.1061946903</v>
      </c>
      <c r="AF501" s="88">
        <f t="shared" si="17"/>
        <v>0.04196403083</v>
      </c>
      <c r="AG501" s="89">
        <f t="shared" si="18"/>
        <v>0.06423065943</v>
      </c>
      <c r="AH501" s="90">
        <f t="shared" si="19"/>
        <v>0</v>
      </c>
      <c r="AI501" s="90">
        <f t="shared" si="20"/>
        <v>0.204967171</v>
      </c>
      <c r="AJ501" s="90">
        <f t="shared" si="21"/>
        <v>0.5324015248</v>
      </c>
      <c r="AK501" s="90">
        <f t="shared" si="22"/>
        <v>0.118469883</v>
      </c>
      <c r="AL501" s="91">
        <f t="shared" si="23"/>
        <v>0</v>
      </c>
      <c r="AM501" s="91">
        <f t="shared" si="24"/>
        <v>0.06423065943</v>
      </c>
      <c r="AN501" s="91">
        <f t="shared" si="25"/>
        <v>0.6048387097</v>
      </c>
      <c r="AO501" s="91">
        <f t="shared" si="26"/>
        <v>0.1061946903</v>
      </c>
      <c r="AP501" s="92">
        <f t="shared" si="27"/>
        <v>0</v>
      </c>
      <c r="AQ501" s="92">
        <f t="shared" si="28"/>
        <v>0.04196403083</v>
      </c>
      <c r="AR501" s="92">
        <f t="shared" si="29"/>
        <v>0.4674698795</v>
      </c>
      <c r="AS501" s="92">
        <f t="shared" si="30"/>
        <v>0.06423065943</v>
      </c>
    </row>
    <row r="502" ht="16.5" customHeight="1">
      <c r="A502" s="115"/>
      <c r="B502" s="116"/>
      <c r="C502" s="116"/>
      <c r="D502" s="116"/>
      <c r="E502" s="116"/>
      <c r="F502" s="117"/>
      <c r="G502" s="61">
        <f t="shared" si="650"/>
        <v>497</v>
      </c>
      <c r="H502" s="118">
        <v>6652.0</v>
      </c>
      <c r="I502" s="115">
        <v>2111.0</v>
      </c>
      <c r="J502" s="81">
        <f>OFFSET(TT!F502,0,6*(-1+$E$6))</f>
        <v>202</v>
      </c>
      <c r="K502" s="82">
        <f>OFFSET(TT!G502,0,6*(-1+$E$6))</f>
        <v>241</v>
      </c>
      <c r="L502" s="83">
        <f>OFFSET(TT!H502,0,6*(-1+$E$6))</f>
        <v>161</v>
      </c>
      <c r="M502" s="84">
        <f>OFFSET(TT!I502,0,6*(-1+$E$6))</f>
        <v>133</v>
      </c>
      <c r="N502" s="85">
        <f>OFFSET(TT!J502,0,6*(-1+$E$6))</f>
        <v>417</v>
      </c>
      <c r="O502" s="86">
        <f>OFFSET(TT!K502,0,6*(-1+$E$6))</f>
        <v>101</v>
      </c>
      <c r="P502" s="87">
        <f t="shared" si="31"/>
        <v>202</v>
      </c>
      <c r="Q502" s="87">
        <f t="shared" ref="Q502:S502" si="1021">$J502*C$30+$K502*C$31+$L502*C$32+$M502*C$33+$N502*C$34+$O502*C$35</f>
        <v>133</v>
      </c>
      <c r="R502" s="87">
        <f t="shared" si="1021"/>
        <v>161</v>
      </c>
      <c r="S502" s="87">
        <f t="shared" si="1021"/>
        <v>101</v>
      </c>
      <c r="T502" s="69">
        <f t="shared" si="6"/>
        <v>0.6029850746</v>
      </c>
      <c r="U502" s="70">
        <f t="shared" si="7"/>
        <v>0.6145038168</v>
      </c>
      <c r="V502" s="71">
        <f t="shared" si="8"/>
        <v>0.6666666667</v>
      </c>
      <c r="W502" s="72">
        <f t="shared" si="9"/>
        <v>0.5476190476</v>
      </c>
      <c r="X502" s="73">
        <f t="shared" ref="X502:Y502" si="1022">IFERROR(P502/(P502+R502),0.5)</f>
        <v>0.5564738292</v>
      </c>
      <c r="Y502" s="74">
        <f t="shared" si="1022"/>
        <v>0.5683760684</v>
      </c>
      <c r="Z502" s="75">
        <f t="shared" si="11"/>
        <v>0.608040201</v>
      </c>
      <c r="AA502" s="76">
        <f t="shared" si="12"/>
        <v>0.5075376884</v>
      </c>
      <c r="AB502" s="77">
        <f t="shared" si="13"/>
        <v>0.5611390285</v>
      </c>
      <c r="AC502" s="88">
        <f t="shared" si="14"/>
        <v>0.2098531502</v>
      </c>
      <c r="AD502" s="88">
        <f t="shared" si="15"/>
        <v>0.2932259593</v>
      </c>
      <c r="AE502" s="88">
        <f t="shared" si="16"/>
        <v>0.1435338702</v>
      </c>
      <c r="AF502" s="88">
        <f t="shared" si="17"/>
        <v>0.0478446234</v>
      </c>
      <c r="AG502" s="89">
        <f t="shared" si="18"/>
        <v>0.0956892468</v>
      </c>
      <c r="AH502" s="90">
        <f t="shared" si="19"/>
        <v>0</v>
      </c>
      <c r="AI502" s="90">
        <f t="shared" si="20"/>
        <v>0.2932259593</v>
      </c>
      <c r="AJ502" s="90">
        <f t="shared" si="21"/>
        <v>0.608040201</v>
      </c>
      <c r="AK502" s="90">
        <f t="shared" si="22"/>
        <v>0.2098531502</v>
      </c>
      <c r="AL502" s="91">
        <f t="shared" si="23"/>
        <v>0</v>
      </c>
      <c r="AM502" s="91">
        <f t="shared" si="24"/>
        <v>0.0956892468</v>
      </c>
      <c r="AN502" s="91">
        <f t="shared" si="25"/>
        <v>0.6666666667</v>
      </c>
      <c r="AO502" s="91">
        <f t="shared" si="26"/>
        <v>0.1435338702</v>
      </c>
      <c r="AP502" s="92">
        <f t="shared" si="27"/>
        <v>0</v>
      </c>
      <c r="AQ502" s="92">
        <f t="shared" si="28"/>
        <v>0.0478446234</v>
      </c>
      <c r="AR502" s="92">
        <f t="shared" si="29"/>
        <v>0.5476190476</v>
      </c>
      <c r="AS502" s="92">
        <f t="shared" si="30"/>
        <v>0.0956892468</v>
      </c>
    </row>
    <row r="503" ht="16.5" customHeight="1">
      <c r="A503" s="115"/>
      <c r="B503" s="116"/>
      <c r="C503" s="116"/>
      <c r="D503" s="116"/>
      <c r="E503" s="116"/>
      <c r="F503" s="117"/>
      <c r="G503" s="61">
        <f t="shared" si="650"/>
        <v>498</v>
      </c>
      <c r="H503" s="118">
        <v>6656.0</v>
      </c>
      <c r="I503" s="115">
        <v>1414.0</v>
      </c>
      <c r="J503" s="81">
        <f>OFFSET(TT!F503,0,6*(-1+$E$6))</f>
        <v>131</v>
      </c>
      <c r="K503" s="82">
        <f>OFFSET(TT!G503,0,6*(-1+$E$6))</f>
        <v>154</v>
      </c>
      <c r="L503" s="83">
        <f>OFFSET(TT!H503,0,6*(-1+$E$6))</f>
        <v>89</v>
      </c>
      <c r="M503" s="84">
        <f>OFFSET(TT!I503,0,6*(-1+$E$6))</f>
        <v>75</v>
      </c>
      <c r="N503" s="85">
        <f>OFFSET(TT!J503,0,6*(-1+$E$6))</f>
        <v>244</v>
      </c>
      <c r="O503" s="86">
        <f>OFFSET(TT!K503,0,6*(-1+$E$6))</f>
        <v>37</v>
      </c>
      <c r="P503" s="87">
        <f t="shared" si="31"/>
        <v>131</v>
      </c>
      <c r="Q503" s="87">
        <f t="shared" ref="Q503:S503" si="1023">$J503*C$30+$K503*C$31+$L503*C$32+$M503*C$33+$N503*C$34+$O503*C$35</f>
        <v>75</v>
      </c>
      <c r="R503" s="87">
        <f t="shared" si="1023"/>
        <v>89</v>
      </c>
      <c r="S503" s="87">
        <f t="shared" si="1023"/>
        <v>37</v>
      </c>
      <c r="T503" s="69">
        <f t="shared" si="6"/>
        <v>0.6359223301</v>
      </c>
      <c r="U503" s="70">
        <f t="shared" si="7"/>
        <v>0.7063492063</v>
      </c>
      <c r="V503" s="71">
        <f t="shared" si="8"/>
        <v>0.7797619048</v>
      </c>
      <c r="W503" s="72">
        <f t="shared" si="9"/>
        <v>0.5426829268</v>
      </c>
      <c r="X503" s="73">
        <f t="shared" ref="X503:Y503" si="1024">IFERROR(P503/(P503+R503),0.5)</f>
        <v>0.5954545455</v>
      </c>
      <c r="Y503" s="74">
        <f t="shared" si="1024"/>
        <v>0.6696428571</v>
      </c>
      <c r="Z503" s="75">
        <f t="shared" si="11"/>
        <v>0.6626506024</v>
      </c>
      <c r="AA503" s="76">
        <f t="shared" si="12"/>
        <v>0.5060240964</v>
      </c>
      <c r="AB503" s="77">
        <f t="shared" si="13"/>
        <v>0.6204819277</v>
      </c>
      <c r="AC503" s="88">
        <f t="shared" si="14"/>
        <v>0.2015558699</v>
      </c>
      <c r="AD503" s="88">
        <f t="shared" si="15"/>
        <v>0.2652050919</v>
      </c>
      <c r="AE503" s="88">
        <f t="shared" si="16"/>
        <v>0.1188118812</v>
      </c>
      <c r="AF503" s="88">
        <f t="shared" si="17"/>
        <v>0.0261669024</v>
      </c>
      <c r="AG503" s="89">
        <f t="shared" si="18"/>
        <v>0.09264497878</v>
      </c>
      <c r="AH503" s="90">
        <f t="shared" si="19"/>
        <v>0</v>
      </c>
      <c r="AI503" s="90">
        <f t="shared" si="20"/>
        <v>0.2652050919</v>
      </c>
      <c r="AJ503" s="90">
        <f t="shared" si="21"/>
        <v>0.6626506024</v>
      </c>
      <c r="AK503" s="90">
        <f t="shared" si="22"/>
        <v>0.2015558699</v>
      </c>
      <c r="AL503" s="91">
        <f t="shared" si="23"/>
        <v>0</v>
      </c>
      <c r="AM503" s="91">
        <f t="shared" si="24"/>
        <v>0.09264497878</v>
      </c>
      <c r="AN503" s="91">
        <f t="shared" si="25"/>
        <v>0.7797619048</v>
      </c>
      <c r="AO503" s="91">
        <f t="shared" si="26"/>
        <v>0.1188118812</v>
      </c>
      <c r="AP503" s="92">
        <f t="shared" si="27"/>
        <v>0</v>
      </c>
      <c r="AQ503" s="92">
        <f t="shared" si="28"/>
        <v>0.0261669024</v>
      </c>
      <c r="AR503" s="92">
        <f t="shared" si="29"/>
        <v>0.5426829268</v>
      </c>
      <c r="AS503" s="92">
        <f t="shared" si="30"/>
        <v>0.09264497878</v>
      </c>
    </row>
    <row r="504" ht="16.5" customHeight="1">
      <c r="A504" s="115"/>
      <c r="B504" s="116"/>
      <c r="C504" s="116"/>
      <c r="D504" s="116"/>
      <c r="E504" s="116"/>
      <c r="F504" s="117"/>
      <c r="G504" s="61">
        <f t="shared" si="650"/>
        <v>499</v>
      </c>
      <c r="H504" s="118">
        <v>6657.0</v>
      </c>
      <c r="I504" s="115">
        <v>1694.0</v>
      </c>
      <c r="J504" s="81">
        <f>OFFSET(TT!F504,0,6*(-1+$E$6))</f>
        <v>138</v>
      </c>
      <c r="K504" s="82">
        <f>OFFSET(TT!G504,0,6*(-1+$E$6))</f>
        <v>170</v>
      </c>
      <c r="L504" s="83">
        <f>OFFSET(TT!H504,0,6*(-1+$E$6))</f>
        <v>84</v>
      </c>
      <c r="M504" s="84">
        <f>OFFSET(TT!I504,0,6*(-1+$E$6))</f>
        <v>96</v>
      </c>
      <c r="N504" s="85">
        <f>OFFSET(TT!J504,0,6*(-1+$E$6))</f>
        <v>275</v>
      </c>
      <c r="O504" s="86">
        <f>OFFSET(TT!K504,0,6*(-1+$E$6))</f>
        <v>57</v>
      </c>
      <c r="P504" s="87">
        <f t="shared" si="31"/>
        <v>138</v>
      </c>
      <c r="Q504" s="87">
        <f t="shared" ref="Q504:S504" si="1025">$J504*C$30+$K504*C$31+$L504*C$32+$M504*C$33+$N504*C$34+$O504*C$35</f>
        <v>96</v>
      </c>
      <c r="R504" s="87">
        <f t="shared" si="1025"/>
        <v>84</v>
      </c>
      <c r="S504" s="87">
        <f t="shared" si="1025"/>
        <v>57</v>
      </c>
      <c r="T504" s="69">
        <f t="shared" si="6"/>
        <v>0.5897435897</v>
      </c>
      <c r="U504" s="70">
        <f t="shared" si="7"/>
        <v>0.5957446809</v>
      </c>
      <c r="V504" s="71">
        <f t="shared" si="8"/>
        <v>0.7076923077</v>
      </c>
      <c r="W504" s="72">
        <f t="shared" si="9"/>
        <v>0.4666666667</v>
      </c>
      <c r="X504" s="73">
        <f t="shared" ref="X504:Y504" si="1026">IFERROR(P504/(P504+R504),0.5)</f>
        <v>0.6216216216</v>
      </c>
      <c r="Y504" s="74">
        <f t="shared" si="1026"/>
        <v>0.6274509804</v>
      </c>
      <c r="Z504" s="75">
        <f t="shared" si="11"/>
        <v>0.592</v>
      </c>
      <c r="AA504" s="76">
        <f t="shared" si="12"/>
        <v>0.52</v>
      </c>
      <c r="AB504" s="77">
        <f t="shared" si="13"/>
        <v>0.624</v>
      </c>
      <c r="AC504" s="88">
        <f t="shared" si="14"/>
        <v>0.1818181818</v>
      </c>
      <c r="AD504" s="88">
        <f t="shared" si="15"/>
        <v>0.2438016529</v>
      </c>
      <c r="AE504" s="88">
        <f t="shared" si="16"/>
        <v>0.1151121606</v>
      </c>
      <c r="AF504" s="88">
        <f t="shared" si="17"/>
        <v>0.03364817001</v>
      </c>
      <c r="AG504" s="89">
        <f t="shared" si="18"/>
        <v>0.08146399055</v>
      </c>
      <c r="AH504" s="90">
        <f t="shared" si="19"/>
        <v>0</v>
      </c>
      <c r="AI504" s="90">
        <f t="shared" si="20"/>
        <v>0.2438016529</v>
      </c>
      <c r="AJ504" s="90">
        <f t="shared" si="21"/>
        <v>0.592</v>
      </c>
      <c r="AK504" s="90">
        <f t="shared" si="22"/>
        <v>0.1818181818</v>
      </c>
      <c r="AL504" s="91">
        <f t="shared" si="23"/>
        <v>0</v>
      </c>
      <c r="AM504" s="91">
        <f t="shared" si="24"/>
        <v>0.08146399055</v>
      </c>
      <c r="AN504" s="91">
        <f t="shared" si="25"/>
        <v>0.7076923077</v>
      </c>
      <c r="AO504" s="91">
        <f t="shared" si="26"/>
        <v>0.1151121606</v>
      </c>
      <c r="AP504" s="92">
        <f t="shared" si="27"/>
        <v>0</v>
      </c>
      <c r="AQ504" s="92">
        <f t="shared" si="28"/>
        <v>0.03364817001</v>
      </c>
      <c r="AR504" s="92">
        <f t="shared" si="29"/>
        <v>0.4666666667</v>
      </c>
      <c r="AS504" s="92">
        <f t="shared" si="30"/>
        <v>0.08146399055</v>
      </c>
    </row>
    <row r="505" ht="16.5" customHeight="1">
      <c r="A505" s="115"/>
      <c r="B505" s="116"/>
      <c r="C505" s="116"/>
      <c r="D505" s="116"/>
      <c r="E505" s="116"/>
      <c r="F505" s="117"/>
      <c r="G505" s="61">
        <f t="shared" si="650"/>
        <v>500</v>
      </c>
      <c r="H505" s="118">
        <v>6658.0</v>
      </c>
      <c r="I505" s="115">
        <v>2707.0</v>
      </c>
      <c r="J505" s="81">
        <f>OFFSET(TT!F505,0,6*(-1+$E$6))</f>
        <v>221</v>
      </c>
      <c r="K505" s="82">
        <f>OFFSET(TT!G505,0,6*(-1+$E$6))</f>
        <v>288</v>
      </c>
      <c r="L505" s="83">
        <f>OFFSET(TT!H505,0,6*(-1+$E$6))</f>
        <v>165</v>
      </c>
      <c r="M505" s="84">
        <f>OFFSET(TT!I505,0,6*(-1+$E$6))</f>
        <v>158</v>
      </c>
      <c r="N505" s="85">
        <f>OFFSET(TT!J505,0,6*(-1+$E$6))</f>
        <v>485</v>
      </c>
      <c r="O505" s="86">
        <f>OFFSET(TT!K505,0,6*(-1+$E$6))</f>
        <v>83</v>
      </c>
      <c r="P505" s="87">
        <f t="shared" si="31"/>
        <v>221</v>
      </c>
      <c r="Q505" s="87">
        <f t="shared" ref="Q505:S505" si="1027">$J505*C$30+$K505*C$31+$L505*C$32+$M505*C$33+$N505*C$34+$O505*C$35</f>
        <v>158</v>
      </c>
      <c r="R505" s="87">
        <f t="shared" si="1027"/>
        <v>165</v>
      </c>
      <c r="S505" s="87">
        <f t="shared" si="1027"/>
        <v>83</v>
      </c>
      <c r="T505" s="69">
        <f t="shared" si="6"/>
        <v>0.5831134565</v>
      </c>
      <c r="U505" s="70">
        <f t="shared" si="7"/>
        <v>0.6653225806</v>
      </c>
      <c r="V505" s="71">
        <f t="shared" si="8"/>
        <v>0.7269736842</v>
      </c>
      <c r="W505" s="72">
        <f t="shared" si="9"/>
        <v>0.5108359133</v>
      </c>
      <c r="X505" s="73">
        <f t="shared" ref="X505:Y505" si="1028">IFERROR(P505/(P505+R505),0.5)</f>
        <v>0.5725388601</v>
      </c>
      <c r="Y505" s="74">
        <f t="shared" si="1028"/>
        <v>0.6556016598</v>
      </c>
      <c r="Z505" s="75">
        <f t="shared" si="11"/>
        <v>0.6156299841</v>
      </c>
      <c r="AA505" s="76">
        <f t="shared" si="12"/>
        <v>0.4848484848</v>
      </c>
      <c r="AB505" s="77">
        <f t="shared" si="13"/>
        <v>0.6044657097</v>
      </c>
      <c r="AC505" s="88">
        <f t="shared" si="14"/>
        <v>0.1880310307</v>
      </c>
      <c r="AD505" s="88">
        <f t="shared" si="15"/>
        <v>0.2608053195</v>
      </c>
      <c r="AE505" s="88">
        <f t="shared" si="16"/>
        <v>0.1123014407</v>
      </c>
      <c r="AF505" s="88">
        <f t="shared" si="17"/>
        <v>0.03066124861</v>
      </c>
      <c r="AG505" s="89">
        <f t="shared" si="18"/>
        <v>0.08164019209</v>
      </c>
      <c r="AH505" s="90">
        <f t="shared" si="19"/>
        <v>0</v>
      </c>
      <c r="AI505" s="90">
        <f t="shared" si="20"/>
        <v>0.2608053195</v>
      </c>
      <c r="AJ505" s="90">
        <f t="shared" si="21"/>
        <v>0.6156299841</v>
      </c>
      <c r="AK505" s="90">
        <f t="shared" si="22"/>
        <v>0.1880310307</v>
      </c>
      <c r="AL505" s="91">
        <f t="shared" si="23"/>
        <v>0</v>
      </c>
      <c r="AM505" s="91">
        <f t="shared" si="24"/>
        <v>0.08164019209</v>
      </c>
      <c r="AN505" s="91">
        <f t="shared" si="25"/>
        <v>0.7269736842</v>
      </c>
      <c r="AO505" s="91">
        <f t="shared" si="26"/>
        <v>0.1123014407</v>
      </c>
      <c r="AP505" s="92">
        <f t="shared" si="27"/>
        <v>0</v>
      </c>
      <c r="AQ505" s="92">
        <f t="shared" si="28"/>
        <v>0.03066124861</v>
      </c>
      <c r="AR505" s="92">
        <f t="shared" si="29"/>
        <v>0.5108359133</v>
      </c>
      <c r="AS505" s="92">
        <f t="shared" si="30"/>
        <v>0.08164019209</v>
      </c>
    </row>
    <row r="506" ht="16.5" customHeight="1">
      <c r="A506" s="115"/>
      <c r="B506" s="116"/>
      <c r="C506" s="116"/>
      <c r="D506" s="116"/>
      <c r="E506" s="116"/>
      <c r="F506" s="117"/>
      <c r="G506" s="61">
        <f t="shared" si="650"/>
        <v>501</v>
      </c>
      <c r="H506" s="118">
        <v>6666.0</v>
      </c>
      <c r="I506" s="115">
        <v>3161.0</v>
      </c>
      <c r="J506" s="81">
        <f>OFFSET(TT!F506,0,6*(-1+$E$6))</f>
        <v>414</v>
      </c>
      <c r="K506" s="82">
        <f>OFFSET(TT!G506,0,6*(-1+$E$6))</f>
        <v>237</v>
      </c>
      <c r="L506" s="83">
        <f>OFFSET(TT!H506,0,6*(-1+$E$6))</f>
        <v>188</v>
      </c>
      <c r="M506" s="84">
        <f>OFFSET(TT!I506,0,6*(-1+$E$6))</f>
        <v>245</v>
      </c>
      <c r="N506" s="85">
        <f>OFFSET(TT!J506,0,6*(-1+$E$6))</f>
        <v>476</v>
      </c>
      <c r="O506" s="86">
        <f>OFFSET(TT!K506,0,6*(-1+$E$6))</f>
        <v>109</v>
      </c>
      <c r="P506" s="87">
        <f t="shared" si="31"/>
        <v>414</v>
      </c>
      <c r="Q506" s="87">
        <f t="shared" ref="Q506:S506" si="1029">$J506*C$30+$K506*C$31+$L506*C$32+$M506*C$33+$N506*C$34+$O506*C$35</f>
        <v>245</v>
      </c>
      <c r="R506" s="87">
        <f t="shared" si="1029"/>
        <v>188</v>
      </c>
      <c r="S506" s="87">
        <f t="shared" si="1029"/>
        <v>109</v>
      </c>
      <c r="T506" s="69">
        <f t="shared" si="6"/>
        <v>0.6282245827</v>
      </c>
      <c r="U506" s="70">
        <f t="shared" si="7"/>
        <v>0.632996633</v>
      </c>
      <c r="V506" s="71">
        <f t="shared" si="8"/>
        <v>0.7915869981</v>
      </c>
      <c r="W506" s="72">
        <f t="shared" si="9"/>
        <v>0.4341801386</v>
      </c>
      <c r="X506" s="73">
        <f t="shared" ref="X506:Y506" si="1030">IFERROR(P506/(P506+R506),0.5)</f>
        <v>0.6877076412</v>
      </c>
      <c r="Y506" s="74">
        <f t="shared" si="1030"/>
        <v>0.6920903955</v>
      </c>
      <c r="Z506" s="75">
        <f t="shared" si="11"/>
        <v>0.629707113</v>
      </c>
      <c r="AA506" s="76">
        <f t="shared" si="12"/>
        <v>0.5470711297</v>
      </c>
      <c r="AB506" s="77">
        <f t="shared" si="13"/>
        <v>0.6893305439</v>
      </c>
      <c r="AC506" s="88">
        <f t="shared" si="14"/>
        <v>0.205947485</v>
      </c>
      <c r="AD506" s="88">
        <f t="shared" si="15"/>
        <v>0.2815564695</v>
      </c>
      <c r="AE506" s="88">
        <f t="shared" si="16"/>
        <v>0.1654539703</v>
      </c>
      <c r="AF506" s="88">
        <f t="shared" si="17"/>
        <v>0.03448275862</v>
      </c>
      <c r="AG506" s="89">
        <f t="shared" si="18"/>
        <v>0.1309712116</v>
      </c>
      <c r="AH506" s="90">
        <f t="shared" si="19"/>
        <v>0</v>
      </c>
      <c r="AI506" s="90">
        <f t="shared" si="20"/>
        <v>0.2815564695</v>
      </c>
      <c r="AJ506" s="90">
        <f t="shared" si="21"/>
        <v>0.629707113</v>
      </c>
      <c r="AK506" s="90">
        <f t="shared" si="22"/>
        <v>0.205947485</v>
      </c>
      <c r="AL506" s="91">
        <f t="shared" si="23"/>
        <v>0</v>
      </c>
      <c r="AM506" s="91">
        <f t="shared" si="24"/>
        <v>0.1309712116</v>
      </c>
      <c r="AN506" s="91">
        <f t="shared" si="25"/>
        <v>0.7915869981</v>
      </c>
      <c r="AO506" s="91">
        <f t="shared" si="26"/>
        <v>0.1654539703</v>
      </c>
      <c r="AP506" s="92">
        <f t="shared" si="27"/>
        <v>0</v>
      </c>
      <c r="AQ506" s="92">
        <f t="shared" si="28"/>
        <v>0.03448275862</v>
      </c>
      <c r="AR506" s="92">
        <f t="shared" si="29"/>
        <v>0.4341801386</v>
      </c>
      <c r="AS506" s="92">
        <f t="shared" si="30"/>
        <v>0.1309712116</v>
      </c>
    </row>
    <row r="507" ht="16.5" customHeight="1">
      <c r="A507" s="115"/>
      <c r="B507" s="116"/>
      <c r="C507" s="116"/>
      <c r="D507" s="116"/>
      <c r="E507" s="116"/>
      <c r="F507" s="117"/>
      <c r="G507" s="61">
        <f t="shared" si="650"/>
        <v>502</v>
      </c>
      <c r="H507" s="118">
        <v>6675.0</v>
      </c>
      <c r="I507" s="115">
        <v>1640.0</v>
      </c>
      <c r="J507" s="81">
        <f>OFFSET(TT!F507,0,6*(-1+$E$6))</f>
        <v>219</v>
      </c>
      <c r="K507" s="82">
        <f>OFFSET(TT!G507,0,6*(-1+$E$6))</f>
        <v>167</v>
      </c>
      <c r="L507" s="83">
        <f>OFFSET(TT!H507,0,6*(-1+$E$6))</f>
        <v>86</v>
      </c>
      <c r="M507" s="84">
        <f>OFFSET(TT!I507,0,6*(-1+$E$6))</f>
        <v>103</v>
      </c>
      <c r="N507" s="85">
        <f>OFFSET(TT!J507,0,6*(-1+$E$6))</f>
        <v>269</v>
      </c>
      <c r="O507" s="86">
        <f>OFFSET(TT!K507,0,6*(-1+$E$6))</f>
        <v>45</v>
      </c>
      <c r="P507" s="87">
        <f t="shared" si="31"/>
        <v>219</v>
      </c>
      <c r="Q507" s="87">
        <f t="shared" ref="Q507:S507" si="1031">$J507*C$30+$K507*C$31+$L507*C$32+$M507*C$33+$N507*C$34+$O507*C$35</f>
        <v>103</v>
      </c>
      <c r="R507" s="87">
        <f t="shared" si="1031"/>
        <v>86</v>
      </c>
      <c r="S507" s="87">
        <f t="shared" si="1031"/>
        <v>45</v>
      </c>
      <c r="T507" s="69">
        <f t="shared" si="6"/>
        <v>0.6801242236</v>
      </c>
      <c r="U507" s="70">
        <f t="shared" si="7"/>
        <v>0.6564885496</v>
      </c>
      <c r="V507" s="71">
        <f t="shared" si="8"/>
        <v>0.8295454545</v>
      </c>
      <c r="W507" s="72">
        <f t="shared" si="9"/>
        <v>0.455026455</v>
      </c>
      <c r="X507" s="73">
        <f t="shared" ref="X507:Y507" si="1032">IFERROR(P507/(P507+R507),0.5)</f>
        <v>0.7180327869</v>
      </c>
      <c r="Y507" s="74">
        <f t="shared" si="1032"/>
        <v>0.6959459459</v>
      </c>
      <c r="Z507" s="75">
        <f t="shared" si="11"/>
        <v>0.6732891832</v>
      </c>
      <c r="AA507" s="76">
        <f t="shared" si="12"/>
        <v>0.582781457</v>
      </c>
      <c r="AB507" s="77">
        <f t="shared" si="13"/>
        <v>0.710816777</v>
      </c>
      <c r="AC507" s="88">
        <f t="shared" si="14"/>
        <v>0.2353658537</v>
      </c>
      <c r="AD507" s="88">
        <f t="shared" si="15"/>
        <v>0.2975609756</v>
      </c>
      <c r="AE507" s="88">
        <f t="shared" si="16"/>
        <v>0.1609756098</v>
      </c>
      <c r="AF507" s="88">
        <f t="shared" si="17"/>
        <v>0.02743902439</v>
      </c>
      <c r="AG507" s="89">
        <f t="shared" si="18"/>
        <v>0.1335365854</v>
      </c>
      <c r="AH507" s="90">
        <f t="shared" si="19"/>
        <v>0</v>
      </c>
      <c r="AI507" s="90">
        <f t="shared" si="20"/>
        <v>0.2975609756</v>
      </c>
      <c r="AJ507" s="90">
        <f t="shared" si="21"/>
        <v>0.6732891832</v>
      </c>
      <c r="AK507" s="90">
        <f t="shared" si="22"/>
        <v>0.2353658537</v>
      </c>
      <c r="AL507" s="91">
        <f t="shared" si="23"/>
        <v>0</v>
      </c>
      <c r="AM507" s="91">
        <f t="shared" si="24"/>
        <v>0.1335365854</v>
      </c>
      <c r="AN507" s="91">
        <f t="shared" si="25"/>
        <v>0.8295454545</v>
      </c>
      <c r="AO507" s="91">
        <f t="shared" si="26"/>
        <v>0.1609756098</v>
      </c>
      <c r="AP507" s="92">
        <f t="shared" si="27"/>
        <v>0</v>
      </c>
      <c r="AQ507" s="92">
        <f t="shared" si="28"/>
        <v>0.02743902439</v>
      </c>
      <c r="AR507" s="92">
        <f t="shared" si="29"/>
        <v>0.455026455</v>
      </c>
      <c r="AS507" s="92">
        <f t="shared" si="30"/>
        <v>0.1335365854</v>
      </c>
    </row>
    <row r="508" ht="16.5" customHeight="1">
      <c r="A508" s="115"/>
      <c r="B508" s="116"/>
      <c r="C508" s="116"/>
      <c r="D508" s="116"/>
      <c r="E508" s="116"/>
      <c r="F508" s="117"/>
      <c r="G508" s="61">
        <f t="shared" si="650"/>
        <v>503</v>
      </c>
      <c r="H508" s="118">
        <v>6681.0</v>
      </c>
      <c r="I508" s="115">
        <v>961.0</v>
      </c>
      <c r="J508" s="81">
        <f>OFFSET(TT!F508,0,6*(-1+$E$6))</f>
        <v>155</v>
      </c>
      <c r="K508" s="82">
        <f>OFFSET(TT!G508,0,6*(-1+$E$6))</f>
        <v>143</v>
      </c>
      <c r="L508" s="83">
        <f>OFFSET(TT!H508,0,6*(-1+$E$6))</f>
        <v>74</v>
      </c>
      <c r="M508" s="84">
        <f>OFFSET(TT!I508,0,6*(-1+$E$6))</f>
        <v>96</v>
      </c>
      <c r="N508" s="85">
        <f>OFFSET(TT!J508,0,6*(-1+$E$6))</f>
        <v>158</v>
      </c>
      <c r="O508" s="86">
        <f>OFFSET(TT!K508,0,6*(-1+$E$6))</f>
        <v>28</v>
      </c>
      <c r="P508" s="87">
        <f t="shared" si="31"/>
        <v>155</v>
      </c>
      <c r="Q508" s="87">
        <f t="shared" ref="Q508:S508" si="1033">$J508*C$30+$K508*C$31+$L508*C$32+$M508*C$33+$N508*C$34+$O508*C$35</f>
        <v>96</v>
      </c>
      <c r="R508" s="87">
        <f t="shared" si="1033"/>
        <v>74</v>
      </c>
      <c r="S508" s="87">
        <f t="shared" si="1033"/>
        <v>28</v>
      </c>
      <c r="T508" s="69">
        <f t="shared" si="6"/>
        <v>0.6175298805</v>
      </c>
      <c r="U508" s="70">
        <f t="shared" si="7"/>
        <v>0.7254901961</v>
      </c>
      <c r="V508" s="71">
        <f t="shared" si="8"/>
        <v>0.8469945355</v>
      </c>
      <c r="W508" s="72">
        <f t="shared" si="9"/>
        <v>0.4352941176</v>
      </c>
      <c r="X508" s="73">
        <f t="shared" ref="X508:Y508" si="1034">IFERROR(P508/(P508+R508),0.5)</f>
        <v>0.6768558952</v>
      </c>
      <c r="Y508" s="74">
        <f t="shared" si="1034"/>
        <v>0.7741935484</v>
      </c>
      <c r="Z508" s="75">
        <f t="shared" si="11"/>
        <v>0.6487252125</v>
      </c>
      <c r="AA508" s="76">
        <f t="shared" si="12"/>
        <v>0.5184135977</v>
      </c>
      <c r="AB508" s="77">
        <f t="shared" si="13"/>
        <v>0.7110481586</v>
      </c>
      <c r="AC508" s="88">
        <f t="shared" si="14"/>
        <v>0.3100936524</v>
      </c>
      <c r="AD508" s="88">
        <f t="shared" si="15"/>
        <v>0.3257023933</v>
      </c>
      <c r="AE508" s="88">
        <f t="shared" si="16"/>
        <v>0.1904266389</v>
      </c>
      <c r="AF508" s="88">
        <f t="shared" si="17"/>
        <v>0.02913631634</v>
      </c>
      <c r="AG508" s="89">
        <f t="shared" si="18"/>
        <v>0.1612903226</v>
      </c>
      <c r="AH508" s="90">
        <f t="shared" si="19"/>
        <v>0</v>
      </c>
      <c r="AI508" s="90">
        <f t="shared" si="20"/>
        <v>0.3257023933</v>
      </c>
      <c r="AJ508" s="90">
        <f t="shared" si="21"/>
        <v>0.6487252125</v>
      </c>
      <c r="AK508" s="90">
        <f t="shared" si="22"/>
        <v>0.3100936524</v>
      </c>
      <c r="AL508" s="91">
        <f t="shared" si="23"/>
        <v>0</v>
      </c>
      <c r="AM508" s="91">
        <f t="shared" si="24"/>
        <v>0.1612903226</v>
      </c>
      <c r="AN508" s="91">
        <f t="shared" si="25"/>
        <v>0.8469945355</v>
      </c>
      <c r="AO508" s="91">
        <f t="shared" si="26"/>
        <v>0.1904266389</v>
      </c>
      <c r="AP508" s="92">
        <f t="shared" si="27"/>
        <v>0</v>
      </c>
      <c r="AQ508" s="92">
        <f t="shared" si="28"/>
        <v>0.02913631634</v>
      </c>
      <c r="AR508" s="92">
        <f t="shared" si="29"/>
        <v>0.4352941176</v>
      </c>
      <c r="AS508" s="92">
        <f t="shared" si="30"/>
        <v>0.1612903226</v>
      </c>
    </row>
    <row r="509" ht="16.5" customHeight="1">
      <c r="A509" s="115"/>
      <c r="B509" s="116"/>
      <c r="C509" s="116"/>
      <c r="D509" s="116"/>
      <c r="E509" s="116"/>
      <c r="F509" s="117"/>
      <c r="G509" s="61">
        <f t="shared" si="650"/>
        <v>504</v>
      </c>
      <c r="H509" s="118">
        <v>6685.0</v>
      </c>
      <c r="I509" s="115">
        <v>1279.0</v>
      </c>
      <c r="J509" s="81">
        <f>OFFSET(TT!F509,0,6*(-1+$E$6))</f>
        <v>121</v>
      </c>
      <c r="K509" s="82">
        <f>OFFSET(TT!G509,0,6*(-1+$E$6))</f>
        <v>118</v>
      </c>
      <c r="L509" s="83">
        <f>OFFSET(TT!H509,0,6*(-1+$E$6))</f>
        <v>177</v>
      </c>
      <c r="M509" s="84">
        <f>OFFSET(TT!I509,0,6*(-1+$E$6))</f>
        <v>72</v>
      </c>
      <c r="N509" s="85">
        <f>OFFSET(TT!J509,0,6*(-1+$E$6))</f>
        <v>173</v>
      </c>
      <c r="O509" s="86">
        <f>OFFSET(TT!K509,0,6*(-1+$E$6))</f>
        <v>77</v>
      </c>
      <c r="P509" s="87">
        <f t="shared" si="31"/>
        <v>121</v>
      </c>
      <c r="Q509" s="87">
        <f t="shared" ref="Q509:S509" si="1035">$J509*C$30+$K509*C$31+$L509*C$32+$M509*C$33+$N509*C$34+$O509*C$35</f>
        <v>72</v>
      </c>
      <c r="R509" s="87">
        <f t="shared" si="1035"/>
        <v>177</v>
      </c>
      <c r="S509" s="87">
        <f t="shared" si="1035"/>
        <v>77</v>
      </c>
      <c r="T509" s="69">
        <f t="shared" si="6"/>
        <v>0.6269430052</v>
      </c>
      <c r="U509" s="70">
        <f t="shared" si="7"/>
        <v>0.6968503937</v>
      </c>
      <c r="V509" s="71">
        <f t="shared" si="8"/>
        <v>0.6111111111</v>
      </c>
      <c r="W509" s="72">
        <f t="shared" si="9"/>
        <v>0.7108433735</v>
      </c>
      <c r="X509" s="73">
        <f t="shared" ref="X509:Y509" si="1036">IFERROR(P509/(P509+R509),0.5)</f>
        <v>0.4060402685</v>
      </c>
      <c r="Y509" s="74">
        <f t="shared" si="1036"/>
        <v>0.4832214765</v>
      </c>
      <c r="Z509" s="75">
        <f t="shared" si="11"/>
        <v>0.6666666667</v>
      </c>
      <c r="AA509" s="76">
        <f t="shared" si="12"/>
        <v>0.4429530201</v>
      </c>
      <c r="AB509" s="77">
        <f t="shared" si="13"/>
        <v>0.4317673378</v>
      </c>
      <c r="AC509" s="88">
        <f t="shared" si="14"/>
        <v>0.1868647381</v>
      </c>
      <c r="AD509" s="88">
        <f t="shared" si="15"/>
        <v>0.2298670837</v>
      </c>
      <c r="AE509" s="88">
        <f t="shared" si="16"/>
        <v>0.1548084441</v>
      </c>
      <c r="AF509" s="88">
        <f t="shared" si="17"/>
        <v>0.06020328382</v>
      </c>
      <c r="AG509" s="89">
        <f t="shared" si="18"/>
        <v>0.09460516028</v>
      </c>
      <c r="AH509" s="90">
        <f t="shared" si="19"/>
        <v>0</v>
      </c>
      <c r="AI509" s="90">
        <f t="shared" si="20"/>
        <v>0.2298670837</v>
      </c>
      <c r="AJ509" s="90">
        <f t="shared" si="21"/>
        <v>0.6666666667</v>
      </c>
      <c r="AK509" s="90">
        <f t="shared" si="22"/>
        <v>0.1868647381</v>
      </c>
      <c r="AL509" s="91">
        <f t="shared" si="23"/>
        <v>0</v>
      </c>
      <c r="AM509" s="91">
        <f t="shared" si="24"/>
        <v>0.09460516028</v>
      </c>
      <c r="AN509" s="91">
        <f t="shared" si="25"/>
        <v>0.6111111111</v>
      </c>
      <c r="AO509" s="91">
        <f t="shared" si="26"/>
        <v>0.1548084441</v>
      </c>
      <c r="AP509" s="92">
        <f t="shared" si="27"/>
        <v>0</v>
      </c>
      <c r="AQ509" s="92">
        <f t="shared" si="28"/>
        <v>0.06020328382</v>
      </c>
      <c r="AR509" s="92">
        <f t="shared" si="29"/>
        <v>0.7108433735</v>
      </c>
      <c r="AS509" s="92">
        <f t="shared" si="30"/>
        <v>0.09460516028</v>
      </c>
    </row>
    <row r="510" ht="16.5" customHeight="1">
      <c r="A510" s="115"/>
      <c r="B510" s="116"/>
      <c r="C510" s="116"/>
      <c r="D510" s="116"/>
      <c r="E510" s="116"/>
      <c r="F510" s="117"/>
      <c r="G510" s="61">
        <f t="shared" si="650"/>
        <v>505</v>
      </c>
      <c r="H510" s="118">
        <v>6693.0</v>
      </c>
      <c r="I510" s="115">
        <v>2812.0</v>
      </c>
      <c r="J510" s="81">
        <f>OFFSET(TT!F510,0,6*(-1+$E$6))</f>
        <v>199</v>
      </c>
      <c r="K510" s="82">
        <f>OFFSET(TT!G510,0,6*(-1+$E$6))</f>
        <v>194</v>
      </c>
      <c r="L510" s="83">
        <f>OFFSET(TT!H510,0,6*(-1+$E$6))</f>
        <v>128</v>
      </c>
      <c r="M510" s="84">
        <f>OFFSET(TT!I510,0,6*(-1+$E$6))</f>
        <v>182</v>
      </c>
      <c r="N510" s="85">
        <f>OFFSET(TT!J510,0,6*(-1+$E$6))</f>
        <v>516</v>
      </c>
      <c r="O510" s="86">
        <f>OFFSET(TT!K510,0,6*(-1+$E$6))</f>
        <v>114</v>
      </c>
      <c r="P510" s="87">
        <f t="shared" si="31"/>
        <v>199</v>
      </c>
      <c r="Q510" s="87">
        <f t="shared" ref="Q510:S510" si="1037">$J510*C$30+$K510*C$31+$L510*C$32+$M510*C$33+$N510*C$34+$O510*C$35</f>
        <v>182</v>
      </c>
      <c r="R510" s="87">
        <f t="shared" si="1037"/>
        <v>128</v>
      </c>
      <c r="S510" s="87">
        <f t="shared" si="1037"/>
        <v>114</v>
      </c>
      <c r="T510" s="69">
        <f t="shared" si="6"/>
        <v>0.5223097113</v>
      </c>
      <c r="U510" s="70">
        <f t="shared" si="7"/>
        <v>0.5289256198</v>
      </c>
      <c r="V510" s="71">
        <f t="shared" si="8"/>
        <v>0.6357827476</v>
      </c>
      <c r="W510" s="72">
        <f t="shared" si="9"/>
        <v>0.4129032258</v>
      </c>
      <c r="X510" s="73">
        <f t="shared" ref="X510:Y510" si="1038">IFERROR(P510/(P510+R510),0.5)</f>
        <v>0.6085626911</v>
      </c>
      <c r="Y510" s="74">
        <f t="shared" si="1038"/>
        <v>0.6148648649</v>
      </c>
      <c r="Z510" s="75">
        <f t="shared" si="11"/>
        <v>0.5248796148</v>
      </c>
      <c r="AA510" s="76">
        <f t="shared" si="12"/>
        <v>0.5024077047</v>
      </c>
      <c r="AB510" s="77">
        <f t="shared" si="13"/>
        <v>0.6115569823</v>
      </c>
      <c r="AC510" s="88">
        <f t="shared" si="14"/>
        <v>0.1397581792</v>
      </c>
      <c r="AD510" s="88">
        <f t="shared" si="15"/>
        <v>0.2542674253</v>
      </c>
      <c r="AE510" s="88">
        <f t="shared" si="16"/>
        <v>0.1113086771</v>
      </c>
      <c r="AF510" s="88">
        <f t="shared" si="17"/>
        <v>0.04054054054</v>
      </c>
      <c r="AG510" s="89">
        <f t="shared" si="18"/>
        <v>0.07076813656</v>
      </c>
      <c r="AH510" s="90">
        <f t="shared" si="19"/>
        <v>0</v>
      </c>
      <c r="AI510" s="90">
        <f t="shared" si="20"/>
        <v>0.2542674253</v>
      </c>
      <c r="AJ510" s="90">
        <f t="shared" si="21"/>
        <v>0.5248796148</v>
      </c>
      <c r="AK510" s="90">
        <f t="shared" si="22"/>
        <v>0.1397581792</v>
      </c>
      <c r="AL510" s="91">
        <f t="shared" si="23"/>
        <v>0</v>
      </c>
      <c r="AM510" s="91">
        <f t="shared" si="24"/>
        <v>0.07076813656</v>
      </c>
      <c r="AN510" s="91">
        <f t="shared" si="25"/>
        <v>0.6357827476</v>
      </c>
      <c r="AO510" s="91">
        <f t="shared" si="26"/>
        <v>0.1113086771</v>
      </c>
      <c r="AP510" s="92">
        <f t="shared" si="27"/>
        <v>0</v>
      </c>
      <c r="AQ510" s="92">
        <f t="shared" si="28"/>
        <v>0.04054054054</v>
      </c>
      <c r="AR510" s="92">
        <f t="shared" si="29"/>
        <v>0.4129032258</v>
      </c>
      <c r="AS510" s="92">
        <f t="shared" si="30"/>
        <v>0.07076813656</v>
      </c>
    </row>
    <row r="511" ht="16.5" customHeight="1">
      <c r="A511" s="115"/>
      <c r="B511" s="116"/>
      <c r="C511" s="116"/>
      <c r="D511" s="116"/>
      <c r="E511" s="116"/>
      <c r="F511" s="117"/>
      <c r="G511" s="61">
        <f t="shared" si="650"/>
        <v>506</v>
      </c>
      <c r="H511" s="118">
        <v>6695.0</v>
      </c>
      <c r="I511" s="115">
        <v>3300.0</v>
      </c>
      <c r="J511" s="81">
        <f>OFFSET(TT!F511,0,6*(-1+$E$6))</f>
        <v>237</v>
      </c>
      <c r="K511" s="82">
        <f>OFFSET(TT!G511,0,6*(-1+$E$6))</f>
        <v>229</v>
      </c>
      <c r="L511" s="83">
        <f>OFFSET(TT!H511,0,6*(-1+$E$6))</f>
        <v>234</v>
      </c>
      <c r="M511" s="84">
        <f>OFFSET(TT!I511,0,6*(-1+$E$6))</f>
        <v>207</v>
      </c>
      <c r="N511" s="85">
        <f>OFFSET(TT!J511,0,6*(-1+$E$6))</f>
        <v>570</v>
      </c>
      <c r="O511" s="86">
        <f>OFFSET(TT!K511,0,6*(-1+$E$6))</f>
        <v>145</v>
      </c>
      <c r="P511" s="87">
        <f t="shared" si="31"/>
        <v>237</v>
      </c>
      <c r="Q511" s="87">
        <f t="shared" ref="Q511:S511" si="1039">$J511*C$30+$K511*C$31+$L511*C$32+$M511*C$33+$N511*C$34+$O511*C$35</f>
        <v>207</v>
      </c>
      <c r="R511" s="87">
        <f t="shared" si="1039"/>
        <v>234</v>
      </c>
      <c r="S511" s="87">
        <f t="shared" si="1039"/>
        <v>145</v>
      </c>
      <c r="T511" s="69">
        <f t="shared" si="6"/>
        <v>0.5337837838</v>
      </c>
      <c r="U511" s="70">
        <f t="shared" si="7"/>
        <v>0.617414248</v>
      </c>
      <c r="V511" s="71">
        <f t="shared" si="8"/>
        <v>0.6204188482</v>
      </c>
      <c r="W511" s="72">
        <f t="shared" si="9"/>
        <v>0.5306122449</v>
      </c>
      <c r="X511" s="73">
        <f t="shared" ref="X511:Y511" si="1040">IFERROR(P511/(P511+R511),0.5)</f>
        <v>0.5031847134</v>
      </c>
      <c r="Y511" s="74">
        <f t="shared" si="1040"/>
        <v>0.5880681818</v>
      </c>
      <c r="Z511" s="75">
        <f t="shared" si="11"/>
        <v>0.5722964763</v>
      </c>
      <c r="AA511" s="76">
        <f t="shared" si="12"/>
        <v>0.4641555286</v>
      </c>
      <c r="AB511" s="77">
        <f t="shared" si="13"/>
        <v>0.5394896719</v>
      </c>
      <c r="AC511" s="88">
        <f t="shared" si="14"/>
        <v>0.1412121212</v>
      </c>
      <c r="AD511" s="88">
        <f t="shared" si="15"/>
        <v>0.2445454545</v>
      </c>
      <c r="AE511" s="88">
        <f t="shared" si="16"/>
        <v>0.1157575758</v>
      </c>
      <c r="AF511" s="88">
        <f t="shared" si="17"/>
        <v>0.04393939394</v>
      </c>
      <c r="AG511" s="89">
        <f t="shared" si="18"/>
        <v>0.07181818182</v>
      </c>
      <c r="AH511" s="90">
        <f t="shared" si="19"/>
        <v>0</v>
      </c>
      <c r="AI511" s="90">
        <f t="shared" si="20"/>
        <v>0.2445454545</v>
      </c>
      <c r="AJ511" s="90">
        <f t="shared" si="21"/>
        <v>0.5722964763</v>
      </c>
      <c r="AK511" s="90">
        <f t="shared" si="22"/>
        <v>0.1412121212</v>
      </c>
      <c r="AL511" s="91">
        <f t="shared" si="23"/>
        <v>0</v>
      </c>
      <c r="AM511" s="91">
        <f t="shared" si="24"/>
        <v>0.07181818182</v>
      </c>
      <c r="AN511" s="91">
        <f t="shared" si="25"/>
        <v>0.6204188482</v>
      </c>
      <c r="AO511" s="91">
        <f t="shared" si="26"/>
        <v>0.1157575758</v>
      </c>
      <c r="AP511" s="92">
        <f t="shared" si="27"/>
        <v>0</v>
      </c>
      <c r="AQ511" s="92">
        <f t="shared" si="28"/>
        <v>0.04393939394</v>
      </c>
      <c r="AR511" s="92">
        <f t="shared" si="29"/>
        <v>0.5306122449</v>
      </c>
      <c r="AS511" s="92">
        <f t="shared" si="30"/>
        <v>0.07181818182</v>
      </c>
    </row>
    <row r="512" ht="16.5" customHeight="1">
      <c r="A512" s="115"/>
      <c r="B512" s="116"/>
      <c r="C512" s="116"/>
      <c r="D512" s="116"/>
      <c r="E512" s="116"/>
      <c r="F512" s="117"/>
      <c r="G512" s="61">
        <f t="shared" si="650"/>
        <v>507</v>
      </c>
      <c r="H512" s="118">
        <v>6704.0</v>
      </c>
      <c r="I512" s="115">
        <v>1336.0</v>
      </c>
      <c r="J512" s="81">
        <f>OFFSET(TT!F512,0,6*(-1+$E$6))</f>
        <v>70</v>
      </c>
      <c r="K512" s="82">
        <f>OFFSET(TT!G512,0,6*(-1+$E$6))</f>
        <v>49</v>
      </c>
      <c r="L512" s="83">
        <f>OFFSET(TT!H512,0,6*(-1+$E$6))</f>
        <v>75</v>
      </c>
      <c r="M512" s="84">
        <f>OFFSET(TT!I512,0,6*(-1+$E$6))</f>
        <v>78</v>
      </c>
      <c r="N512" s="85">
        <f>OFFSET(TT!J512,0,6*(-1+$E$6))</f>
        <v>253</v>
      </c>
      <c r="O512" s="86">
        <f>OFFSET(TT!K512,0,6*(-1+$E$6))</f>
        <v>58</v>
      </c>
      <c r="P512" s="87">
        <f t="shared" si="31"/>
        <v>70</v>
      </c>
      <c r="Q512" s="87">
        <f t="shared" ref="Q512:S512" si="1041">$J512*C$30+$K512*C$31+$L512*C$32+$M512*C$33+$N512*C$34+$O512*C$35</f>
        <v>78</v>
      </c>
      <c r="R512" s="87">
        <f t="shared" si="1041"/>
        <v>75</v>
      </c>
      <c r="S512" s="87">
        <f t="shared" si="1041"/>
        <v>58</v>
      </c>
      <c r="T512" s="69">
        <f t="shared" si="6"/>
        <v>0.472972973</v>
      </c>
      <c r="U512" s="70">
        <f t="shared" si="7"/>
        <v>0.5639097744</v>
      </c>
      <c r="V512" s="71">
        <f t="shared" si="8"/>
        <v>0.546875</v>
      </c>
      <c r="W512" s="72">
        <f t="shared" si="9"/>
        <v>0.4901960784</v>
      </c>
      <c r="X512" s="73">
        <f t="shared" ref="X512:Y512" si="1042">IFERROR(P512/(P512+R512),0.5)</f>
        <v>0.4827586207</v>
      </c>
      <c r="Y512" s="74">
        <f t="shared" si="1042"/>
        <v>0.5735294118</v>
      </c>
      <c r="Z512" s="75">
        <f t="shared" si="11"/>
        <v>0.5160142349</v>
      </c>
      <c r="AA512" s="76">
        <f t="shared" si="12"/>
        <v>0.4555160142</v>
      </c>
      <c r="AB512" s="77">
        <f t="shared" si="13"/>
        <v>0.5266903915</v>
      </c>
      <c r="AC512" s="88">
        <f t="shared" si="14"/>
        <v>0.08907185629</v>
      </c>
      <c r="AD512" s="88">
        <f t="shared" si="15"/>
        <v>0.2417664671</v>
      </c>
      <c r="AE512" s="88">
        <f t="shared" si="16"/>
        <v>0.09580838323</v>
      </c>
      <c r="AF512" s="88">
        <f t="shared" si="17"/>
        <v>0.04341317365</v>
      </c>
      <c r="AG512" s="89">
        <f t="shared" si="18"/>
        <v>0.05239520958</v>
      </c>
      <c r="AH512" s="90">
        <f t="shared" si="19"/>
        <v>0</v>
      </c>
      <c r="AI512" s="90">
        <f t="shared" si="20"/>
        <v>0.2417664671</v>
      </c>
      <c r="AJ512" s="90">
        <f t="shared" si="21"/>
        <v>0.5160142349</v>
      </c>
      <c r="AK512" s="90">
        <f t="shared" si="22"/>
        <v>0.08907185629</v>
      </c>
      <c r="AL512" s="91">
        <f t="shared" si="23"/>
        <v>0</v>
      </c>
      <c r="AM512" s="91">
        <f t="shared" si="24"/>
        <v>0.05239520958</v>
      </c>
      <c r="AN512" s="91">
        <f t="shared" si="25"/>
        <v>0.546875</v>
      </c>
      <c r="AO512" s="91">
        <f t="shared" si="26"/>
        <v>0.09580838323</v>
      </c>
      <c r="AP512" s="92">
        <f t="shared" si="27"/>
        <v>0</v>
      </c>
      <c r="AQ512" s="92">
        <f t="shared" si="28"/>
        <v>0.04341317365</v>
      </c>
      <c r="AR512" s="92">
        <f t="shared" si="29"/>
        <v>0.4901960784</v>
      </c>
      <c r="AS512" s="92">
        <f t="shared" si="30"/>
        <v>0.05239520958</v>
      </c>
    </row>
    <row r="513" ht="16.5" customHeight="1">
      <c r="A513" s="115"/>
      <c r="B513" s="116"/>
      <c r="C513" s="116"/>
      <c r="D513" s="116"/>
      <c r="E513" s="116"/>
      <c r="F513" s="117"/>
      <c r="G513" s="61">
        <f t="shared" si="650"/>
        <v>508</v>
      </c>
      <c r="H513" s="118">
        <v>6706.0</v>
      </c>
      <c r="I513" s="115">
        <v>2152.0</v>
      </c>
      <c r="J513" s="81">
        <f>OFFSET(TT!F513,0,6*(-1+$E$6))</f>
        <v>90</v>
      </c>
      <c r="K513" s="82">
        <f>OFFSET(TT!G513,0,6*(-1+$E$6))</f>
        <v>141</v>
      </c>
      <c r="L513" s="83">
        <f>OFFSET(TT!H513,0,6*(-1+$E$6))</f>
        <v>71</v>
      </c>
      <c r="M513" s="84">
        <f>OFFSET(TT!I513,0,6*(-1+$E$6))</f>
        <v>79</v>
      </c>
      <c r="N513" s="85">
        <f>OFFSET(TT!J513,0,6*(-1+$E$6))</f>
        <v>308</v>
      </c>
      <c r="O513" s="86">
        <f>OFFSET(TT!K513,0,6*(-1+$E$6))</f>
        <v>81</v>
      </c>
      <c r="P513" s="87">
        <f t="shared" si="31"/>
        <v>90</v>
      </c>
      <c r="Q513" s="87">
        <f t="shared" ref="Q513:S513" si="1043">$J513*C$30+$K513*C$31+$L513*C$32+$M513*C$33+$N513*C$34+$O513*C$35</f>
        <v>79</v>
      </c>
      <c r="R513" s="87">
        <f t="shared" si="1043"/>
        <v>71</v>
      </c>
      <c r="S513" s="87">
        <f t="shared" si="1043"/>
        <v>81</v>
      </c>
      <c r="T513" s="69">
        <f t="shared" si="6"/>
        <v>0.5325443787</v>
      </c>
      <c r="U513" s="70">
        <f t="shared" si="7"/>
        <v>0.4671052632</v>
      </c>
      <c r="V513" s="71">
        <f t="shared" si="8"/>
        <v>0.5263157895</v>
      </c>
      <c r="W513" s="72">
        <f t="shared" si="9"/>
        <v>0.4733333333</v>
      </c>
      <c r="X513" s="73">
        <f t="shared" ref="X513:Y513" si="1044">IFERROR(P513/(P513+R513),0.5)</f>
        <v>0.5590062112</v>
      </c>
      <c r="Y513" s="74">
        <f t="shared" si="1044"/>
        <v>0.49375</v>
      </c>
      <c r="Z513" s="75">
        <f t="shared" si="11"/>
        <v>0.5015576324</v>
      </c>
      <c r="AA513" s="76">
        <f t="shared" si="12"/>
        <v>0.5327102804</v>
      </c>
      <c r="AB513" s="77">
        <f t="shared" si="13"/>
        <v>0.5264797508</v>
      </c>
      <c r="AC513" s="88">
        <f t="shared" si="14"/>
        <v>0.1073420074</v>
      </c>
      <c r="AD513" s="88">
        <f t="shared" si="15"/>
        <v>0.1849442379</v>
      </c>
      <c r="AE513" s="88">
        <f t="shared" si="16"/>
        <v>0.07946096654</v>
      </c>
      <c r="AF513" s="88">
        <f t="shared" si="17"/>
        <v>0.0376394052</v>
      </c>
      <c r="AG513" s="89">
        <f t="shared" si="18"/>
        <v>0.04182156134</v>
      </c>
      <c r="AH513" s="90">
        <f t="shared" si="19"/>
        <v>0</v>
      </c>
      <c r="AI513" s="90">
        <f t="shared" si="20"/>
        <v>0.1849442379</v>
      </c>
      <c r="AJ513" s="90">
        <f t="shared" si="21"/>
        <v>0.5015576324</v>
      </c>
      <c r="AK513" s="90">
        <f t="shared" si="22"/>
        <v>0.1073420074</v>
      </c>
      <c r="AL513" s="91">
        <f t="shared" si="23"/>
        <v>0</v>
      </c>
      <c r="AM513" s="91">
        <f t="shared" si="24"/>
        <v>0.04182156134</v>
      </c>
      <c r="AN513" s="91">
        <f t="shared" si="25"/>
        <v>0.5263157895</v>
      </c>
      <c r="AO513" s="91">
        <f t="shared" si="26"/>
        <v>0.07946096654</v>
      </c>
      <c r="AP513" s="92">
        <f t="shared" si="27"/>
        <v>0</v>
      </c>
      <c r="AQ513" s="92">
        <f t="shared" si="28"/>
        <v>0.0376394052</v>
      </c>
      <c r="AR513" s="92">
        <f t="shared" si="29"/>
        <v>0.4733333333</v>
      </c>
      <c r="AS513" s="92">
        <f t="shared" si="30"/>
        <v>0.04182156134</v>
      </c>
    </row>
    <row r="514" ht="16.5" customHeight="1">
      <c r="A514" s="115"/>
      <c r="B514" s="116"/>
      <c r="C514" s="116"/>
      <c r="D514" s="116"/>
      <c r="E514" s="116"/>
      <c r="F514" s="117"/>
      <c r="G514" s="61">
        <f t="shared" si="650"/>
        <v>509</v>
      </c>
      <c r="H514" s="118">
        <v>6707.0</v>
      </c>
      <c r="I514" s="115">
        <v>1875.0</v>
      </c>
      <c r="J514" s="81">
        <f>OFFSET(TT!F514,0,6*(-1+$E$6))</f>
        <v>173</v>
      </c>
      <c r="K514" s="82">
        <f>OFFSET(TT!G514,0,6*(-1+$E$6))</f>
        <v>147</v>
      </c>
      <c r="L514" s="83">
        <f>OFFSET(TT!H514,0,6*(-1+$E$6))</f>
        <v>126</v>
      </c>
      <c r="M514" s="84">
        <f>OFFSET(TT!I514,0,6*(-1+$E$6))</f>
        <v>143</v>
      </c>
      <c r="N514" s="85">
        <f>OFFSET(TT!J514,0,6*(-1+$E$6))</f>
        <v>314</v>
      </c>
      <c r="O514" s="86">
        <f>OFFSET(TT!K514,0,6*(-1+$E$6))</f>
        <v>70</v>
      </c>
      <c r="P514" s="87">
        <f t="shared" si="31"/>
        <v>173</v>
      </c>
      <c r="Q514" s="87">
        <f t="shared" ref="Q514:S514" si="1045">$J514*C$30+$K514*C$31+$L514*C$32+$M514*C$33+$N514*C$34+$O514*C$35</f>
        <v>143</v>
      </c>
      <c r="R514" s="87">
        <f t="shared" si="1045"/>
        <v>126</v>
      </c>
      <c r="S514" s="87">
        <f t="shared" si="1045"/>
        <v>70</v>
      </c>
      <c r="T514" s="69">
        <f t="shared" si="6"/>
        <v>0.5474683544</v>
      </c>
      <c r="U514" s="70">
        <f t="shared" si="7"/>
        <v>0.6428571429</v>
      </c>
      <c r="V514" s="71">
        <f t="shared" si="8"/>
        <v>0.7119341564</v>
      </c>
      <c r="W514" s="72">
        <f t="shared" si="9"/>
        <v>0.468401487</v>
      </c>
      <c r="X514" s="73">
        <f t="shared" ref="X514:Y514" si="1046">IFERROR(P514/(P514+R514),0.5)</f>
        <v>0.5785953177</v>
      </c>
      <c r="Y514" s="74">
        <f t="shared" si="1046"/>
        <v>0.6713615023</v>
      </c>
      <c r="Z514" s="75">
        <f t="shared" si="11"/>
        <v>0.583984375</v>
      </c>
      <c r="AA514" s="76">
        <f t="shared" si="12"/>
        <v>0.474609375</v>
      </c>
      <c r="AB514" s="77">
        <f t="shared" si="13"/>
        <v>0.6171875</v>
      </c>
      <c r="AC514" s="88">
        <f t="shared" si="14"/>
        <v>0.1706666667</v>
      </c>
      <c r="AD514" s="88">
        <f t="shared" si="15"/>
        <v>0.2597333333</v>
      </c>
      <c r="AE514" s="88">
        <f t="shared" si="16"/>
        <v>0.1296</v>
      </c>
      <c r="AF514" s="88">
        <f t="shared" si="17"/>
        <v>0.03733333333</v>
      </c>
      <c r="AG514" s="89">
        <f t="shared" si="18"/>
        <v>0.09226666667</v>
      </c>
      <c r="AH514" s="90">
        <f t="shared" si="19"/>
        <v>0</v>
      </c>
      <c r="AI514" s="90">
        <f t="shared" si="20"/>
        <v>0.2597333333</v>
      </c>
      <c r="AJ514" s="90">
        <f t="shared" si="21"/>
        <v>0.583984375</v>
      </c>
      <c r="AK514" s="90">
        <f t="shared" si="22"/>
        <v>0.1706666667</v>
      </c>
      <c r="AL514" s="91">
        <f t="shared" si="23"/>
        <v>0</v>
      </c>
      <c r="AM514" s="91">
        <f t="shared" si="24"/>
        <v>0.09226666667</v>
      </c>
      <c r="AN514" s="91">
        <f t="shared" si="25"/>
        <v>0.7119341564</v>
      </c>
      <c r="AO514" s="91">
        <f t="shared" si="26"/>
        <v>0.1296</v>
      </c>
      <c r="AP514" s="92">
        <f t="shared" si="27"/>
        <v>0</v>
      </c>
      <c r="AQ514" s="92">
        <f t="shared" si="28"/>
        <v>0.03733333333</v>
      </c>
      <c r="AR514" s="92">
        <f t="shared" si="29"/>
        <v>0.468401487</v>
      </c>
      <c r="AS514" s="92">
        <f t="shared" si="30"/>
        <v>0.09226666667</v>
      </c>
    </row>
    <row r="515" ht="16.5" customHeight="1">
      <c r="A515" s="115"/>
      <c r="B515" s="116"/>
      <c r="C515" s="116"/>
      <c r="D515" s="116"/>
      <c r="E515" s="116"/>
      <c r="F515" s="117"/>
      <c r="G515" s="61">
        <f t="shared" si="650"/>
        <v>510</v>
      </c>
      <c r="H515" s="118">
        <v>6708.0</v>
      </c>
      <c r="I515" s="115">
        <v>2328.0</v>
      </c>
      <c r="J515" s="81">
        <f>OFFSET(TT!F515,0,6*(-1+$E$6))</f>
        <v>203</v>
      </c>
      <c r="K515" s="82">
        <f>OFFSET(TT!G515,0,6*(-1+$E$6))</f>
        <v>180</v>
      </c>
      <c r="L515" s="83">
        <f>OFFSET(TT!H515,0,6*(-1+$E$6))</f>
        <v>116</v>
      </c>
      <c r="M515" s="84">
        <f>OFFSET(TT!I515,0,6*(-1+$E$6))</f>
        <v>163</v>
      </c>
      <c r="N515" s="85">
        <f>OFFSET(TT!J515,0,6*(-1+$E$6))</f>
        <v>360</v>
      </c>
      <c r="O515" s="86">
        <f>OFFSET(TT!K515,0,6*(-1+$E$6))</f>
        <v>100</v>
      </c>
      <c r="P515" s="87">
        <f t="shared" si="31"/>
        <v>203</v>
      </c>
      <c r="Q515" s="87">
        <f t="shared" ref="Q515:S515" si="1047">$J515*C$30+$K515*C$31+$L515*C$32+$M515*C$33+$N515*C$34+$O515*C$35</f>
        <v>163</v>
      </c>
      <c r="R515" s="87">
        <f t="shared" si="1047"/>
        <v>116</v>
      </c>
      <c r="S515" s="87">
        <f t="shared" si="1047"/>
        <v>100</v>
      </c>
      <c r="T515" s="69">
        <f t="shared" si="6"/>
        <v>0.5546448087</v>
      </c>
      <c r="U515" s="70">
        <f t="shared" si="7"/>
        <v>0.537037037</v>
      </c>
      <c r="V515" s="71">
        <f t="shared" si="8"/>
        <v>0.6699669967</v>
      </c>
      <c r="W515" s="72">
        <f t="shared" si="9"/>
        <v>0.4157706093</v>
      </c>
      <c r="X515" s="73">
        <f t="shared" ref="X515:Y515" si="1048">IFERROR(P515/(P515+R515),0.5)</f>
        <v>0.6363636364</v>
      </c>
      <c r="Y515" s="74">
        <f t="shared" si="1048"/>
        <v>0.6197718631</v>
      </c>
      <c r="Z515" s="75">
        <f t="shared" si="11"/>
        <v>0.5481099656</v>
      </c>
      <c r="AA515" s="76">
        <f t="shared" si="12"/>
        <v>0.5206185567</v>
      </c>
      <c r="AB515" s="77">
        <f t="shared" si="13"/>
        <v>0.6288659794</v>
      </c>
      <c r="AC515" s="88">
        <f t="shared" si="14"/>
        <v>0.1645189003</v>
      </c>
      <c r="AD515" s="88">
        <f t="shared" si="15"/>
        <v>0.241838488</v>
      </c>
      <c r="AE515" s="88">
        <f t="shared" si="16"/>
        <v>0.1301546392</v>
      </c>
      <c r="AF515" s="88">
        <f t="shared" si="17"/>
        <v>0.04295532646</v>
      </c>
      <c r="AG515" s="89">
        <f t="shared" si="18"/>
        <v>0.08719931271</v>
      </c>
      <c r="AH515" s="90">
        <f t="shared" si="19"/>
        <v>0</v>
      </c>
      <c r="AI515" s="90">
        <f t="shared" si="20"/>
        <v>0.241838488</v>
      </c>
      <c r="AJ515" s="90">
        <f t="shared" si="21"/>
        <v>0.5481099656</v>
      </c>
      <c r="AK515" s="90">
        <f t="shared" si="22"/>
        <v>0.1645189003</v>
      </c>
      <c r="AL515" s="91">
        <f t="shared" si="23"/>
        <v>0</v>
      </c>
      <c r="AM515" s="91">
        <f t="shared" si="24"/>
        <v>0.08719931271</v>
      </c>
      <c r="AN515" s="91">
        <f t="shared" si="25"/>
        <v>0.6699669967</v>
      </c>
      <c r="AO515" s="91">
        <f t="shared" si="26"/>
        <v>0.1301546392</v>
      </c>
      <c r="AP515" s="92">
        <f t="shared" si="27"/>
        <v>0</v>
      </c>
      <c r="AQ515" s="92">
        <f t="shared" si="28"/>
        <v>0.04295532646</v>
      </c>
      <c r="AR515" s="92">
        <f t="shared" si="29"/>
        <v>0.4157706093</v>
      </c>
      <c r="AS515" s="92">
        <f t="shared" si="30"/>
        <v>0.08719931271</v>
      </c>
    </row>
    <row r="516" ht="16.5" customHeight="1">
      <c r="A516" s="115"/>
      <c r="B516" s="116"/>
      <c r="C516" s="116"/>
      <c r="D516" s="116"/>
      <c r="E516" s="116"/>
      <c r="F516" s="117"/>
      <c r="G516" s="61">
        <f t="shared" si="650"/>
        <v>511</v>
      </c>
      <c r="H516" s="118">
        <v>6710.0</v>
      </c>
      <c r="I516" s="115">
        <v>2727.0</v>
      </c>
      <c r="J516" s="81">
        <f>OFFSET(TT!F516,0,6*(-1+$E$6))</f>
        <v>60</v>
      </c>
      <c r="K516" s="82">
        <f>OFFSET(TT!G516,0,6*(-1+$E$6))</f>
        <v>112</v>
      </c>
      <c r="L516" s="83">
        <f>OFFSET(TT!H516,0,6*(-1+$E$6))</f>
        <v>80</v>
      </c>
      <c r="M516" s="84">
        <f>OFFSET(TT!I516,0,6*(-1+$E$6))</f>
        <v>98</v>
      </c>
      <c r="N516" s="85">
        <f>OFFSET(TT!J516,0,6*(-1+$E$6))</f>
        <v>354</v>
      </c>
      <c r="O516" s="86">
        <f>OFFSET(TT!K516,0,6*(-1+$E$6))</f>
        <v>107</v>
      </c>
      <c r="P516" s="87">
        <f t="shared" si="31"/>
        <v>60</v>
      </c>
      <c r="Q516" s="87">
        <f t="shared" ref="Q516:S516" si="1049">$J516*C$30+$K516*C$31+$L516*C$32+$M516*C$33+$N516*C$34+$O516*C$35</f>
        <v>98</v>
      </c>
      <c r="R516" s="87">
        <f t="shared" si="1049"/>
        <v>80</v>
      </c>
      <c r="S516" s="87">
        <f t="shared" si="1049"/>
        <v>107</v>
      </c>
      <c r="T516" s="69">
        <f t="shared" si="6"/>
        <v>0.3797468354</v>
      </c>
      <c r="U516" s="70">
        <f t="shared" si="7"/>
        <v>0.4278074866</v>
      </c>
      <c r="V516" s="71">
        <f t="shared" si="8"/>
        <v>0.3592814371</v>
      </c>
      <c r="W516" s="72">
        <f t="shared" si="9"/>
        <v>0.4494382022</v>
      </c>
      <c r="X516" s="73">
        <f t="shared" ref="X516:Y516" si="1050">IFERROR(P516/(P516+R516),0.5)</f>
        <v>0.4285714286</v>
      </c>
      <c r="Y516" s="74">
        <f t="shared" si="1050"/>
        <v>0.4780487805</v>
      </c>
      <c r="Z516" s="75">
        <f t="shared" si="11"/>
        <v>0.4057971014</v>
      </c>
      <c r="AA516" s="76">
        <f t="shared" si="12"/>
        <v>0.484057971</v>
      </c>
      <c r="AB516" s="77">
        <f t="shared" si="13"/>
        <v>0.4579710145</v>
      </c>
      <c r="AC516" s="88">
        <f t="shared" si="14"/>
        <v>0.06307297396</v>
      </c>
      <c r="AD516" s="88">
        <f t="shared" si="15"/>
        <v>0.1518151815</v>
      </c>
      <c r="AE516" s="88">
        <f t="shared" si="16"/>
        <v>0.06123945728</v>
      </c>
      <c r="AF516" s="88">
        <f t="shared" si="17"/>
        <v>0.03923725706</v>
      </c>
      <c r="AG516" s="89">
        <f t="shared" si="18"/>
        <v>0.02200220022</v>
      </c>
      <c r="AH516" s="90">
        <f t="shared" si="19"/>
        <v>0</v>
      </c>
      <c r="AI516" s="90">
        <f t="shared" si="20"/>
        <v>0.1518151815</v>
      </c>
      <c r="AJ516" s="90">
        <f t="shared" si="21"/>
        <v>0.4057971014</v>
      </c>
      <c r="AK516" s="90">
        <f t="shared" si="22"/>
        <v>0.06307297396</v>
      </c>
      <c r="AL516" s="91">
        <f t="shared" si="23"/>
        <v>0</v>
      </c>
      <c r="AM516" s="91">
        <f t="shared" si="24"/>
        <v>0.02200220022</v>
      </c>
      <c r="AN516" s="91">
        <f t="shared" si="25"/>
        <v>0.3592814371</v>
      </c>
      <c r="AO516" s="91">
        <f t="shared" si="26"/>
        <v>0.06123945728</v>
      </c>
      <c r="AP516" s="92">
        <f t="shared" si="27"/>
        <v>0</v>
      </c>
      <c r="AQ516" s="92">
        <f t="shared" si="28"/>
        <v>0.03923725706</v>
      </c>
      <c r="AR516" s="92">
        <f t="shared" si="29"/>
        <v>0.4494382022</v>
      </c>
      <c r="AS516" s="92">
        <f t="shared" si="30"/>
        <v>0.02200220022</v>
      </c>
    </row>
    <row r="517" ht="16.5" customHeight="1">
      <c r="A517" s="115"/>
      <c r="B517" s="116"/>
      <c r="C517" s="116"/>
      <c r="D517" s="116"/>
      <c r="E517" s="116"/>
      <c r="F517" s="117"/>
      <c r="G517" s="61">
        <f t="shared" si="650"/>
        <v>512</v>
      </c>
      <c r="H517" s="118">
        <v>6713.0</v>
      </c>
      <c r="I517" s="115">
        <v>3169.0</v>
      </c>
      <c r="J517" s="81">
        <f>OFFSET(TT!F517,0,6*(-1+$E$6))</f>
        <v>202</v>
      </c>
      <c r="K517" s="82">
        <f>OFFSET(TT!G517,0,6*(-1+$E$6))</f>
        <v>200</v>
      </c>
      <c r="L517" s="83">
        <f>OFFSET(TT!H517,0,6*(-1+$E$6))</f>
        <v>175</v>
      </c>
      <c r="M517" s="84">
        <f>OFFSET(TT!I517,0,6*(-1+$E$6))</f>
        <v>213</v>
      </c>
      <c r="N517" s="85">
        <f>OFFSET(TT!J517,0,6*(-1+$E$6))</f>
        <v>502</v>
      </c>
      <c r="O517" s="86">
        <f>OFFSET(TT!K517,0,6*(-1+$E$6))</f>
        <v>146</v>
      </c>
      <c r="P517" s="87">
        <f t="shared" si="31"/>
        <v>202</v>
      </c>
      <c r="Q517" s="87">
        <f t="shared" ref="Q517:S517" si="1051">$J517*C$30+$K517*C$31+$L517*C$32+$M517*C$33+$N517*C$34+$O517*C$35</f>
        <v>213</v>
      </c>
      <c r="R517" s="87">
        <f t="shared" si="1051"/>
        <v>175</v>
      </c>
      <c r="S517" s="87">
        <f t="shared" si="1051"/>
        <v>146</v>
      </c>
      <c r="T517" s="69">
        <f t="shared" si="6"/>
        <v>0.486746988</v>
      </c>
      <c r="U517" s="70">
        <f t="shared" si="7"/>
        <v>0.5451713396</v>
      </c>
      <c r="V517" s="71">
        <f t="shared" si="8"/>
        <v>0.5804597701</v>
      </c>
      <c r="W517" s="72">
        <f t="shared" si="9"/>
        <v>0.4510309278</v>
      </c>
      <c r="X517" s="73">
        <f t="shared" ref="X517:Y517" si="1052">IFERROR(P517/(P517+R517),0.5)</f>
        <v>0.5358090186</v>
      </c>
      <c r="Y517" s="74">
        <f t="shared" si="1052"/>
        <v>0.5933147632</v>
      </c>
      <c r="Z517" s="75">
        <f t="shared" si="11"/>
        <v>0.5122282609</v>
      </c>
      <c r="AA517" s="76">
        <f t="shared" si="12"/>
        <v>0.472826087</v>
      </c>
      <c r="AB517" s="77">
        <f t="shared" si="13"/>
        <v>0.5638586957</v>
      </c>
      <c r="AC517" s="88">
        <f t="shared" si="14"/>
        <v>0.1268538971</v>
      </c>
      <c r="AD517" s="88">
        <f t="shared" si="15"/>
        <v>0.2221520985</v>
      </c>
      <c r="AE517" s="88">
        <f t="shared" si="16"/>
        <v>0.1098138214</v>
      </c>
      <c r="AF517" s="88">
        <f t="shared" si="17"/>
        <v>0.04607131587</v>
      </c>
      <c r="AG517" s="89">
        <f t="shared" si="18"/>
        <v>0.06374250552</v>
      </c>
      <c r="AH517" s="90">
        <f t="shared" si="19"/>
        <v>0</v>
      </c>
      <c r="AI517" s="90">
        <f t="shared" si="20"/>
        <v>0.2221520985</v>
      </c>
      <c r="AJ517" s="90">
        <f t="shared" si="21"/>
        <v>0.5122282609</v>
      </c>
      <c r="AK517" s="90">
        <f t="shared" si="22"/>
        <v>0.1268538971</v>
      </c>
      <c r="AL517" s="91">
        <f t="shared" si="23"/>
        <v>0</v>
      </c>
      <c r="AM517" s="91">
        <f t="shared" si="24"/>
        <v>0.06374250552</v>
      </c>
      <c r="AN517" s="91">
        <f t="shared" si="25"/>
        <v>0.5804597701</v>
      </c>
      <c r="AO517" s="91">
        <f t="shared" si="26"/>
        <v>0.1098138214</v>
      </c>
      <c r="AP517" s="92">
        <f t="shared" si="27"/>
        <v>0</v>
      </c>
      <c r="AQ517" s="92">
        <f t="shared" si="28"/>
        <v>0.04607131587</v>
      </c>
      <c r="AR517" s="92">
        <f t="shared" si="29"/>
        <v>0.4510309278</v>
      </c>
      <c r="AS517" s="92">
        <f t="shared" si="30"/>
        <v>0.06374250552</v>
      </c>
    </row>
    <row r="518" ht="16.5" customHeight="1">
      <c r="A518" s="115"/>
      <c r="B518" s="116"/>
      <c r="C518" s="116"/>
      <c r="D518" s="116"/>
      <c r="E518" s="116"/>
      <c r="F518" s="117"/>
      <c r="G518" s="61">
        <f t="shared" si="650"/>
        <v>513</v>
      </c>
      <c r="H518" s="118">
        <v>6715.0</v>
      </c>
      <c r="I518" s="115">
        <v>1321.0</v>
      </c>
      <c r="J518" s="81">
        <f>OFFSET(TT!F518,0,6*(-1+$E$6))</f>
        <v>93</v>
      </c>
      <c r="K518" s="82">
        <f>OFFSET(TT!G518,0,6*(-1+$E$6))</f>
        <v>99</v>
      </c>
      <c r="L518" s="83">
        <f>OFFSET(TT!H518,0,6*(-1+$E$6))</f>
        <v>61</v>
      </c>
      <c r="M518" s="84">
        <f>OFFSET(TT!I518,0,6*(-1+$E$6))</f>
        <v>62</v>
      </c>
      <c r="N518" s="85">
        <f>OFFSET(TT!J518,0,6*(-1+$E$6))</f>
        <v>174</v>
      </c>
      <c r="O518" s="86">
        <f>OFFSET(TT!K518,0,6*(-1+$E$6))</f>
        <v>45</v>
      </c>
      <c r="P518" s="87">
        <f t="shared" si="31"/>
        <v>93</v>
      </c>
      <c r="Q518" s="87">
        <f t="shared" ref="Q518:S518" si="1053">$J518*C$30+$K518*C$31+$L518*C$32+$M518*C$33+$N518*C$34+$O518*C$35</f>
        <v>62</v>
      </c>
      <c r="R518" s="87">
        <f t="shared" si="1053"/>
        <v>61</v>
      </c>
      <c r="S518" s="87">
        <f t="shared" si="1053"/>
        <v>45</v>
      </c>
      <c r="T518" s="69">
        <f t="shared" si="6"/>
        <v>0.6</v>
      </c>
      <c r="U518" s="70">
        <f t="shared" si="7"/>
        <v>0.5754716981</v>
      </c>
      <c r="V518" s="71">
        <f t="shared" si="8"/>
        <v>0.6739130435</v>
      </c>
      <c r="W518" s="72">
        <f t="shared" si="9"/>
        <v>0.4959349593</v>
      </c>
      <c r="X518" s="73">
        <f t="shared" ref="X518:Y518" si="1054">IFERROR(P518/(P518+R518),0.5)</f>
        <v>0.6038961039</v>
      </c>
      <c r="Y518" s="74">
        <f t="shared" si="1054"/>
        <v>0.5794392523</v>
      </c>
      <c r="Z518" s="75">
        <f t="shared" si="11"/>
        <v>0.5900383142</v>
      </c>
      <c r="AA518" s="76">
        <f t="shared" si="12"/>
        <v>0.5287356322</v>
      </c>
      <c r="AB518" s="77">
        <f t="shared" si="13"/>
        <v>0.5938697318</v>
      </c>
      <c r="AC518" s="88">
        <f t="shared" si="14"/>
        <v>0.145344436</v>
      </c>
      <c r="AD518" s="88">
        <f t="shared" si="15"/>
        <v>0.2021196064</v>
      </c>
      <c r="AE518" s="88">
        <f t="shared" si="16"/>
        <v>0.1044663134</v>
      </c>
      <c r="AF518" s="88">
        <f t="shared" si="17"/>
        <v>0.0340651022</v>
      </c>
      <c r="AG518" s="89">
        <f t="shared" si="18"/>
        <v>0.0704012112</v>
      </c>
      <c r="AH518" s="90">
        <f t="shared" si="19"/>
        <v>0</v>
      </c>
      <c r="AI518" s="90">
        <f t="shared" si="20"/>
        <v>0.2021196064</v>
      </c>
      <c r="AJ518" s="90">
        <f t="shared" si="21"/>
        <v>0.5900383142</v>
      </c>
      <c r="AK518" s="90">
        <f t="shared" si="22"/>
        <v>0.145344436</v>
      </c>
      <c r="AL518" s="91">
        <f t="shared" si="23"/>
        <v>0</v>
      </c>
      <c r="AM518" s="91">
        <f t="shared" si="24"/>
        <v>0.0704012112</v>
      </c>
      <c r="AN518" s="91">
        <f t="shared" si="25"/>
        <v>0.6739130435</v>
      </c>
      <c r="AO518" s="91">
        <f t="shared" si="26"/>
        <v>0.1044663134</v>
      </c>
      <c r="AP518" s="92">
        <f t="shared" si="27"/>
        <v>0</v>
      </c>
      <c r="AQ518" s="92">
        <f t="shared" si="28"/>
        <v>0.0340651022</v>
      </c>
      <c r="AR518" s="92">
        <f t="shared" si="29"/>
        <v>0.4959349593</v>
      </c>
      <c r="AS518" s="92">
        <f t="shared" si="30"/>
        <v>0.0704012112</v>
      </c>
    </row>
    <row r="519" ht="16.5" customHeight="1">
      <c r="A519" s="115"/>
      <c r="B519" s="116"/>
      <c r="C519" s="116"/>
      <c r="D519" s="116"/>
      <c r="E519" s="116"/>
      <c r="F519" s="117"/>
      <c r="G519" s="61">
        <f t="shared" si="650"/>
        <v>514</v>
      </c>
      <c r="H519" s="118">
        <v>6717.0</v>
      </c>
      <c r="I519" s="115">
        <v>2088.0</v>
      </c>
      <c r="J519" s="81">
        <f>OFFSET(TT!F519,0,6*(-1+$E$6))</f>
        <v>257</v>
      </c>
      <c r="K519" s="82">
        <f>OFFSET(TT!G519,0,6*(-1+$E$6))</f>
        <v>203</v>
      </c>
      <c r="L519" s="83">
        <f>OFFSET(TT!H519,0,6*(-1+$E$6))</f>
        <v>146</v>
      </c>
      <c r="M519" s="84">
        <f>OFFSET(TT!I519,0,6*(-1+$E$6))</f>
        <v>159</v>
      </c>
      <c r="N519" s="85">
        <f>OFFSET(TT!J519,0,6*(-1+$E$6))</f>
        <v>329</v>
      </c>
      <c r="O519" s="86">
        <f>OFFSET(TT!K519,0,6*(-1+$E$6))</f>
        <v>71</v>
      </c>
      <c r="P519" s="87">
        <f t="shared" si="31"/>
        <v>257</v>
      </c>
      <c r="Q519" s="87">
        <f t="shared" ref="Q519:S519" si="1055">$J519*C$30+$K519*C$31+$L519*C$32+$M519*C$33+$N519*C$34+$O519*C$35</f>
        <v>159</v>
      </c>
      <c r="R519" s="87">
        <f t="shared" si="1055"/>
        <v>146</v>
      </c>
      <c r="S519" s="87">
        <f t="shared" si="1055"/>
        <v>71</v>
      </c>
      <c r="T519" s="69">
        <f t="shared" si="6"/>
        <v>0.6177884615</v>
      </c>
      <c r="U519" s="70">
        <f t="shared" si="7"/>
        <v>0.6728110599</v>
      </c>
      <c r="V519" s="71">
        <f t="shared" si="8"/>
        <v>0.7835365854</v>
      </c>
      <c r="W519" s="72">
        <f t="shared" si="9"/>
        <v>0.4786885246</v>
      </c>
      <c r="X519" s="73">
        <f t="shared" ref="X519:Y519" si="1056">IFERROR(P519/(P519+R519),0.5)</f>
        <v>0.6377171216</v>
      </c>
      <c r="Y519" s="74">
        <f t="shared" si="1056"/>
        <v>0.6913043478</v>
      </c>
      <c r="Z519" s="75">
        <f t="shared" si="11"/>
        <v>0.6366508689</v>
      </c>
      <c r="AA519" s="76">
        <f t="shared" si="12"/>
        <v>0.5181674566</v>
      </c>
      <c r="AB519" s="77">
        <f t="shared" si="13"/>
        <v>0.6571879937</v>
      </c>
      <c r="AC519" s="88">
        <f t="shared" si="14"/>
        <v>0.2203065134</v>
      </c>
      <c r="AD519" s="88">
        <f t="shared" si="15"/>
        <v>0.280651341</v>
      </c>
      <c r="AE519" s="88">
        <f t="shared" si="16"/>
        <v>0.1570881226</v>
      </c>
      <c r="AF519" s="88">
        <f t="shared" si="17"/>
        <v>0.03400383142</v>
      </c>
      <c r="AG519" s="89">
        <f t="shared" si="18"/>
        <v>0.1230842912</v>
      </c>
      <c r="AH519" s="90">
        <f t="shared" si="19"/>
        <v>0</v>
      </c>
      <c r="AI519" s="90">
        <f t="shared" si="20"/>
        <v>0.280651341</v>
      </c>
      <c r="AJ519" s="90">
        <f t="shared" si="21"/>
        <v>0.6366508689</v>
      </c>
      <c r="AK519" s="90">
        <f t="shared" si="22"/>
        <v>0.2203065134</v>
      </c>
      <c r="AL519" s="91">
        <f t="shared" si="23"/>
        <v>0</v>
      </c>
      <c r="AM519" s="91">
        <f t="shared" si="24"/>
        <v>0.1230842912</v>
      </c>
      <c r="AN519" s="91">
        <f t="shared" si="25"/>
        <v>0.7835365854</v>
      </c>
      <c r="AO519" s="91">
        <f t="shared" si="26"/>
        <v>0.1570881226</v>
      </c>
      <c r="AP519" s="92">
        <f t="shared" si="27"/>
        <v>0</v>
      </c>
      <c r="AQ519" s="92">
        <f t="shared" si="28"/>
        <v>0.03400383142</v>
      </c>
      <c r="AR519" s="92">
        <f t="shared" si="29"/>
        <v>0.4786885246</v>
      </c>
      <c r="AS519" s="92">
        <f t="shared" si="30"/>
        <v>0.1230842912</v>
      </c>
    </row>
    <row r="520" ht="16.5" customHeight="1">
      <c r="A520" s="115"/>
      <c r="B520" s="116"/>
      <c r="C520" s="116"/>
      <c r="D520" s="116"/>
      <c r="E520" s="116"/>
      <c r="F520" s="117"/>
      <c r="G520" s="61">
        <f t="shared" si="650"/>
        <v>515</v>
      </c>
      <c r="H520" s="118">
        <v>6718.0</v>
      </c>
      <c r="I520" s="115">
        <v>3506.0</v>
      </c>
      <c r="J520" s="81">
        <f>OFFSET(TT!F520,0,6*(-1+$E$6))</f>
        <v>197</v>
      </c>
      <c r="K520" s="82">
        <f>OFFSET(TT!G520,0,6*(-1+$E$6))</f>
        <v>202</v>
      </c>
      <c r="L520" s="83">
        <f>OFFSET(TT!H520,0,6*(-1+$E$6))</f>
        <v>200</v>
      </c>
      <c r="M520" s="84">
        <f>OFFSET(TT!I520,0,6*(-1+$E$6))</f>
        <v>195</v>
      </c>
      <c r="N520" s="85">
        <f>OFFSET(TT!J520,0,6*(-1+$E$6))</f>
        <v>515</v>
      </c>
      <c r="O520" s="86">
        <f>OFFSET(TT!K520,0,6*(-1+$E$6))</f>
        <v>182</v>
      </c>
      <c r="P520" s="87">
        <f t="shared" si="31"/>
        <v>197</v>
      </c>
      <c r="Q520" s="87">
        <f t="shared" ref="Q520:S520" si="1057">$J520*C$30+$K520*C$31+$L520*C$32+$M520*C$33+$N520*C$34+$O520*C$35</f>
        <v>195</v>
      </c>
      <c r="R520" s="87">
        <f t="shared" si="1057"/>
        <v>200</v>
      </c>
      <c r="S520" s="87">
        <f t="shared" si="1057"/>
        <v>182</v>
      </c>
      <c r="T520" s="69">
        <f t="shared" si="6"/>
        <v>0.5025510204</v>
      </c>
      <c r="U520" s="70">
        <f t="shared" si="7"/>
        <v>0.5235602094</v>
      </c>
      <c r="V520" s="71">
        <f t="shared" si="8"/>
        <v>0.5197889182</v>
      </c>
      <c r="W520" s="72">
        <f t="shared" si="9"/>
        <v>0.5063291139</v>
      </c>
      <c r="X520" s="73">
        <f t="shared" ref="X520:Y520" si="1058">IFERROR(P520/(P520+R520),0.5)</f>
        <v>0.4962216625</v>
      </c>
      <c r="Y520" s="74">
        <f t="shared" si="1058"/>
        <v>0.5172413793</v>
      </c>
      <c r="Z520" s="75">
        <f t="shared" si="11"/>
        <v>0.5129198966</v>
      </c>
      <c r="AA520" s="76">
        <f t="shared" si="12"/>
        <v>0.4896640827</v>
      </c>
      <c r="AB520" s="77">
        <f t="shared" si="13"/>
        <v>0.5064599483</v>
      </c>
      <c r="AC520" s="88">
        <f t="shared" si="14"/>
        <v>0.1138049059</v>
      </c>
      <c r="AD520" s="88">
        <f t="shared" si="15"/>
        <v>0.2030804335</v>
      </c>
      <c r="AE520" s="88">
        <f t="shared" si="16"/>
        <v>0.1081003993</v>
      </c>
      <c r="AF520" s="88">
        <f t="shared" si="17"/>
        <v>0.0519110097</v>
      </c>
      <c r="AG520" s="89">
        <f t="shared" si="18"/>
        <v>0.05618938962</v>
      </c>
      <c r="AH520" s="90">
        <f t="shared" si="19"/>
        <v>0</v>
      </c>
      <c r="AI520" s="90">
        <f t="shared" si="20"/>
        <v>0.2030804335</v>
      </c>
      <c r="AJ520" s="90">
        <f t="shared" si="21"/>
        <v>0.5129198966</v>
      </c>
      <c r="AK520" s="90">
        <f t="shared" si="22"/>
        <v>0.1138049059</v>
      </c>
      <c r="AL520" s="91">
        <f t="shared" si="23"/>
        <v>0</v>
      </c>
      <c r="AM520" s="91">
        <f t="shared" si="24"/>
        <v>0.05618938962</v>
      </c>
      <c r="AN520" s="91">
        <f t="shared" si="25"/>
        <v>0.5197889182</v>
      </c>
      <c r="AO520" s="91">
        <f t="shared" si="26"/>
        <v>0.1081003993</v>
      </c>
      <c r="AP520" s="92">
        <f t="shared" si="27"/>
        <v>0</v>
      </c>
      <c r="AQ520" s="92">
        <f t="shared" si="28"/>
        <v>0.0519110097</v>
      </c>
      <c r="AR520" s="92">
        <f t="shared" si="29"/>
        <v>0.5063291139</v>
      </c>
      <c r="AS520" s="92">
        <f t="shared" si="30"/>
        <v>0.05618938962</v>
      </c>
    </row>
    <row r="521" ht="16.5" customHeight="1">
      <c r="A521" s="115"/>
      <c r="B521" s="116"/>
      <c r="C521" s="116"/>
      <c r="D521" s="116"/>
      <c r="E521" s="116"/>
      <c r="F521" s="117"/>
      <c r="G521" s="61">
        <f t="shared" si="650"/>
        <v>516</v>
      </c>
      <c r="H521" s="118">
        <v>6719.0</v>
      </c>
      <c r="I521" s="115">
        <v>2055.0</v>
      </c>
      <c r="J521" s="81">
        <f>OFFSET(TT!F521,0,6*(-1+$E$6))</f>
        <v>209</v>
      </c>
      <c r="K521" s="82">
        <f>OFFSET(TT!G521,0,6*(-1+$E$6))</f>
        <v>190</v>
      </c>
      <c r="L521" s="83">
        <f>OFFSET(TT!H521,0,6*(-1+$E$6))</f>
        <v>124</v>
      </c>
      <c r="M521" s="84">
        <f>OFFSET(TT!I521,0,6*(-1+$E$6))</f>
        <v>154</v>
      </c>
      <c r="N521" s="85">
        <f>OFFSET(TT!J521,0,6*(-1+$E$6))</f>
        <v>299</v>
      </c>
      <c r="O521" s="86">
        <f>OFFSET(TT!K521,0,6*(-1+$E$6))</f>
        <v>61</v>
      </c>
      <c r="P521" s="87">
        <f t="shared" si="31"/>
        <v>209</v>
      </c>
      <c r="Q521" s="87">
        <f t="shared" ref="Q521:S521" si="1059">$J521*C$30+$K521*C$31+$L521*C$32+$M521*C$33+$N521*C$34+$O521*C$35</f>
        <v>154</v>
      </c>
      <c r="R521" s="87">
        <f t="shared" si="1059"/>
        <v>124</v>
      </c>
      <c r="S521" s="87">
        <f t="shared" si="1059"/>
        <v>61</v>
      </c>
      <c r="T521" s="69">
        <f t="shared" si="6"/>
        <v>0.5757575758</v>
      </c>
      <c r="U521" s="70">
        <f t="shared" si="7"/>
        <v>0.6702702703</v>
      </c>
      <c r="V521" s="71">
        <f t="shared" si="8"/>
        <v>0.7740740741</v>
      </c>
      <c r="W521" s="72">
        <f t="shared" si="9"/>
        <v>0.4460431655</v>
      </c>
      <c r="X521" s="73">
        <f t="shared" ref="X521:Y521" si="1060">IFERROR(P521/(P521+R521),0.5)</f>
        <v>0.6276276276</v>
      </c>
      <c r="Y521" s="74">
        <f t="shared" si="1060"/>
        <v>0.7162790698</v>
      </c>
      <c r="Z521" s="75">
        <f t="shared" si="11"/>
        <v>0.6076642336</v>
      </c>
      <c r="AA521" s="76">
        <f t="shared" si="12"/>
        <v>0.4927007299</v>
      </c>
      <c r="AB521" s="77">
        <f t="shared" si="13"/>
        <v>0.6624087591</v>
      </c>
      <c r="AC521" s="88">
        <f t="shared" si="14"/>
        <v>0.1941605839</v>
      </c>
      <c r="AD521" s="88">
        <f t="shared" si="15"/>
        <v>0.2472019465</v>
      </c>
      <c r="AE521" s="88">
        <f t="shared" si="16"/>
        <v>0.1313868613</v>
      </c>
      <c r="AF521" s="88">
        <f t="shared" si="17"/>
        <v>0.0296836983</v>
      </c>
      <c r="AG521" s="89">
        <f t="shared" si="18"/>
        <v>0.101703163</v>
      </c>
      <c r="AH521" s="90">
        <f t="shared" si="19"/>
        <v>0</v>
      </c>
      <c r="AI521" s="90">
        <f t="shared" si="20"/>
        <v>0.2472019465</v>
      </c>
      <c r="AJ521" s="90">
        <f t="shared" si="21"/>
        <v>0.6076642336</v>
      </c>
      <c r="AK521" s="90">
        <f t="shared" si="22"/>
        <v>0.1941605839</v>
      </c>
      <c r="AL521" s="91">
        <f t="shared" si="23"/>
        <v>0</v>
      </c>
      <c r="AM521" s="91">
        <f t="shared" si="24"/>
        <v>0.101703163</v>
      </c>
      <c r="AN521" s="91">
        <f t="shared" si="25"/>
        <v>0.7740740741</v>
      </c>
      <c r="AO521" s="91">
        <f t="shared" si="26"/>
        <v>0.1313868613</v>
      </c>
      <c r="AP521" s="92">
        <f t="shared" si="27"/>
        <v>0</v>
      </c>
      <c r="AQ521" s="92">
        <f t="shared" si="28"/>
        <v>0.0296836983</v>
      </c>
      <c r="AR521" s="92">
        <f t="shared" si="29"/>
        <v>0.4460431655</v>
      </c>
      <c r="AS521" s="92">
        <f t="shared" si="30"/>
        <v>0.101703163</v>
      </c>
    </row>
    <row r="522" ht="16.5" customHeight="1">
      <c r="A522" s="115"/>
      <c r="B522" s="116"/>
      <c r="C522" s="116"/>
      <c r="D522" s="116"/>
      <c r="E522" s="116"/>
      <c r="F522" s="117"/>
      <c r="G522" s="61">
        <f t="shared" si="650"/>
        <v>517</v>
      </c>
      <c r="H522" s="118">
        <v>6725.0</v>
      </c>
      <c r="I522" s="115">
        <v>2617.0</v>
      </c>
      <c r="J522" s="81">
        <f>OFFSET(TT!F522,0,6*(-1+$E$6))</f>
        <v>225</v>
      </c>
      <c r="K522" s="82">
        <f>OFFSET(TT!G522,0,6*(-1+$E$6))</f>
        <v>217</v>
      </c>
      <c r="L522" s="83">
        <f>OFFSET(TT!H522,0,6*(-1+$E$6))</f>
        <v>158</v>
      </c>
      <c r="M522" s="84">
        <f>OFFSET(TT!I522,0,6*(-1+$E$6))</f>
        <v>180</v>
      </c>
      <c r="N522" s="85">
        <f>OFFSET(TT!J522,0,6*(-1+$E$6))</f>
        <v>463</v>
      </c>
      <c r="O522" s="86">
        <f>OFFSET(TT!K522,0,6*(-1+$E$6))</f>
        <v>88</v>
      </c>
      <c r="P522" s="87">
        <f t="shared" si="31"/>
        <v>225</v>
      </c>
      <c r="Q522" s="87">
        <f t="shared" ref="Q522:S522" si="1061">$J522*C$30+$K522*C$31+$L522*C$32+$M522*C$33+$N522*C$34+$O522*C$35</f>
        <v>180</v>
      </c>
      <c r="R522" s="87">
        <f t="shared" si="1061"/>
        <v>158</v>
      </c>
      <c r="S522" s="87">
        <f t="shared" si="1061"/>
        <v>88</v>
      </c>
      <c r="T522" s="69">
        <f t="shared" si="6"/>
        <v>0.5555555556</v>
      </c>
      <c r="U522" s="70">
        <f t="shared" si="7"/>
        <v>0.6422764228</v>
      </c>
      <c r="V522" s="71">
        <f t="shared" si="8"/>
        <v>0.7188498403</v>
      </c>
      <c r="W522" s="72">
        <f t="shared" si="9"/>
        <v>0.4674556213</v>
      </c>
      <c r="X522" s="73">
        <f t="shared" ref="X522:Y522" si="1062">IFERROR(P522/(P522+R522),0.5)</f>
        <v>0.5874673629</v>
      </c>
      <c r="Y522" s="74">
        <f t="shared" si="1062"/>
        <v>0.671641791</v>
      </c>
      <c r="Z522" s="75">
        <f t="shared" si="11"/>
        <v>0.5883256528</v>
      </c>
      <c r="AA522" s="76">
        <f t="shared" si="12"/>
        <v>0.4807987711</v>
      </c>
      <c r="AB522" s="77">
        <f t="shared" si="13"/>
        <v>0.6221198157</v>
      </c>
      <c r="AC522" s="88">
        <f t="shared" si="14"/>
        <v>0.1688956821</v>
      </c>
      <c r="AD522" s="88">
        <f t="shared" si="15"/>
        <v>0.2628964463</v>
      </c>
      <c r="AE522" s="88">
        <f t="shared" si="16"/>
        <v>0.1196025984</v>
      </c>
      <c r="AF522" s="88">
        <f t="shared" si="17"/>
        <v>0.03362628964</v>
      </c>
      <c r="AG522" s="89">
        <f t="shared" si="18"/>
        <v>0.08597630875</v>
      </c>
      <c r="AH522" s="90">
        <f t="shared" si="19"/>
        <v>0</v>
      </c>
      <c r="AI522" s="90">
        <f t="shared" si="20"/>
        <v>0.2628964463</v>
      </c>
      <c r="AJ522" s="90">
        <f t="shared" si="21"/>
        <v>0.5883256528</v>
      </c>
      <c r="AK522" s="90">
        <f t="shared" si="22"/>
        <v>0.1688956821</v>
      </c>
      <c r="AL522" s="91">
        <f t="shared" si="23"/>
        <v>0</v>
      </c>
      <c r="AM522" s="91">
        <f t="shared" si="24"/>
        <v>0.08597630875</v>
      </c>
      <c r="AN522" s="91">
        <f t="shared" si="25"/>
        <v>0.7188498403</v>
      </c>
      <c r="AO522" s="91">
        <f t="shared" si="26"/>
        <v>0.1196025984</v>
      </c>
      <c r="AP522" s="92">
        <f t="shared" si="27"/>
        <v>0</v>
      </c>
      <c r="AQ522" s="92">
        <f t="shared" si="28"/>
        <v>0.03362628964</v>
      </c>
      <c r="AR522" s="92">
        <f t="shared" si="29"/>
        <v>0.4674556213</v>
      </c>
      <c r="AS522" s="92">
        <f t="shared" si="30"/>
        <v>0.08597630875</v>
      </c>
    </row>
    <row r="523" ht="16.5" customHeight="1">
      <c r="A523" s="115"/>
      <c r="B523" s="116"/>
      <c r="C523" s="116"/>
      <c r="D523" s="116"/>
      <c r="E523" s="116"/>
      <c r="F523" s="117"/>
      <c r="G523" s="61">
        <f t="shared" si="650"/>
        <v>518</v>
      </c>
      <c r="H523" s="118">
        <v>6727.0</v>
      </c>
      <c r="I523" s="115">
        <v>1091.0</v>
      </c>
      <c r="J523" s="81">
        <f>OFFSET(TT!F523,0,6*(-1+$E$6))</f>
        <v>179</v>
      </c>
      <c r="K523" s="82">
        <f>OFFSET(TT!G523,0,6*(-1+$E$6))</f>
        <v>202</v>
      </c>
      <c r="L523" s="83">
        <f>OFFSET(TT!H523,0,6*(-1+$E$6))</f>
        <v>42</v>
      </c>
      <c r="M523" s="84">
        <f>OFFSET(TT!I523,0,6*(-1+$E$6))</f>
        <v>118</v>
      </c>
      <c r="N523" s="85">
        <f>OFFSET(TT!J523,0,6*(-1+$E$6))</f>
        <v>297</v>
      </c>
      <c r="O523" s="86">
        <f>OFFSET(TT!K523,0,6*(-1+$E$6))</f>
        <v>16</v>
      </c>
      <c r="P523" s="87">
        <f t="shared" si="31"/>
        <v>179</v>
      </c>
      <c r="Q523" s="87">
        <f t="shared" ref="Q523:S523" si="1063">$J523*C$30+$K523*C$31+$L523*C$32+$M523*C$33+$N523*C$34+$O523*C$35</f>
        <v>118</v>
      </c>
      <c r="R523" s="87">
        <f t="shared" si="1063"/>
        <v>42</v>
      </c>
      <c r="S523" s="87">
        <f t="shared" si="1063"/>
        <v>16</v>
      </c>
      <c r="T523" s="69">
        <f t="shared" si="6"/>
        <v>0.6026936027</v>
      </c>
      <c r="U523" s="70">
        <f t="shared" si="7"/>
        <v>0.724137931</v>
      </c>
      <c r="V523" s="71">
        <f t="shared" si="8"/>
        <v>0.9179487179</v>
      </c>
      <c r="W523" s="72">
        <f t="shared" si="9"/>
        <v>0.2625</v>
      </c>
      <c r="X523" s="73">
        <f t="shared" ref="X523:Y523" si="1064">IFERROR(P523/(P523+R523),0.5)</f>
        <v>0.8099547511</v>
      </c>
      <c r="Y523" s="74">
        <f t="shared" si="1064"/>
        <v>0.8805970149</v>
      </c>
      <c r="Z523" s="75">
        <f t="shared" si="11"/>
        <v>0.6225352113</v>
      </c>
      <c r="AA523" s="76">
        <f t="shared" si="12"/>
        <v>0.5492957746</v>
      </c>
      <c r="AB523" s="77">
        <f t="shared" si="13"/>
        <v>0.8366197183</v>
      </c>
      <c r="AC523" s="88">
        <f t="shared" si="14"/>
        <v>0.3492208983</v>
      </c>
      <c r="AD523" s="88">
        <f t="shared" si="15"/>
        <v>0.4362969753</v>
      </c>
      <c r="AE523" s="88">
        <f t="shared" si="16"/>
        <v>0.1787351054</v>
      </c>
      <c r="AF523" s="88">
        <f t="shared" si="17"/>
        <v>0.01466544455</v>
      </c>
      <c r="AG523" s="89">
        <f t="shared" si="18"/>
        <v>0.1640696609</v>
      </c>
      <c r="AH523" s="90">
        <f t="shared" si="19"/>
        <v>0</v>
      </c>
      <c r="AI523" s="90">
        <f t="shared" si="20"/>
        <v>0.4362969753</v>
      </c>
      <c r="AJ523" s="90">
        <f t="shared" si="21"/>
        <v>0.6225352113</v>
      </c>
      <c r="AK523" s="90">
        <f t="shared" si="22"/>
        <v>0.3492208983</v>
      </c>
      <c r="AL523" s="91">
        <f t="shared" si="23"/>
        <v>0</v>
      </c>
      <c r="AM523" s="91">
        <f t="shared" si="24"/>
        <v>0.1640696609</v>
      </c>
      <c r="AN523" s="91">
        <f t="shared" si="25"/>
        <v>0.9179487179</v>
      </c>
      <c r="AO523" s="91">
        <f t="shared" si="26"/>
        <v>0.1787351054</v>
      </c>
      <c r="AP523" s="92">
        <f t="shared" si="27"/>
        <v>0</v>
      </c>
      <c r="AQ523" s="92">
        <f t="shared" si="28"/>
        <v>0.01466544455</v>
      </c>
      <c r="AR523" s="92">
        <f t="shared" si="29"/>
        <v>0.2625</v>
      </c>
      <c r="AS523" s="92">
        <f t="shared" si="30"/>
        <v>0.1640696609</v>
      </c>
    </row>
    <row r="524" ht="16.5" customHeight="1">
      <c r="A524" s="115"/>
      <c r="B524" s="116"/>
      <c r="C524" s="116"/>
      <c r="D524" s="116"/>
      <c r="E524" s="116"/>
      <c r="F524" s="117"/>
      <c r="G524" s="61">
        <f t="shared" si="650"/>
        <v>519</v>
      </c>
      <c r="H524" s="118">
        <v>6728.0</v>
      </c>
      <c r="I524" s="115">
        <v>2597.0</v>
      </c>
      <c r="J524" s="81">
        <f>OFFSET(TT!F524,0,6*(-1+$E$6))</f>
        <v>407</v>
      </c>
      <c r="K524" s="82">
        <f>OFFSET(TT!G524,0,6*(-1+$E$6))</f>
        <v>423</v>
      </c>
      <c r="L524" s="83">
        <f>OFFSET(TT!H524,0,6*(-1+$E$6))</f>
        <v>262</v>
      </c>
      <c r="M524" s="84">
        <f>OFFSET(TT!I524,0,6*(-1+$E$6))</f>
        <v>200</v>
      </c>
      <c r="N524" s="85">
        <f>OFFSET(TT!J524,0,6*(-1+$E$6))</f>
        <v>541</v>
      </c>
      <c r="O524" s="86">
        <f>OFFSET(TT!K524,0,6*(-1+$E$6))</f>
        <v>102</v>
      </c>
      <c r="P524" s="87">
        <f t="shared" si="31"/>
        <v>407</v>
      </c>
      <c r="Q524" s="87">
        <f t="shared" ref="Q524:S524" si="1065">$J524*C$30+$K524*C$31+$L524*C$32+$M524*C$33+$N524*C$34+$O524*C$35</f>
        <v>200</v>
      </c>
      <c r="R524" s="87">
        <f t="shared" si="1065"/>
        <v>262</v>
      </c>
      <c r="S524" s="87">
        <f t="shared" si="1065"/>
        <v>102</v>
      </c>
      <c r="T524" s="69">
        <f t="shared" si="6"/>
        <v>0.6705107084</v>
      </c>
      <c r="U524" s="70">
        <f t="shared" si="7"/>
        <v>0.7197802198</v>
      </c>
      <c r="V524" s="71">
        <f t="shared" si="8"/>
        <v>0.7996070727</v>
      </c>
      <c r="W524" s="72">
        <f t="shared" si="9"/>
        <v>0.5670995671</v>
      </c>
      <c r="X524" s="73">
        <f t="shared" ref="X524:Y524" si="1066">IFERROR(P524/(P524+R524),0.5)</f>
        <v>0.6083707025</v>
      </c>
      <c r="Y524" s="74">
        <f t="shared" si="1066"/>
        <v>0.6622516556</v>
      </c>
      <c r="Z524" s="75">
        <f t="shared" si="11"/>
        <v>0.6889804325</v>
      </c>
      <c r="AA524" s="76">
        <f t="shared" si="12"/>
        <v>0.5242018538</v>
      </c>
      <c r="AB524" s="77">
        <f t="shared" si="13"/>
        <v>0.6251287333</v>
      </c>
      <c r="AC524" s="88">
        <f t="shared" si="14"/>
        <v>0.3195995379</v>
      </c>
      <c r="AD524" s="88">
        <f t="shared" si="15"/>
        <v>0.3650365807</v>
      </c>
      <c r="AE524" s="88">
        <f t="shared" si="16"/>
        <v>0.1959953793</v>
      </c>
      <c r="AF524" s="88">
        <f t="shared" si="17"/>
        <v>0.03927608779</v>
      </c>
      <c r="AG524" s="89">
        <f t="shared" si="18"/>
        <v>0.1567192915</v>
      </c>
      <c r="AH524" s="90">
        <f t="shared" si="19"/>
        <v>0</v>
      </c>
      <c r="AI524" s="90">
        <f t="shared" si="20"/>
        <v>0.3650365807</v>
      </c>
      <c r="AJ524" s="90">
        <f t="shared" si="21"/>
        <v>0.6889804325</v>
      </c>
      <c r="AK524" s="90">
        <f t="shared" si="22"/>
        <v>0.3195995379</v>
      </c>
      <c r="AL524" s="91">
        <f t="shared" si="23"/>
        <v>0</v>
      </c>
      <c r="AM524" s="91">
        <f t="shared" si="24"/>
        <v>0.1567192915</v>
      </c>
      <c r="AN524" s="91">
        <f t="shared" si="25"/>
        <v>0.7996070727</v>
      </c>
      <c r="AO524" s="91">
        <f t="shared" si="26"/>
        <v>0.1959953793</v>
      </c>
      <c r="AP524" s="92">
        <f t="shared" si="27"/>
        <v>0</v>
      </c>
      <c r="AQ524" s="92">
        <f t="shared" si="28"/>
        <v>0.03927608779</v>
      </c>
      <c r="AR524" s="92">
        <f t="shared" si="29"/>
        <v>0.5670995671</v>
      </c>
      <c r="AS524" s="92">
        <f t="shared" si="30"/>
        <v>0.1567192915</v>
      </c>
    </row>
    <row r="525" ht="16.5" customHeight="1">
      <c r="A525" s="115"/>
      <c r="B525" s="116"/>
      <c r="C525" s="116"/>
      <c r="D525" s="116"/>
      <c r="E525" s="116"/>
      <c r="F525" s="117"/>
      <c r="G525" s="61">
        <f t="shared" si="650"/>
        <v>520</v>
      </c>
      <c r="H525" s="118">
        <v>6731.0</v>
      </c>
      <c r="I525" s="115">
        <v>3018.0</v>
      </c>
      <c r="J525" s="81">
        <f>OFFSET(TT!F525,0,6*(-1+$E$6))</f>
        <v>330</v>
      </c>
      <c r="K525" s="82">
        <f>OFFSET(TT!G525,0,6*(-1+$E$6))</f>
        <v>208</v>
      </c>
      <c r="L525" s="83">
        <f>OFFSET(TT!H525,0,6*(-1+$E$6))</f>
        <v>191</v>
      </c>
      <c r="M525" s="84">
        <f>OFFSET(TT!I525,0,6*(-1+$E$6))</f>
        <v>265</v>
      </c>
      <c r="N525" s="85">
        <f>OFFSET(TT!J525,0,6*(-1+$E$6))</f>
        <v>438</v>
      </c>
      <c r="O525" s="86">
        <f>OFFSET(TT!K525,0,6*(-1+$E$6))</f>
        <v>104</v>
      </c>
      <c r="P525" s="87">
        <f t="shared" si="31"/>
        <v>330</v>
      </c>
      <c r="Q525" s="87">
        <f t="shared" ref="Q525:S525" si="1067">$J525*C$30+$K525*C$31+$L525*C$32+$M525*C$33+$N525*C$34+$O525*C$35</f>
        <v>265</v>
      </c>
      <c r="R525" s="87">
        <f t="shared" si="1067"/>
        <v>191</v>
      </c>
      <c r="S525" s="87">
        <f t="shared" si="1067"/>
        <v>104</v>
      </c>
      <c r="T525" s="69">
        <f t="shared" si="6"/>
        <v>0.5546218487</v>
      </c>
      <c r="U525" s="70">
        <f t="shared" si="7"/>
        <v>0.6474576271</v>
      </c>
      <c r="V525" s="71">
        <f t="shared" si="8"/>
        <v>0.7603686636</v>
      </c>
      <c r="W525" s="72">
        <f t="shared" si="9"/>
        <v>0.4188596491</v>
      </c>
      <c r="X525" s="73">
        <f t="shared" ref="X525:Y525" si="1068">IFERROR(P525/(P525+R525),0.5)</f>
        <v>0.6333973129</v>
      </c>
      <c r="Y525" s="74">
        <f t="shared" si="1068"/>
        <v>0.7181571816</v>
      </c>
      <c r="Z525" s="75">
        <f t="shared" si="11"/>
        <v>0.5853932584</v>
      </c>
      <c r="AA525" s="76">
        <f t="shared" si="12"/>
        <v>0.4876404494</v>
      </c>
      <c r="AB525" s="77">
        <f t="shared" si="13"/>
        <v>0.6685393258</v>
      </c>
      <c r="AC525" s="88">
        <f t="shared" si="14"/>
        <v>0.1782637508</v>
      </c>
      <c r="AD525" s="88">
        <f t="shared" si="15"/>
        <v>0.254473161</v>
      </c>
      <c r="AE525" s="88">
        <f t="shared" si="16"/>
        <v>0.1438038436</v>
      </c>
      <c r="AF525" s="88">
        <f t="shared" si="17"/>
        <v>0.03445990722</v>
      </c>
      <c r="AG525" s="89">
        <f t="shared" si="18"/>
        <v>0.1093439364</v>
      </c>
      <c r="AH525" s="90">
        <f t="shared" si="19"/>
        <v>0</v>
      </c>
      <c r="AI525" s="90">
        <f t="shared" si="20"/>
        <v>0.254473161</v>
      </c>
      <c r="AJ525" s="90">
        <f t="shared" si="21"/>
        <v>0.5853932584</v>
      </c>
      <c r="AK525" s="90">
        <f t="shared" si="22"/>
        <v>0.1782637508</v>
      </c>
      <c r="AL525" s="91">
        <f t="shared" si="23"/>
        <v>0</v>
      </c>
      <c r="AM525" s="91">
        <f t="shared" si="24"/>
        <v>0.1093439364</v>
      </c>
      <c r="AN525" s="91">
        <f t="shared" si="25"/>
        <v>0.7603686636</v>
      </c>
      <c r="AO525" s="91">
        <f t="shared" si="26"/>
        <v>0.1438038436</v>
      </c>
      <c r="AP525" s="92">
        <f t="shared" si="27"/>
        <v>0</v>
      </c>
      <c r="AQ525" s="92">
        <f t="shared" si="28"/>
        <v>0.03445990722</v>
      </c>
      <c r="AR525" s="92">
        <f t="shared" si="29"/>
        <v>0.4188596491</v>
      </c>
      <c r="AS525" s="92">
        <f t="shared" si="30"/>
        <v>0.1093439364</v>
      </c>
    </row>
    <row r="526" ht="16.5" customHeight="1">
      <c r="A526" s="115"/>
      <c r="B526" s="116"/>
      <c r="C526" s="116"/>
      <c r="D526" s="116"/>
      <c r="E526" s="116"/>
      <c r="F526" s="117"/>
      <c r="G526" s="61">
        <f t="shared" si="650"/>
        <v>521</v>
      </c>
      <c r="H526" s="118">
        <v>6734.0</v>
      </c>
      <c r="I526" s="115">
        <v>902.0</v>
      </c>
      <c r="J526" s="81">
        <f>OFFSET(TT!F526,0,6*(-1+$E$6))</f>
        <v>69</v>
      </c>
      <c r="K526" s="82">
        <f>OFFSET(TT!G526,0,6*(-1+$E$6))</f>
        <v>108</v>
      </c>
      <c r="L526" s="83">
        <f>OFFSET(TT!H526,0,6*(-1+$E$6))</f>
        <v>50</v>
      </c>
      <c r="M526" s="84">
        <f>OFFSET(TT!I526,0,6*(-1+$E$6))</f>
        <v>85</v>
      </c>
      <c r="N526" s="85">
        <f>OFFSET(TT!J526,0,6*(-1+$E$6))</f>
        <v>201</v>
      </c>
      <c r="O526" s="86">
        <f>OFFSET(TT!K526,0,6*(-1+$E$6))</f>
        <v>51</v>
      </c>
      <c r="P526" s="87">
        <f t="shared" si="31"/>
        <v>69</v>
      </c>
      <c r="Q526" s="87">
        <f t="shared" ref="Q526:S526" si="1069">$J526*C$30+$K526*C$31+$L526*C$32+$M526*C$33+$N526*C$34+$O526*C$35</f>
        <v>85</v>
      </c>
      <c r="R526" s="87">
        <f t="shared" si="1069"/>
        <v>50</v>
      </c>
      <c r="S526" s="87">
        <f t="shared" si="1069"/>
        <v>51</v>
      </c>
      <c r="T526" s="69">
        <f t="shared" si="6"/>
        <v>0.4480519481</v>
      </c>
      <c r="U526" s="70">
        <f t="shared" si="7"/>
        <v>0.495049505</v>
      </c>
      <c r="V526" s="71">
        <f t="shared" si="8"/>
        <v>0.575</v>
      </c>
      <c r="W526" s="72">
        <f t="shared" si="9"/>
        <v>0.3703703704</v>
      </c>
      <c r="X526" s="73">
        <f t="shared" ref="X526:Y526" si="1070">IFERROR(P526/(P526+R526),0.5)</f>
        <v>0.5798319328</v>
      </c>
      <c r="Y526" s="74">
        <f t="shared" si="1070"/>
        <v>0.625</v>
      </c>
      <c r="Z526" s="75">
        <f t="shared" si="11"/>
        <v>0.4666666667</v>
      </c>
      <c r="AA526" s="76">
        <f t="shared" si="12"/>
        <v>0.4705882353</v>
      </c>
      <c r="AB526" s="77">
        <f t="shared" si="13"/>
        <v>0.6039215686</v>
      </c>
      <c r="AC526" s="88">
        <f t="shared" si="14"/>
        <v>0.1962305987</v>
      </c>
      <c r="AD526" s="88">
        <f t="shared" si="15"/>
        <v>0.2993348115</v>
      </c>
      <c r="AE526" s="88">
        <f t="shared" si="16"/>
        <v>0.133037694</v>
      </c>
      <c r="AF526" s="88">
        <f t="shared" si="17"/>
        <v>0.05654101996</v>
      </c>
      <c r="AG526" s="89">
        <f t="shared" si="18"/>
        <v>0.07649667406</v>
      </c>
      <c r="AH526" s="90">
        <f t="shared" si="19"/>
        <v>0</v>
      </c>
      <c r="AI526" s="90">
        <f t="shared" si="20"/>
        <v>0.2993348115</v>
      </c>
      <c r="AJ526" s="90">
        <f t="shared" si="21"/>
        <v>0.4666666667</v>
      </c>
      <c r="AK526" s="90">
        <f t="shared" si="22"/>
        <v>0.1962305987</v>
      </c>
      <c r="AL526" s="91">
        <f t="shared" si="23"/>
        <v>0</v>
      </c>
      <c r="AM526" s="91">
        <f t="shared" si="24"/>
        <v>0.07649667406</v>
      </c>
      <c r="AN526" s="91">
        <f t="shared" si="25"/>
        <v>0.575</v>
      </c>
      <c r="AO526" s="91">
        <f t="shared" si="26"/>
        <v>0.133037694</v>
      </c>
      <c r="AP526" s="92">
        <f t="shared" si="27"/>
        <v>0</v>
      </c>
      <c r="AQ526" s="92">
        <f t="shared" si="28"/>
        <v>0.05654101996</v>
      </c>
      <c r="AR526" s="92">
        <f t="shared" si="29"/>
        <v>0.3703703704</v>
      </c>
      <c r="AS526" s="92">
        <f t="shared" si="30"/>
        <v>0.07649667406</v>
      </c>
    </row>
    <row r="527" ht="16.5" customHeight="1">
      <c r="A527" s="115"/>
      <c r="B527" s="116"/>
      <c r="C527" s="116"/>
      <c r="D527" s="116"/>
      <c r="E527" s="116"/>
      <c r="F527" s="117"/>
      <c r="G527" s="61">
        <f t="shared" si="650"/>
        <v>522</v>
      </c>
      <c r="H527" s="118">
        <v>6735.0</v>
      </c>
      <c r="I527" s="115">
        <v>3081.0</v>
      </c>
      <c r="J527" s="81">
        <f>OFFSET(TT!F527,0,6*(-1+$E$6))</f>
        <v>235</v>
      </c>
      <c r="K527" s="82">
        <f>OFFSET(TT!G527,0,6*(-1+$E$6))</f>
        <v>331</v>
      </c>
      <c r="L527" s="83">
        <f>OFFSET(TT!H527,0,6*(-1+$E$6))</f>
        <v>169</v>
      </c>
      <c r="M527" s="84">
        <f>OFFSET(TT!I527,0,6*(-1+$E$6))</f>
        <v>194</v>
      </c>
      <c r="N527" s="85">
        <f>OFFSET(TT!J527,0,6*(-1+$E$6))</f>
        <v>530</v>
      </c>
      <c r="O527" s="86">
        <f>OFFSET(TT!K527,0,6*(-1+$E$6))</f>
        <v>134</v>
      </c>
      <c r="P527" s="87">
        <f t="shared" si="31"/>
        <v>235</v>
      </c>
      <c r="Q527" s="87">
        <f t="shared" ref="Q527:S527" si="1071">$J527*C$30+$K527*C$31+$L527*C$32+$M527*C$33+$N527*C$34+$O527*C$35</f>
        <v>194</v>
      </c>
      <c r="R527" s="87">
        <f t="shared" si="1071"/>
        <v>169</v>
      </c>
      <c r="S527" s="87">
        <f t="shared" si="1071"/>
        <v>134</v>
      </c>
      <c r="T527" s="69">
        <f t="shared" si="6"/>
        <v>0.5477855478</v>
      </c>
      <c r="U527" s="70">
        <f t="shared" si="7"/>
        <v>0.5577557756</v>
      </c>
      <c r="V527" s="71">
        <f t="shared" si="8"/>
        <v>0.6368563686</v>
      </c>
      <c r="W527" s="72">
        <f t="shared" si="9"/>
        <v>0.4655647383</v>
      </c>
      <c r="X527" s="73">
        <f t="shared" ref="X527:Y527" si="1072">IFERROR(P527/(P527+R527),0.5)</f>
        <v>0.5816831683</v>
      </c>
      <c r="Y527" s="74">
        <f t="shared" si="1072"/>
        <v>0.5914634146</v>
      </c>
      <c r="Z527" s="75">
        <f t="shared" si="11"/>
        <v>0.5519125683</v>
      </c>
      <c r="AA527" s="76">
        <f t="shared" si="12"/>
        <v>0.5040983607</v>
      </c>
      <c r="AB527" s="77">
        <f t="shared" si="13"/>
        <v>0.5860655738</v>
      </c>
      <c r="AC527" s="88">
        <f t="shared" si="14"/>
        <v>0.1837065888</v>
      </c>
      <c r="AD527" s="88">
        <f t="shared" si="15"/>
        <v>0.2482960078</v>
      </c>
      <c r="AE527" s="88">
        <f t="shared" si="16"/>
        <v>0.1197663096</v>
      </c>
      <c r="AF527" s="88">
        <f t="shared" si="17"/>
        <v>0.04349237261</v>
      </c>
      <c r="AG527" s="89">
        <f t="shared" si="18"/>
        <v>0.07627393703</v>
      </c>
      <c r="AH527" s="90">
        <f t="shared" si="19"/>
        <v>0</v>
      </c>
      <c r="AI527" s="90">
        <f t="shared" si="20"/>
        <v>0.2482960078</v>
      </c>
      <c r="AJ527" s="90">
        <f t="shared" si="21"/>
        <v>0.5519125683</v>
      </c>
      <c r="AK527" s="90">
        <f t="shared" si="22"/>
        <v>0.1837065888</v>
      </c>
      <c r="AL527" s="91">
        <f t="shared" si="23"/>
        <v>0</v>
      </c>
      <c r="AM527" s="91">
        <f t="shared" si="24"/>
        <v>0.07627393703</v>
      </c>
      <c r="AN527" s="91">
        <f t="shared" si="25"/>
        <v>0.6368563686</v>
      </c>
      <c r="AO527" s="91">
        <f t="shared" si="26"/>
        <v>0.1197663096</v>
      </c>
      <c r="AP527" s="92">
        <f t="shared" si="27"/>
        <v>0</v>
      </c>
      <c r="AQ527" s="92">
        <f t="shared" si="28"/>
        <v>0.04349237261</v>
      </c>
      <c r="AR527" s="92">
        <f t="shared" si="29"/>
        <v>0.4655647383</v>
      </c>
      <c r="AS527" s="92">
        <f t="shared" si="30"/>
        <v>0.07627393703</v>
      </c>
    </row>
    <row r="528" ht="16.5" customHeight="1">
      <c r="A528" s="115"/>
      <c r="B528" s="116"/>
      <c r="C528" s="116"/>
      <c r="D528" s="116"/>
      <c r="E528" s="116"/>
      <c r="F528" s="117"/>
      <c r="G528" s="61">
        <f t="shared" si="650"/>
        <v>523</v>
      </c>
      <c r="H528" s="118">
        <v>6736.0</v>
      </c>
      <c r="I528" s="115">
        <v>1016.0</v>
      </c>
      <c r="J528" s="81">
        <f>OFFSET(TT!F528,0,6*(-1+$E$6))</f>
        <v>66</v>
      </c>
      <c r="K528" s="82">
        <f>OFFSET(TT!G528,0,6*(-1+$E$6))</f>
        <v>78</v>
      </c>
      <c r="L528" s="83">
        <f>OFFSET(TT!H528,0,6*(-1+$E$6))</f>
        <v>64</v>
      </c>
      <c r="M528" s="84">
        <f>OFFSET(TT!I528,0,6*(-1+$E$6))</f>
        <v>63</v>
      </c>
      <c r="N528" s="85">
        <f>OFFSET(TT!J528,0,6*(-1+$E$6))</f>
        <v>150</v>
      </c>
      <c r="O528" s="86">
        <f>OFFSET(TT!K528,0,6*(-1+$E$6))</f>
        <v>50</v>
      </c>
      <c r="P528" s="87">
        <f t="shared" si="31"/>
        <v>66</v>
      </c>
      <c r="Q528" s="87">
        <f t="shared" ref="Q528:S528" si="1073">$J528*C$30+$K528*C$31+$L528*C$32+$M528*C$33+$N528*C$34+$O528*C$35</f>
        <v>63</v>
      </c>
      <c r="R528" s="87">
        <f t="shared" si="1073"/>
        <v>64</v>
      </c>
      <c r="S528" s="87">
        <f t="shared" si="1073"/>
        <v>50</v>
      </c>
      <c r="T528" s="69">
        <f t="shared" si="6"/>
        <v>0.511627907</v>
      </c>
      <c r="U528" s="70">
        <f t="shared" si="7"/>
        <v>0.5614035088</v>
      </c>
      <c r="V528" s="71">
        <f t="shared" si="8"/>
        <v>0.5689655172</v>
      </c>
      <c r="W528" s="72">
        <f t="shared" si="9"/>
        <v>0.5039370079</v>
      </c>
      <c r="X528" s="73">
        <f t="shared" ref="X528:Y528" si="1074">IFERROR(P528/(P528+R528),0.5)</f>
        <v>0.5076923077</v>
      </c>
      <c r="Y528" s="74">
        <f t="shared" si="1074"/>
        <v>0.5575221239</v>
      </c>
      <c r="Z528" s="75">
        <f t="shared" si="11"/>
        <v>0.5349794239</v>
      </c>
      <c r="AA528" s="76">
        <f t="shared" si="12"/>
        <v>0.4773662551</v>
      </c>
      <c r="AB528" s="77">
        <f t="shared" si="13"/>
        <v>0.5308641975</v>
      </c>
      <c r="AC528" s="88">
        <f t="shared" si="14"/>
        <v>0.1417322835</v>
      </c>
      <c r="AD528" s="88">
        <f t="shared" si="15"/>
        <v>0.2125984252</v>
      </c>
      <c r="AE528" s="88">
        <f t="shared" si="16"/>
        <v>0.1141732283</v>
      </c>
      <c r="AF528" s="88">
        <f t="shared" si="17"/>
        <v>0.04921259843</v>
      </c>
      <c r="AG528" s="89">
        <f t="shared" si="18"/>
        <v>0.06496062992</v>
      </c>
      <c r="AH528" s="90">
        <f t="shared" si="19"/>
        <v>0</v>
      </c>
      <c r="AI528" s="90">
        <f t="shared" si="20"/>
        <v>0.2125984252</v>
      </c>
      <c r="AJ528" s="90">
        <f t="shared" si="21"/>
        <v>0.5349794239</v>
      </c>
      <c r="AK528" s="90">
        <f t="shared" si="22"/>
        <v>0.1417322835</v>
      </c>
      <c r="AL528" s="91">
        <f t="shared" si="23"/>
        <v>0</v>
      </c>
      <c r="AM528" s="91">
        <f t="shared" si="24"/>
        <v>0.06496062992</v>
      </c>
      <c r="AN528" s="91">
        <f t="shared" si="25"/>
        <v>0.5689655172</v>
      </c>
      <c r="AO528" s="91">
        <f t="shared" si="26"/>
        <v>0.1141732283</v>
      </c>
      <c r="AP528" s="92">
        <f t="shared" si="27"/>
        <v>0</v>
      </c>
      <c r="AQ528" s="92">
        <f t="shared" si="28"/>
        <v>0.04921259843</v>
      </c>
      <c r="AR528" s="92">
        <f t="shared" si="29"/>
        <v>0.5039370079</v>
      </c>
      <c r="AS528" s="92">
        <f t="shared" si="30"/>
        <v>0.06496062992</v>
      </c>
    </row>
    <row r="529" ht="16.5" customHeight="1">
      <c r="A529" s="115"/>
      <c r="B529" s="116"/>
      <c r="C529" s="116"/>
      <c r="D529" s="116"/>
      <c r="E529" s="116"/>
      <c r="F529" s="117"/>
      <c r="G529" s="61">
        <f t="shared" si="650"/>
        <v>524</v>
      </c>
      <c r="H529" s="118">
        <v>6738.0</v>
      </c>
      <c r="I529" s="115">
        <v>3003.0</v>
      </c>
      <c r="J529" s="81">
        <f>OFFSET(TT!F529,0,6*(-1+$E$6))</f>
        <v>287</v>
      </c>
      <c r="K529" s="82">
        <f>OFFSET(TT!G529,0,6*(-1+$E$6))</f>
        <v>212</v>
      </c>
      <c r="L529" s="83">
        <f>OFFSET(TT!H529,0,6*(-1+$E$6))</f>
        <v>209</v>
      </c>
      <c r="M529" s="84">
        <f>OFFSET(TT!I529,0,6*(-1+$E$6))</f>
        <v>224</v>
      </c>
      <c r="N529" s="85">
        <f>OFFSET(TT!J529,0,6*(-1+$E$6))</f>
        <v>522</v>
      </c>
      <c r="O529" s="86">
        <f>OFFSET(TT!K529,0,6*(-1+$E$6))</f>
        <v>141</v>
      </c>
      <c r="P529" s="87">
        <f t="shared" si="31"/>
        <v>287</v>
      </c>
      <c r="Q529" s="87">
        <f t="shared" ref="Q529:S529" si="1075">$J529*C$30+$K529*C$31+$L529*C$32+$M529*C$33+$N529*C$34+$O529*C$35</f>
        <v>224</v>
      </c>
      <c r="R529" s="87">
        <f t="shared" si="1075"/>
        <v>209</v>
      </c>
      <c r="S529" s="87">
        <f t="shared" si="1075"/>
        <v>141</v>
      </c>
      <c r="T529" s="69">
        <f t="shared" si="6"/>
        <v>0.5616438356</v>
      </c>
      <c r="U529" s="70">
        <f t="shared" si="7"/>
        <v>0.5971428571</v>
      </c>
      <c r="V529" s="71">
        <f t="shared" si="8"/>
        <v>0.6705607477</v>
      </c>
      <c r="W529" s="72">
        <f t="shared" si="9"/>
        <v>0.4826789838</v>
      </c>
      <c r="X529" s="73">
        <f t="shared" ref="X529:Y529" si="1076">IFERROR(P529/(P529+R529),0.5)</f>
        <v>0.5786290323</v>
      </c>
      <c r="Y529" s="74">
        <f t="shared" si="1076"/>
        <v>0.6136986301</v>
      </c>
      <c r="Z529" s="75">
        <f t="shared" si="11"/>
        <v>0.5760743322</v>
      </c>
      <c r="AA529" s="76">
        <f t="shared" si="12"/>
        <v>0.4970963995</v>
      </c>
      <c r="AB529" s="77">
        <f t="shared" si="13"/>
        <v>0.593495935</v>
      </c>
      <c r="AC529" s="88">
        <f t="shared" si="14"/>
        <v>0.1661671662</v>
      </c>
      <c r="AD529" s="88">
        <f t="shared" si="15"/>
        <v>0.2693972694</v>
      </c>
      <c r="AE529" s="88">
        <f t="shared" si="16"/>
        <v>0.1425241425</v>
      </c>
      <c r="AF529" s="88">
        <f t="shared" si="17"/>
        <v>0.04695304695</v>
      </c>
      <c r="AG529" s="89">
        <f t="shared" si="18"/>
        <v>0.09557109557</v>
      </c>
      <c r="AH529" s="90">
        <f t="shared" si="19"/>
        <v>0</v>
      </c>
      <c r="AI529" s="90">
        <f t="shared" si="20"/>
        <v>0.2693972694</v>
      </c>
      <c r="AJ529" s="90">
        <f t="shared" si="21"/>
        <v>0.5760743322</v>
      </c>
      <c r="AK529" s="90">
        <f t="shared" si="22"/>
        <v>0.1661671662</v>
      </c>
      <c r="AL529" s="91">
        <f t="shared" si="23"/>
        <v>0</v>
      </c>
      <c r="AM529" s="91">
        <f t="shared" si="24"/>
        <v>0.09557109557</v>
      </c>
      <c r="AN529" s="91">
        <f t="shared" si="25"/>
        <v>0.6705607477</v>
      </c>
      <c r="AO529" s="91">
        <f t="shared" si="26"/>
        <v>0.1425241425</v>
      </c>
      <c r="AP529" s="92">
        <f t="shared" si="27"/>
        <v>0</v>
      </c>
      <c r="AQ529" s="92">
        <f t="shared" si="28"/>
        <v>0.04695304695</v>
      </c>
      <c r="AR529" s="92">
        <f t="shared" si="29"/>
        <v>0.4826789838</v>
      </c>
      <c r="AS529" s="92">
        <f t="shared" si="30"/>
        <v>0.09557109557</v>
      </c>
    </row>
    <row r="530" ht="16.5" customHeight="1">
      <c r="A530" s="115"/>
      <c r="B530" s="116"/>
      <c r="C530" s="116"/>
      <c r="D530" s="116"/>
      <c r="E530" s="116"/>
      <c r="F530" s="117"/>
      <c r="G530" s="61">
        <f t="shared" si="650"/>
        <v>525</v>
      </c>
      <c r="H530" s="118">
        <v>6741.0</v>
      </c>
      <c r="I530" s="115">
        <v>2405.0</v>
      </c>
      <c r="J530" s="81">
        <f>OFFSET(TT!F530,0,6*(-1+$E$6))</f>
        <v>346</v>
      </c>
      <c r="K530" s="82">
        <f>OFFSET(TT!G530,0,6*(-1+$E$6))</f>
        <v>358</v>
      </c>
      <c r="L530" s="83">
        <f>OFFSET(TT!H530,0,6*(-1+$E$6))</f>
        <v>189</v>
      </c>
      <c r="M530" s="84">
        <f>OFFSET(TT!I530,0,6*(-1+$E$6))</f>
        <v>205</v>
      </c>
      <c r="N530" s="85">
        <f>OFFSET(TT!J530,0,6*(-1+$E$6))</f>
        <v>486</v>
      </c>
      <c r="O530" s="86">
        <f>OFFSET(TT!K530,0,6*(-1+$E$6))</f>
        <v>77</v>
      </c>
      <c r="P530" s="87">
        <f t="shared" si="31"/>
        <v>346</v>
      </c>
      <c r="Q530" s="87">
        <f t="shared" ref="Q530:S530" si="1077">$J530*C$30+$K530*C$31+$L530*C$32+$M530*C$33+$N530*C$34+$O530*C$35</f>
        <v>205</v>
      </c>
      <c r="R530" s="87">
        <f t="shared" si="1077"/>
        <v>189</v>
      </c>
      <c r="S530" s="87">
        <f t="shared" si="1077"/>
        <v>77</v>
      </c>
      <c r="T530" s="69">
        <f t="shared" si="6"/>
        <v>0.6279491833</v>
      </c>
      <c r="U530" s="70">
        <f t="shared" si="7"/>
        <v>0.7105263158</v>
      </c>
      <c r="V530" s="71">
        <f t="shared" si="8"/>
        <v>0.8179669031</v>
      </c>
      <c r="W530" s="72">
        <f t="shared" si="9"/>
        <v>0.4796954315</v>
      </c>
      <c r="X530" s="73">
        <f t="shared" ref="X530:Y530" si="1078">IFERROR(P530/(P530+R530),0.5)</f>
        <v>0.646728972</v>
      </c>
      <c r="Y530" s="74">
        <f t="shared" si="1078"/>
        <v>0.7269503546</v>
      </c>
      <c r="Z530" s="75">
        <f t="shared" si="11"/>
        <v>0.6548347613</v>
      </c>
      <c r="AA530" s="76">
        <f t="shared" si="12"/>
        <v>0.517747858</v>
      </c>
      <c r="AB530" s="77">
        <f t="shared" si="13"/>
        <v>0.6744186047</v>
      </c>
      <c r="AC530" s="88">
        <f t="shared" si="14"/>
        <v>0.2927234927</v>
      </c>
      <c r="AD530" s="88">
        <f t="shared" si="15"/>
        <v>0.3459459459</v>
      </c>
      <c r="AE530" s="88">
        <f t="shared" si="16"/>
        <v>0.1758835759</v>
      </c>
      <c r="AF530" s="88">
        <f t="shared" si="17"/>
        <v>0.03201663202</v>
      </c>
      <c r="AG530" s="89">
        <f t="shared" si="18"/>
        <v>0.1438669439</v>
      </c>
      <c r="AH530" s="90">
        <f t="shared" si="19"/>
        <v>0</v>
      </c>
      <c r="AI530" s="90">
        <f t="shared" si="20"/>
        <v>0.3459459459</v>
      </c>
      <c r="AJ530" s="90">
        <f t="shared" si="21"/>
        <v>0.6548347613</v>
      </c>
      <c r="AK530" s="90">
        <f t="shared" si="22"/>
        <v>0.2927234927</v>
      </c>
      <c r="AL530" s="91">
        <f t="shared" si="23"/>
        <v>0</v>
      </c>
      <c r="AM530" s="91">
        <f t="shared" si="24"/>
        <v>0.1438669439</v>
      </c>
      <c r="AN530" s="91">
        <f t="shared" si="25"/>
        <v>0.8179669031</v>
      </c>
      <c r="AO530" s="91">
        <f t="shared" si="26"/>
        <v>0.1758835759</v>
      </c>
      <c r="AP530" s="92">
        <f t="shared" si="27"/>
        <v>0</v>
      </c>
      <c r="AQ530" s="92">
        <f t="shared" si="28"/>
        <v>0.03201663202</v>
      </c>
      <c r="AR530" s="92">
        <f t="shared" si="29"/>
        <v>0.4796954315</v>
      </c>
      <c r="AS530" s="92">
        <f t="shared" si="30"/>
        <v>0.1438669439</v>
      </c>
    </row>
    <row r="531" ht="16.5" customHeight="1">
      <c r="A531" s="115"/>
      <c r="B531" s="116"/>
      <c r="C531" s="116"/>
      <c r="D531" s="116"/>
      <c r="E531" s="116"/>
      <c r="F531" s="117"/>
      <c r="G531" s="61">
        <f t="shared" si="650"/>
        <v>526</v>
      </c>
      <c r="H531" s="118">
        <v>6742.0</v>
      </c>
      <c r="I531" s="115">
        <v>1297.0</v>
      </c>
      <c r="J531" s="81">
        <f>OFFSET(TT!F531,0,6*(-1+$E$6))</f>
        <v>217</v>
      </c>
      <c r="K531" s="82">
        <f>OFFSET(TT!G531,0,6*(-1+$E$6))</f>
        <v>243</v>
      </c>
      <c r="L531" s="83">
        <f>OFFSET(TT!H531,0,6*(-1+$E$6))</f>
        <v>96</v>
      </c>
      <c r="M531" s="84">
        <f>OFFSET(TT!I531,0,6*(-1+$E$6))</f>
        <v>149</v>
      </c>
      <c r="N531" s="85">
        <f>OFFSET(TT!J531,0,6*(-1+$E$6))</f>
        <v>331</v>
      </c>
      <c r="O531" s="86">
        <f>OFFSET(TT!K531,0,6*(-1+$E$6))</f>
        <v>21</v>
      </c>
      <c r="P531" s="87">
        <f t="shared" si="31"/>
        <v>217</v>
      </c>
      <c r="Q531" s="87">
        <f t="shared" ref="Q531:S531" si="1079">$J531*C$30+$K531*C$31+$L531*C$32+$M531*C$33+$N531*C$34+$O531*C$35</f>
        <v>149</v>
      </c>
      <c r="R531" s="87">
        <f t="shared" si="1079"/>
        <v>96</v>
      </c>
      <c r="S531" s="87">
        <f t="shared" si="1079"/>
        <v>21</v>
      </c>
      <c r="T531" s="69">
        <f t="shared" si="6"/>
        <v>0.5928961749</v>
      </c>
      <c r="U531" s="70">
        <f t="shared" si="7"/>
        <v>0.8205128205</v>
      </c>
      <c r="V531" s="71">
        <f t="shared" si="8"/>
        <v>0.9117647059</v>
      </c>
      <c r="W531" s="72">
        <f t="shared" si="9"/>
        <v>0.3918367347</v>
      </c>
      <c r="X531" s="73">
        <f t="shared" ref="X531:Y531" si="1080">IFERROR(P531/(P531+R531),0.5)</f>
        <v>0.6932907348</v>
      </c>
      <c r="Y531" s="74">
        <f t="shared" si="1080"/>
        <v>0.8764705882</v>
      </c>
      <c r="Z531" s="75">
        <f t="shared" si="11"/>
        <v>0.6480331263</v>
      </c>
      <c r="AA531" s="76">
        <f t="shared" si="12"/>
        <v>0.4927536232</v>
      </c>
      <c r="AB531" s="77">
        <f t="shared" si="13"/>
        <v>0.7577639752</v>
      </c>
      <c r="AC531" s="88">
        <f t="shared" si="14"/>
        <v>0.3546646106</v>
      </c>
      <c r="AD531" s="88">
        <f t="shared" si="15"/>
        <v>0.4225134927</v>
      </c>
      <c r="AE531" s="88">
        <f t="shared" si="16"/>
        <v>0.1835003855</v>
      </c>
      <c r="AF531" s="88">
        <f t="shared" si="17"/>
        <v>0.01619121049</v>
      </c>
      <c r="AG531" s="89">
        <f t="shared" si="18"/>
        <v>0.167309175</v>
      </c>
      <c r="AH531" s="90">
        <f t="shared" si="19"/>
        <v>0</v>
      </c>
      <c r="AI531" s="90">
        <f t="shared" si="20"/>
        <v>0.4225134927</v>
      </c>
      <c r="AJ531" s="90">
        <f t="shared" si="21"/>
        <v>0.6480331263</v>
      </c>
      <c r="AK531" s="90">
        <f t="shared" si="22"/>
        <v>0.3546646106</v>
      </c>
      <c r="AL531" s="91">
        <f t="shared" si="23"/>
        <v>0</v>
      </c>
      <c r="AM531" s="91">
        <f t="shared" si="24"/>
        <v>0.167309175</v>
      </c>
      <c r="AN531" s="91">
        <f t="shared" si="25"/>
        <v>0.9117647059</v>
      </c>
      <c r="AO531" s="91">
        <f t="shared" si="26"/>
        <v>0.1835003855</v>
      </c>
      <c r="AP531" s="92">
        <f t="shared" si="27"/>
        <v>0</v>
      </c>
      <c r="AQ531" s="92">
        <f t="shared" si="28"/>
        <v>0.01619121049</v>
      </c>
      <c r="AR531" s="92">
        <f t="shared" si="29"/>
        <v>0.3918367347</v>
      </c>
      <c r="AS531" s="92">
        <f t="shared" si="30"/>
        <v>0.167309175</v>
      </c>
    </row>
    <row r="532" ht="16.5" customHeight="1">
      <c r="A532" s="115"/>
      <c r="B532" s="116"/>
      <c r="C532" s="116"/>
      <c r="D532" s="116"/>
      <c r="E532" s="116"/>
      <c r="F532" s="117"/>
      <c r="G532" s="61">
        <f t="shared" si="650"/>
        <v>527</v>
      </c>
      <c r="H532" s="118">
        <v>6750.0</v>
      </c>
      <c r="I532" s="115">
        <v>1526.0</v>
      </c>
      <c r="J532" s="81">
        <f>OFFSET(TT!F532,0,6*(-1+$E$6))</f>
        <v>113</v>
      </c>
      <c r="K532" s="82">
        <f>OFFSET(TT!G532,0,6*(-1+$E$6))</f>
        <v>88</v>
      </c>
      <c r="L532" s="83">
        <f>OFFSET(TT!H532,0,6*(-1+$E$6))</f>
        <v>86</v>
      </c>
      <c r="M532" s="84">
        <f>OFFSET(TT!I532,0,6*(-1+$E$6))</f>
        <v>103</v>
      </c>
      <c r="N532" s="85">
        <f>OFFSET(TT!J532,0,6*(-1+$E$6))</f>
        <v>316</v>
      </c>
      <c r="O532" s="86">
        <f>OFFSET(TT!K532,0,6*(-1+$E$6))</f>
        <v>60</v>
      </c>
      <c r="P532" s="87">
        <f t="shared" si="31"/>
        <v>113</v>
      </c>
      <c r="Q532" s="87">
        <f t="shared" ref="Q532:S532" si="1081">$J532*C$30+$K532*C$31+$L532*C$32+$M532*C$33+$N532*C$34+$O532*C$35</f>
        <v>103</v>
      </c>
      <c r="R532" s="87">
        <f t="shared" si="1081"/>
        <v>86</v>
      </c>
      <c r="S532" s="87">
        <f t="shared" si="1081"/>
        <v>60</v>
      </c>
      <c r="T532" s="69">
        <f t="shared" si="6"/>
        <v>0.5231481481</v>
      </c>
      <c r="U532" s="70">
        <f t="shared" si="7"/>
        <v>0.5890410959</v>
      </c>
      <c r="V532" s="71">
        <f t="shared" si="8"/>
        <v>0.6531791908</v>
      </c>
      <c r="W532" s="72">
        <f t="shared" si="9"/>
        <v>0.455026455</v>
      </c>
      <c r="X532" s="73">
        <f t="shared" ref="X532:Y532" si="1082">IFERROR(P532/(P532+R532),0.5)</f>
        <v>0.567839196</v>
      </c>
      <c r="Y532" s="74">
        <f t="shared" si="1082"/>
        <v>0.6319018405</v>
      </c>
      <c r="Z532" s="75">
        <f t="shared" si="11"/>
        <v>0.5497237569</v>
      </c>
      <c r="AA532" s="76">
        <f t="shared" si="12"/>
        <v>0.4779005525</v>
      </c>
      <c r="AB532" s="77">
        <f t="shared" si="13"/>
        <v>0.5966850829</v>
      </c>
      <c r="AC532" s="88">
        <f t="shared" si="14"/>
        <v>0.1317169069</v>
      </c>
      <c r="AD532" s="88">
        <f t="shared" si="15"/>
        <v>0.2811271298</v>
      </c>
      <c r="AE532" s="88">
        <f t="shared" si="16"/>
        <v>0.1133682831</v>
      </c>
      <c r="AF532" s="88">
        <f t="shared" si="17"/>
        <v>0.03931847969</v>
      </c>
      <c r="AG532" s="89">
        <f t="shared" si="18"/>
        <v>0.07404980341</v>
      </c>
      <c r="AH532" s="90">
        <f t="shared" si="19"/>
        <v>0</v>
      </c>
      <c r="AI532" s="90">
        <f t="shared" si="20"/>
        <v>0.2811271298</v>
      </c>
      <c r="AJ532" s="90">
        <f t="shared" si="21"/>
        <v>0.5497237569</v>
      </c>
      <c r="AK532" s="90">
        <f t="shared" si="22"/>
        <v>0.1317169069</v>
      </c>
      <c r="AL532" s="91">
        <f t="shared" si="23"/>
        <v>0</v>
      </c>
      <c r="AM532" s="91">
        <f t="shared" si="24"/>
        <v>0.07404980341</v>
      </c>
      <c r="AN532" s="91">
        <f t="shared" si="25"/>
        <v>0.6531791908</v>
      </c>
      <c r="AO532" s="91">
        <f t="shared" si="26"/>
        <v>0.1133682831</v>
      </c>
      <c r="AP532" s="92">
        <f t="shared" si="27"/>
        <v>0</v>
      </c>
      <c r="AQ532" s="92">
        <f t="shared" si="28"/>
        <v>0.03931847969</v>
      </c>
      <c r="AR532" s="92">
        <f t="shared" si="29"/>
        <v>0.455026455</v>
      </c>
      <c r="AS532" s="92">
        <f t="shared" si="30"/>
        <v>0.07404980341</v>
      </c>
    </row>
    <row r="533" ht="16.5" customHeight="1">
      <c r="A533" s="115"/>
      <c r="B533" s="116"/>
      <c r="C533" s="116"/>
      <c r="D533" s="116"/>
      <c r="E533" s="116"/>
      <c r="F533" s="117"/>
      <c r="G533" s="61">
        <f t="shared" si="650"/>
        <v>528</v>
      </c>
      <c r="H533" s="118">
        <v>6751.0</v>
      </c>
      <c r="I533" s="115">
        <v>2178.0</v>
      </c>
      <c r="J533" s="81">
        <f>OFFSET(TT!F533,0,6*(-1+$E$6))</f>
        <v>192</v>
      </c>
      <c r="K533" s="82">
        <f>OFFSET(TT!G533,0,6*(-1+$E$6))</f>
        <v>147</v>
      </c>
      <c r="L533" s="83">
        <f>OFFSET(TT!H533,0,6*(-1+$E$6))</f>
        <v>118</v>
      </c>
      <c r="M533" s="84">
        <f>OFFSET(TT!I533,0,6*(-1+$E$6))</f>
        <v>142</v>
      </c>
      <c r="N533" s="85">
        <f>OFFSET(TT!J533,0,6*(-1+$E$6))</f>
        <v>371</v>
      </c>
      <c r="O533" s="86">
        <f>OFFSET(TT!K533,0,6*(-1+$E$6))</f>
        <v>75</v>
      </c>
      <c r="P533" s="87">
        <f t="shared" si="31"/>
        <v>192</v>
      </c>
      <c r="Q533" s="87">
        <f t="shared" ref="Q533:S533" si="1083">$J533*C$30+$K533*C$31+$L533*C$32+$M533*C$33+$N533*C$34+$O533*C$35</f>
        <v>142</v>
      </c>
      <c r="R533" s="87">
        <f t="shared" si="1083"/>
        <v>118</v>
      </c>
      <c r="S533" s="87">
        <f t="shared" si="1083"/>
        <v>75</v>
      </c>
      <c r="T533" s="69">
        <f t="shared" si="6"/>
        <v>0.5748502994</v>
      </c>
      <c r="U533" s="70">
        <f t="shared" si="7"/>
        <v>0.6113989637</v>
      </c>
      <c r="V533" s="71">
        <f t="shared" si="8"/>
        <v>0.7191011236</v>
      </c>
      <c r="W533" s="72">
        <f t="shared" si="9"/>
        <v>0.4538461538</v>
      </c>
      <c r="X533" s="73">
        <f t="shared" ref="X533:Y533" si="1084">IFERROR(P533/(P533+R533),0.5)</f>
        <v>0.6193548387</v>
      </c>
      <c r="Y533" s="74">
        <f t="shared" si="1084"/>
        <v>0.6543778802</v>
      </c>
      <c r="Z533" s="75">
        <f t="shared" si="11"/>
        <v>0.5882352941</v>
      </c>
      <c r="AA533" s="76">
        <f t="shared" si="12"/>
        <v>0.5066413662</v>
      </c>
      <c r="AB533" s="77">
        <f t="shared" si="13"/>
        <v>0.6337760911</v>
      </c>
      <c r="AC533" s="88">
        <f t="shared" si="14"/>
        <v>0.1556473829</v>
      </c>
      <c r="AD533" s="88">
        <f t="shared" si="15"/>
        <v>0.2584940312</v>
      </c>
      <c r="AE533" s="88">
        <f t="shared" si="16"/>
        <v>0.1225895317</v>
      </c>
      <c r="AF533" s="88">
        <f t="shared" si="17"/>
        <v>0.03443526171</v>
      </c>
      <c r="AG533" s="89">
        <f t="shared" si="18"/>
        <v>0.08815426997</v>
      </c>
      <c r="AH533" s="90">
        <f t="shared" si="19"/>
        <v>0</v>
      </c>
      <c r="AI533" s="90">
        <f t="shared" si="20"/>
        <v>0.2584940312</v>
      </c>
      <c r="AJ533" s="90">
        <f t="shared" si="21"/>
        <v>0.5882352941</v>
      </c>
      <c r="AK533" s="90">
        <f t="shared" si="22"/>
        <v>0.1556473829</v>
      </c>
      <c r="AL533" s="91">
        <f t="shared" si="23"/>
        <v>0</v>
      </c>
      <c r="AM533" s="91">
        <f t="shared" si="24"/>
        <v>0.08815426997</v>
      </c>
      <c r="AN533" s="91">
        <f t="shared" si="25"/>
        <v>0.7191011236</v>
      </c>
      <c r="AO533" s="91">
        <f t="shared" si="26"/>
        <v>0.1225895317</v>
      </c>
      <c r="AP533" s="92">
        <f t="shared" si="27"/>
        <v>0</v>
      </c>
      <c r="AQ533" s="92">
        <f t="shared" si="28"/>
        <v>0.03443526171</v>
      </c>
      <c r="AR533" s="92">
        <f t="shared" si="29"/>
        <v>0.4538461538</v>
      </c>
      <c r="AS533" s="92">
        <f t="shared" si="30"/>
        <v>0.08815426997</v>
      </c>
    </row>
    <row r="534" ht="16.5" customHeight="1">
      <c r="A534" s="115"/>
      <c r="B534" s="116"/>
      <c r="C534" s="116"/>
      <c r="D534" s="116"/>
      <c r="E534" s="116"/>
      <c r="F534" s="117"/>
      <c r="G534" s="61">
        <f t="shared" si="650"/>
        <v>529</v>
      </c>
      <c r="H534" s="118">
        <v>6753.0</v>
      </c>
      <c r="I534" s="115">
        <v>3371.0</v>
      </c>
      <c r="J534" s="81">
        <f>OFFSET(TT!F534,0,6*(-1+$E$6))</f>
        <v>370</v>
      </c>
      <c r="K534" s="82">
        <f>OFFSET(TT!G534,0,6*(-1+$E$6))</f>
        <v>226</v>
      </c>
      <c r="L534" s="83">
        <f>OFFSET(TT!H534,0,6*(-1+$E$6))</f>
        <v>225</v>
      </c>
      <c r="M534" s="84">
        <f>OFFSET(TT!I534,0,6*(-1+$E$6))</f>
        <v>285</v>
      </c>
      <c r="N534" s="85">
        <f>OFFSET(TT!J534,0,6*(-1+$E$6))</f>
        <v>513</v>
      </c>
      <c r="O534" s="86">
        <f>OFFSET(TT!K534,0,6*(-1+$E$6))</f>
        <v>116</v>
      </c>
      <c r="P534" s="87">
        <f t="shared" si="31"/>
        <v>370</v>
      </c>
      <c r="Q534" s="87">
        <f t="shared" ref="Q534:S534" si="1085">$J534*C$30+$K534*C$31+$L534*C$32+$M534*C$33+$N534*C$34+$O534*C$35</f>
        <v>285</v>
      </c>
      <c r="R534" s="87">
        <f t="shared" si="1085"/>
        <v>225</v>
      </c>
      <c r="S534" s="87">
        <f t="shared" si="1085"/>
        <v>116</v>
      </c>
      <c r="T534" s="69">
        <f t="shared" si="6"/>
        <v>0.5648854962</v>
      </c>
      <c r="U534" s="70">
        <f t="shared" si="7"/>
        <v>0.6598240469</v>
      </c>
      <c r="V534" s="71">
        <f t="shared" si="8"/>
        <v>0.7613168724</v>
      </c>
      <c r="W534" s="72">
        <f t="shared" si="9"/>
        <v>0.4411764706</v>
      </c>
      <c r="X534" s="73">
        <f t="shared" ref="X534:Y534" si="1086">IFERROR(P534/(P534+R534),0.5)</f>
        <v>0.6218487395</v>
      </c>
      <c r="Y534" s="74">
        <f t="shared" si="1086"/>
        <v>0.710723192</v>
      </c>
      <c r="Z534" s="75">
        <f t="shared" si="11"/>
        <v>0.5973895582</v>
      </c>
      <c r="AA534" s="76">
        <f t="shared" si="12"/>
        <v>0.4879518072</v>
      </c>
      <c r="AB534" s="77">
        <f t="shared" si="13"/>
        <v>0.6576305221</v>
      </c>
      <c r="AC534" s="88">
        <f t="shared" si="14"/>
        <v>0.1768021359</v>
      </c>
      <c r="AD534" s="88">
        <f t="shared" si="15"/>
        <v>0.2619400771</v>
      </c>
      <c r="AE534" s="88">
        <f t="shared" si="16"/>
        <v>0.1441708692</v>
      </c>
      <c r="AF534" s="88">
        <f t="shared" si="17"/>
        <v>0.03441115396</v>
      </c>
      <c r="AG534" s="89">
        <f t="shared" si="18"/>
        <v>0.1097597152</v>
      </c>
      <c r="AH534" s="90">
        <f t="shared" si="19"/>
        <v>0</v>
      </c>
      <c r="AI534" s="90">
        <f t="shared" si="20"/>
        <v>0.2619400771</v>
      </c>
      <c r="AJ534" s="90">
        <f t="shared" si="21"/>
        <v>0.5973895582</v>
      </c>
      <c r="AK534" s="90">
        <f t="shared" si="22"/>
        <v>0.1768021359</v>
      </c>
      <c r="AL534" s="91">
        <f t="shared" si="23"/>
        <v>0</v>
      </c>
      <c r="AM534" s="91">
        <f t="shared" si="24"/>
        <v>0.1097597152</v>
      </c>
      <c r="AN534" s="91">
        <f t="shared" si="25"/>
        <v>0.7613168724</v>
      </c>
      <c r="AO534" s="91">
        <f t="shared" si="26"/>
        <v>0.1441708692</v>
      </c>
      <c r="AP534" s="92">
        <f t="shared" si="27"/>
        <v>0</v>
      </c>
      <c r="AQ534" s="92">
        <f t="shared" si="28"/>
        <v>0.03441115396</v>
      </c>
      <c r="AR534" s="92">
        <f t="shared" si="29"/>
        <v>0.4411764706</v>
      </c>
      <c r="AS534" s="92">
        <f t="shared" si="30"/>
        <v>0.1097597152</v>
      </c>
    </row>
    <row r="535" ht="16.5" customHeight="1">
      <c r="A535" s="115"/>
      <c r="B535" s="116"/>
      <c r="C535" s="116"/>
      <c r="D535" s="116"/>
      <c r="E535" s="116"/>
      <c r="F535" s="117"/>
      <c r="G535" s="61">
        <f t="shared" si="650"/>
        <v>530</v>
      </c>
      <c r="H535" s="118">
        <v>7001.0</v>
      </c>
      <c r="I535" s="115">
        <v>1953.0</v>
      </c>
      <c r="J535" s="81">
        <f>OFFSET(TT!F535,0,6*(-1+$E$6))</f>
        <v>116</v>
      </c>
      <c r="K535" s="82">
        <f>OFFSET(TT!G535,0,6*(-1+$E$6))</f>
        <v>126</v>
      </c>
      <c r="L535" s="83">
        <f>OFFSET(TT!H535,0,6*(-1+$E$6))</f>
        <v>151</v>
      </c>
      <c r="M535" s="84">
        <f>OFFSET(TT!I535,0,6*(-1+$E$6))</f>
        <v>139</v>
      </c>
      <c r="N535" s="85">
        <f>OFFSET(TT!J535,0,6*(-1+$E$6))</f>
        <v>418</v>
      </c>
      <c r="O535" s="86">
        <f>OFFSET(TT!K535,0,6*(-1+$E$6))</f>
        <v>127</v>
      </c>
      <c r="P535" s="87">
        <f t="shared" si="31"/>
        <v>116</v>
      </c>
      <c r="Q535" s="87">
        <f t="shared" ref="Q535:S535" si="1087">$J535*C$30+$K535*C$31+$L535*C$32+$M535*C$33+$N535*C$34+$O535*C$35</f>
        <v>139</v>
      </c>
      <c r="R535" s="87">
        <f t="shared" si="1087"/>
        <v>151</v>
      </c>
      <c r="S535" s="87">
        <f t="shared" si="1087"/>
        <v>127</v>
      </c>
      <c r="T535" s="69">
        <f t="shared" si="6"/>
        <v>0.4549019608</v>
      </c>
      <c r="U535" s="70">
        <f t="shared" si="7"/>
        <v>0.5431654676</v>
      </c>
      <c r="V535" s="71">
        <f t="shared" si="8"/>
        <v>0.4773662551</v>
      </c>
      <c r="W535" s="72">
        <f t="shared" si="9"/>
        <v>0.5206896552</v>
      </c>
      <c r="X535" s="73">
        <f t="shared" ref="X535:Y535" si="1088">IFERROR(P535/(P535+R535),0.5)</f>
        <v>0.4344569288</v>
      </c>
      <c r="Y535" s="74">
        <f t="shared" si="1088"/>
        <v>0.522556391</v>
      </c>
      <c r="Z535" s="75">
        <f t="shared" si="11"/>
        <v>0.5009380863</v>
      </c>
      <c r="AA535" s="76">
        <f t="shared" si="12"/>
        <v>0.4559099437</v>
      </c>
      <c r="AB535" s="77">
        <f t="shared" si="13"/>
        <v>0.478424015</v>
      </c>
      <c r="AC535" s="88">
        <f t="shared" si="14"/>
        <v>0.1239119304</v>
      </c>
      <c r="AD535" s="88">
        <f t="shared" si="15"/>
        <v>0.2734254992</v>
      </c>
      <c r="AE535" s="88">
        <f t="shared" si="16"/>
        <v>0.1244239631</v>
      </c>
      <c r="AF535" s="88">
        <f t="shared" si="17"/>
        <v>0.0650281618</v>
      </c>
      <c r="AG535" s="89">
        <f t="shared" si="18"/>
        <v>0.05939580133</v>
      </c>
      <c r="AH535" s="90">
        <f t="shared" si="19"/>
        <v>0</v>
      </c>
      <c r="AI535" s="90">
        <f t="shared" si="20"/>
        <v>0.2734254992</v>
      </c>
      <c r="AJ535" s="90">
        <f t="shared" si="21"/>
        <v>0.5009380863</v>
      </c>
      <c r="AK535" s="90">
        <f t="shared" si="22"/>
        <v>0.1239119304</v>
      </c>
      <c r="AL535" s="91">
        <f t="shared" si="23"/>
        <v>0</v>
      </c>
      <c r="AM535" s="91">
        <f t="shared" si="24"/>
        <v>0.05939580133</v>
      </c>
      <c r="AN535" s="91">
        <f t="shared" si="25"/>
        <v>0.4773662551</v>
      </c>
      <c r="AO535" s="91">
        <f t="shared" si="26"/>
        <v>0.1244239631</v>
      </c>
      <c r="AP535" s="92">
        <f t="shared" si="27"/>
        <v>0</v>
      </c>
      <c r="AQ535" s="92">
        <f t="shared" si="28"/>
        <v>0.0650281618</v>
      </c>
      <c r="AR535" s="92">
        <f t="shared" si="29"/>
        <v>0.5206896552</v>
      </c>
      <c r="AS535" s="92">
        <f t="shared" si="30"/>
        <v>0.05939580133</v>
      </c>
    </row>
    <row r="536" ht="16.5" customHeight="1">
      <c r="A536" s="115"/>
      <c r="B536" s="116"/>
      <c r="C536" s="116"/>
      <c r="D536" s="116"/>
      <c r="E536" s="116"/>
      <c r="F536" s="117"/>
      <c r="G536" s="61">
        <f t="shared" si="650"/>
        <v>531</v>
      </c>
      <c r="H536" s="118">
        <v>7003.0</v>
      </c>
      <c r="I536" s="115">
        <v>1226.0</v>
      </c>
      <c r="J536" s="81">
        <f>OFFSET(TT!F536,0,6*(-1+$E$6))</f>
        <v>59</v>
      </c>
      <c r="K536" s="82">
        <f>OFFSET(TT!G536,0,6*(-1+$E$6))</f>
        <v>87</v>
      </c>
      <c r="L536" s="83">
        <f>OFFSET(TT!H536,0,6*(-1+$E$6))</f>
        <v>56</v>
      </c>
      <c r="M536" s="84">
        <f>OFFSET(TT!I536,0,6*(-1+$E$6))</f>
        <v>41</v>
      </c>
      <c r="N536" s="85">
        <f>OFFSET(TT!J536,0,6*(-1+$E$6))</f>
        <v>229</v>
      </c>
      <c r="O536" s="86">
        <f>OFFSET(TT!K536,0,6*(-1+$E$6))</f>
        <v>46</v>
      </c>
      <c r="P536" s="87">
        <f t="shared" si="31"/>
        <v>59</v>
      </c>
      <c r="Q536" s="87">
        <f t="shared" ref="Q536:S536" si="1089">$J536*C$30+$K536*C$31+$L536*C$32+$M536*C$33+$N536*C$34+$O536*C$35</f>
        <v>41</v>
      </c>
      <c r="R536" s="87">
        <f t="shared" si="1089"/>
        <v>56</v>
      </c>
      <c r="S536" s="87">
        <f t="shared" si="1089"/>
        <v>46</v>
      </c>
      <c r="T536" s="69">
        <f t="shared" si="6"/>
        <v>0.59</v>
      </c>
      <c r="U536" s="70">
        <f t="shared" si="7"/>
        <v>0.5490196078</v>
      </c>
      <c r="V536" s="71">
        <f t="shared" si="8"/>
        <v>0.5619047619</v>
      </c>
      <c r="W536" s="72">
        <f t="shared" si="9"/>
        <v>0.5773195876</v>
      </c>
      <c r="X536" s="73">
        <f t="shared" ref="X536:Y536" si="1090">IFERROR(P536/(P536+R536),0.5)</f>
        <v>0.5130434783</v>
      </c>
      <c r="Y536" s="74">
        <f t="shared" si="1090"/>
        <v>0.4712643678</v>
      </c>
      <c r="Z536" s="75">
        <f t="shared" si="11"/>
        <v>0.5693069307</v>
      </c>
      <c r="AA536" s="76">
        <f t="shared" si="12"/>
        <v>0.5198019802</v>
      </c>
      <c r="AB536" s="77">
        <f t="shared" si="13"/>
        <v>0.495049505</v>
      </c>
      <c r="AC536" s="88">
        <f t="shared" si="14"/>
        <v>0.11908646</v>
      </c>
      <c r="AD536" s="88">
        <f t="shared" si="15"/>
        <v>0.2349102773</v>
      </c>
      <c r="AE536" s="88">
        <f t="shared" si="16"/>
        <v>0.08564437194</v>
      </c>
      <c r="AF536" s="88">
        <f t="shared" si="17"/>
        <v>0.03752039152</v>
      </c>
      <c r="AG536" s="89">
        <f t="shared" si="18"/>
        <v>0.04812398042</v>
      </c>
      <c r="AH536" s="90">
        <f t="shared" si="19"/>
        <v>0</v>
      </c>
      <c r="AI536" s="90">
        <f t="shared" si="20"/>
        <v>0.2349102773</v>
      </c>
      <c r="AJ536" s="90">
        <f t="shared" si="21"/>
        <v>0.5693069307</v>
      </c>
      <c r="AK536" s="90">
        <f t="shared" si="22"/>
        <v>0.11908646</v>
      </c>
      <c r="AL536" s="91">
        <f t="shared" si="23"/>
        <v>0</v>
      </c>
      <c r="AM536" s="91">
        <f t="shared" si="24"/>
        <v>0.04812398042</v>
      </c>
      <c r="AN536" s="91">
        <f t="shared" si="25"/>
        <v>0.5619047619</v>
      </c>
      <c r="AO536" s="91">
        <f t="shared" si="26"/>
        <v>0.08564437194</v>
      </c>
      <c r="AP536" s="92">
        <f t="shared" si="27"/>
        <v>0</v>
      </c>
      <c r="AQ536" s="92">
        <f t="shared" si="28"/>
        <v>0.03752039152</v>
      </c>
      <c r="AR536" s="92">
        <f t="shared" si="29"/>
        <v>0.5773195876</v>
      </c>
      <c r="AS536" s="92">
        <f t="shared" si="30"/>
        <v>0.04812398042</v>
      </c>
    </row>
    <row r="537" ht="16.5" customHeight="1">
      <c r="A537" s="115"/>
      <c r="B537" s="116"/>
      <c r="C537" s="116"/>
      <c r="D537" s="116"/>
      <c r="E537" s="116"/>
      <c r="F537" s="117"/>
      <c r="G537" s="61">
        <f t="shared" si="650"/>
        <v>532</v>
      </c>
      <c r="H537" s="118">
        <v>7004.0</v>
      </c>
      <c r="I537" s="115">
        <v>1311.0</v>
      </c>
      <c r="J537" s="81">
        <f>OFFSET(TT!F537,0,6*(-1+$E$6))</f>
        <v>86</v>
      </c>
      <c r="K537" s="82">
        <f>OFFSET(TT!G537,0,6*(-1+$E$6))</f>
        <v>144</v>
      </c>
      <c r="L537" s="83">
        <f>OFFSET(TT!H537,0,6*(-1+$E$6))</f>
        <v>64</v>
      </c>
      <c r="M537" s="84">
        <f>OFFSET(TT!I537,0,6*(-1+$E$6))</f>
        <v>72</v>
      </c>
      <c r="N537" s="85">
        <f>OFFSET(TT!J537,0,6*(-1+$E$6))</f>
        <v>213</v>
      </c>
      <c r="O537" s="86">
        <f>OFFSET(TT!K537,0,6*(-1+$E$6))</f>
        <v>34</v>
      </c>
      <c r="P537" s="87">
        <f t="shared" si="31"/>
        <v>86</v>
      </c>
      <c r="Q537" s="87">
        <f t="shared" ref="Q537:S537" si="1091">$J537*C$30+$K537*C$31+$L537*C$32+$M537*C$33+$N537*C$34+$O537*C$35</f>
        <v>72</v>
      </c>
      <c r="R537" s="87">
        <f t="shared" si="1091"/>
        <v>64</v>
      </c>
      <c r="S537" s="87">
        <f t="shared" si="1091"/>
        <v>34</v>
      </c>
      <c r="T537" s="69">
        <f t="shared" si="6"/>
        <v>0.5443037975</v>
      </c>
      <c r="U537" s="70">
        <f t="shared" si="7"/>
        <v>0.6530612245</v>
      </c>
      <c r="V537" s="71">
        <f t="shared" si="8"/>
        <v>0.7166666667</v>
      </c>
      <c r="W537" s="72">
        <f t="shared" si="9"/>
        <v>0.4705882353</v>
      </c>
      <c r="X537" s="73">
        <f t="shared" ref="X537:Y537" si="1092">IFERROR(P537/(P537+R537),0.5)</f>
        <v>0.5733333333</v>
      </c>
      <c r="Y537" s="74">
        <f t="shared" si="1092"/>
        <v>0.679245283</v>
      </c>
      <c r="Z537" s="75">
        <f t="shared" si="11"/>
        <v>0.5859375</v>
      </c>
      <c r="AA537" s="76">
        <f t="shared" si="12"/>
        <v>0.46875</v>
      </c>
      <c r="AB537" s="77">
        <f t="shared" si="13"/>
        <v>0.6171875</v>
      </c>
      <c r="AC537" s="88">
        <f t="shared" si="14"/>
        <v>0.1754385965</v>
      </c>
      <c r="AD537" s="88">
        <f t="shared" si="15"/>
        <v>0.2280701754</v>
      </c>
      <c r="AE537" s="88">
        <f t="shared" si="16"/>
        <v>0.09153318078</v>
      </c>
      <c r="AF537" s="88">
        <f t="shared" si="17"/>
        <v>0.02593440122</v>
      </c>
      <c r="AG537" s="89">
        <f t="shared" si="18"/>
        <v>0.06559877956</v>
      </c>
      <c r="AH537" s="90">
        <f t="shared" si="19"/>
        <v>0</v>
      </c>
      <c r="AI537" s="90">
        <f t="shared" si="20"/>
        <v>0.2280701754</v>
      </c>
      <c r="AJ537" s="90">
        <f t="shared" si="21"/>
        <v>0.5859375</v>
      </c>
      <c r="AK537" s="90">
        <f t="shared" si="22"/>
        <v>0.1754385965</v>
      </c>
      <c r="AL537" s="91">
        <f t="shared" si="23"/>
        <v>0</v>
      </c>
      <c r="AM537" s="91">
        <f t="shared" si="24"/>
        <v>0.06559877956</v>
      </c>
      <c r="AN537" s="91">
        <f t="shared" si="25"/>
        <v>0.7166666667</v>
      </c>
      <c r="AO537" s="91">
        <f t="shared" si="26"/>
        <v>0.09153318078</v>
      </c>
      <c r="AP537" s="92">
        <f t="shared" si="27"/>
        <v>0</v>
      </c>
      <c r="AQ537" s="92">
        <f t="shared" si="28"/>
        <v>0.02593440122</v>
      </c>
      <c r="AR537" s="92">
        <f t="shared" si="29"/>
        <v>0.4705882353</v>
      </c>
      <c r="AS537" s="92">
        <f t="shared" si="30"/>
        <v>0.06559877956</v>
      </c>
    </row>
    <row r="538" ht="16.5" customHeight="1">
      <c r="A538" s="115"/>
      <c r="B538" s="116"/>
      <c r="C538" s="116"/>
      <c r="D538" s="116"/>
      <c r="E538" s="116"/>
      <c r="F538" s="117"/>
      <c r="G538" s="61">
        <f t="shared" si="650"/>
        <v>533</v>
      </c>
      <c r="H538" s="118">
        <v>7006.0</v>
      </c>
      <c r="I538" s="115">
        <v>1022.0</v>
      </c>
      <c r="J538" s="81">
        <f>OFFSET(TT!F538,0,6*(-1+$E$6))</f>
        <v>83</v>
      </c>
      <c r="K538" s="82">
        <f>OFFSET(TT!G538,0,6*(-1+$E$6))</f>
        <v>96</v>
      </c>
      <c r="L538" s="83">
        <f>OFFSET(TT!H538,0,6*(-1+$E$6))</f>
        <v>66</v>
      </c>
      <c r="M538" s="84">
        <f>OFFSET(TT!I538,0,6*(-1+$E$6))</f>
        <v>64</v>
      </c>
      <c r="N538" s="85">
        <f>OFFSET(TT!J538,0,6*(-1+$E$6))</f>
        <v>203</v>
      </c>
      <c r="O538" s="86">
        <f>OFFSET(TT!K538,0,6*(-1+$E$6))</f>
        <v>36</v>
      </c>
      <c r="P538" s="87">
        <f t="shared" si="31"/>
        <v>83</v>
      </c>
      <c r="Q538" s="87">
        <f t="shared" ref="Q538:S538" si="1093">$J538*C$30+$K538*C$31+$L538*C$32+$M538*C$33+$N538*C$34+$O538*C$35</f>
        <v>64</v>
      </c>
      <c r="R538" s="87">
        <f t="shared" si="1093"/>
        <v>66</v>
      </c>
      <c r="S538" s="87">
        <f t="shared" si="1093"/>
        <v>36</v>
      </c>
      <c r="T538" s="69">
        <f t="shared" si="6"/>
        <v>0.5646258503</v>
      </c>
      <c r="U538" s="70">
        <f t="shared" si="7"/>
        <v>0.6470588235</v>
      </c>
      <c r="V538" s="71">
        <f t="shared" si="8"/>
        <v>0.6974789916</v>
      </c>
      <c r="W538" s="72">
        <f t="shared" si="9"/>
        <v>0.5076923077</v>
      </c>
      <c r="X538" s="73">
        <f t="shared" ref="X538:Y538" si="1094">IFERROR(P538/(P538+R538),0.5)</f>
        <v>0.5570469799</v>
      </c>
      <c r="Y538" s="74">
        <f t="shared" si="1094"/>
        <v>0.64</v>
      </c>
      <c r="Z538" s="75">
        <f t="shared" si="11"/>
        <v>0.5983935743</v>
      </c>
      <c r="AA538" s="76">
        <f t="shared" si="12"/>
        <v>0.4779116466</v>
      </c>
      <c r="AB538" s="77">
        <f t="shared" si="13"/>
        <v>0.5903614458</v>
      </c>
      <c r="AC538" s="88">
        <f t="shared" si="14"/>
        <v>0.175146771</v>
      </c>
      <c r="AD538" s="88">
        <f t="shared" si="15"/>
        <v>0.2798434442</v>
      </c>
      <c r="AE538" s="88">
        <f t="shared" si="16"/>
        <v>0.1164383562</v>
      </c>
      <c r="AF538" s="88">
        <f t="shared" si="17"/>
        <v>0.03522504892</v>
      </c>
      <c r="AG538" s="89">
        <f t="shared" si="18"/>
        <v>0.08121330724</v>
      </c>
      <c r="AH538" s="90">
        <f t="shared" si="19"/>
        <v>0</v>
      </c>
      <c r="AI538" s="90">
        <f t="shared" si="20"/>
        <v>0.2798434442</v>
      </c>
      <c r="AJ538" s="90">
        <f t="shared" si="21"/>
        <v>0.5983935743</v>
      </c>
      <c r="AK538" s="90">
        <f t="shared" si="22"/>
        <v>0.175146771</v>
      </c>
      <c r="AL538" s="91">
        <f t="shared" si="23"/>
        <v>0</v>
      </c>
      <c r="AM538" s="91">
        <f t="shared" si="24"/>
        <v>0.08121330724</v>
      </c>
      <c r="AN538" s="91">
        <f t="shared" si="25"/>
        <v>0.6974789916</v>
      </c>
      <c r="AO538" s="91">
        <f t="shared" si="26"/>
        <v>0.1164383562</v>
      </c>
      <c r="AP538" s="92">
        <f t="shared" si="27"/>
        <v>0</v>
      </c>
      <c r="AQ538" s="92">
        <f t="shared" si="28"/>
        <v>0.03522504892</v>
      </c>
      <c r="AR538" s="92">
        <f t="shared" si="29"/>
        <v>0.5076923077</v>
      </c>
      <c r="AS538" s="92">
        <f t="shared" si="30"/>
        <v>0.08121330724</v>
      </c>
    </row>
    <row r="539" ht="16.5" customHeight="1">
      <c r="A539" s="115"/>
      <c r="B539" s="116"/>
      <c r="C539" s="116"/>
      <c r="D539" s="116"/>
      <c r="E539" s="116"/>
      <c r="F539" s="117"/>
      <c r="G539" s="61">
        <f t="shared" si="650"/>
        <v>534</v>
      </c>
      <c r="H539" s="118">
        <v>7007.0</v>
      </c>
      <c r="I539" s="115">
        <v>1595.0</v>
      </c>
      <c r="J539" s="81">
        <f>OFFSET(TT!F539,0,6*(-1+$E$6))</f>
        <v>139</v>
      </c>
      <c r="K539" s="82">
        <f>OFFSET(TT!G539,0,6*(-1+$E$6))</f>
        <v>218</v>
      </c>
      <c r="L539" s="83">
        <f>OFFSET(TT!H539,0,6*(-1+$E$6))</f>
        <v>102</v>
      </c>
      <c r="M539" s="84">
        <f>OFFSET(TT!I539,0,6*(-1+$E$6))</f>
        <v>137</v>
      </c>
      <c r="N539" s="85">
        <f>OFFSET(TT!J539,0,6*(-1+$E$6))</f>
        <v>402</v>
      </c>
      <c r="O539" s="86">
        <f>OFFSET(TT!K539,0,6*(-1+$E$6))</f>
        <v>59</v>
      </c>
      <c r="P539" s="87">
        <f t="shared" si="31"/>
        <v>139</v>
      </c>
      <c r="Q539" s="87">
        <f t="shared" ref="Q539:S539" si="1095">$J539*C$30+$K539*C$31+$L539*C$32+$M539*C$33+$N539*C$34+$O539*C$35</f>
        <v>137</v>
      </c>
      <c r="R539" s="87">
        <f t="shared" si="1095"/>
        <v>102</v>
      </c>
      <c r="S539" s="87">
        <f t="shared" si="1095"/>
        <v>59</v>
      </c>
      <c r="T539" s="69">
        <f t="shared" si="6"/>
        <v>0.5036231884</v>
      </c>
      <c r="U539" s="70">
        <f t="shared" si="7"/>
        <v>0.6335403727</v>
      </c>
      <c r="V539" s="71">
        <f t="shared" si="8"/>
        <v>0.702020202</v>
      </c>
      <c r="W539" s="72">
        <f t="shared" si="9"/>
        <v>0.4267782427</v>
      </c>
      <c r="X539" s="73">
        <f t="shared" ref="X539:Y539" si="1096">IFERROR(P539/(P539+R539),0.5)</f>
        <v>0.5767634855</v>
      </c>
      <c r="Y539" s="74">
        <f t="shared" si="1096"/>
        <v>0.6989795918</v>
      </c>
      <c r="Z539" s="75">
        <f t="shared" si="11"/>
        <v>0.5514874142</v>
      </c>
      <c r="AA539" s="76">
        <f t="shared" si="12"/>
        <v>0.4530892449</v>
      </c>
      <c r="AB539" s="77">
        <f t="shared" si="13"/>
        <v>0.6315789474</v>
      </c>
      <c r="AC539" s="88">
        <f t="shared" si="14"/>
        <v>0.2238244514</v>
      </c>
      <c r="AD539" s="88">
        <f t="shared" si="15"/>
        <v>0.339184953</v>
      </c>
      <c r="AE539" s="88">
        <f t="shared" si="16"/>
        <v>0.124137931</v>
      </c>
      <c r="AF539" s="88">
        <f t="shared" si="17"/>
        <v>0.03699059561</v>
      </c>
      <c r="AG539" s="89">
        <f t="shared" si="18"/>
        <v>0.08714733542</v>
      </c>
      <c r="AH539" s="90">
        <f t="shared" si="19"/>
        <v>0</v>
      </c>
      <c r="AI539" s="90">
        <f t="shared" si="20"/>
        <v>0.339184953</v>
      </c>
      <c r="AJ539" s="90">
        <f t="shared" si="21"/>
        <v>0.5514874142</v>
      </c>
      <c r="AK539" s="90">
        <f t="shared" si="22"/>
        <v>0.2238244514</v>
      </c>
      <c r="AL539" s="91">
        <f t="shared" si="23"/>
        <v>0</v>
      </c>
      <c r="AM539" s="91">
        <f t="shared" si="24"/>
        <v>0.08714733542</v>
      </c>
      <c r="AN539" s="91">
        <f t="shared" si="25"/>
        <v>0.702020202</v>
      </c>
      <c r="AO539" s="91">
        <f t="shared" si="26"/>
        <v>0.124137931</v>
      </c>
      <c r="AP539" s="92">
        <f t="shared" si="27"/>
        <v>0</v>
      </c>
      <c r="AQ539" s="92">
        <f t="shared" si="28"/>
        <v>0.03699059561</v>
      </c>
      <c r="AR539" s="92">
        <f t="shared" si="29"/>
        <v>0.4267782427</v>
      </c>
      <c r="AS539" s="92">
        <f t="shared" si="30"/>
        <v>0.08714733542</v>
      </c>
    </row>
    <row r="540" ht="16.5" customHeight="1">
      <c r="A540" s="115"/>
      <c r="B540" s="116"/>
      <c r="C540" s="116"/>
      <c r="D540" s="116"/>
      <c r="E540" s="116"/>
      <c r="F540" s="117"/>
      <c r="G540" s="61">
        <f t="shared" si="650"/>
        <v>535</v>
      </c>
      <c r="H540" s="118">
        <v>7012.0</v>
      </c>
      <c r="I540" s="115">
        <v>2749.0</v>
      </c>
      <c r="J540" s="81">
        <f>OFFSET(TT!F540,0,6*(-1+$E$6))</f>
        <v>149</v>
      </c>
      <c r="K540" s="82">
        <f>OFFSET(TT!G540,0,6*(-1+$E$6))</f>
        <v>148</v>
      </c>
      <c r="L540" s="83">
        <f>OFFSET(TT!H540,0,6*(-1+$E$6))</f>
        <v>122</v>
      </c>
      <c r="M540" s="84">
        <f>OFFSET(TT!I540,0,6*(-1+$E$6))</f>
        <v>152</v>
      </c>
      <c r="N540" s="85">
        <f>OFFSET(TT!J540,0,6*(-1+$E$6))</f>
        <v>503</v>
      </c>
      <c r="O540" s="86">
        <f>OFFSET(TT!K540,0,6*(-1+$E$6))</f>
        <v>143</v>
      </c>
      <c r="P540" s="87">
        <f t="shared" si="31"/>
        <v>149</v>
      </c>
      <c r="Q540" s="87">
        <f t="shared" ref="Q540:S540" si="1097">$J540*C$30+$K540*C$31+$L540*C$32+$M540*C$33+$N540*C$34+$O540*C$35</f>
        <v>152</v>
      </c>
      <c r="R540" s="87">
        <f t="shared" si="1097"/>
        <v>122</v>
      </c>
      <c r="S540" s="87">
        <f t="shared" si="1097"/>
        <v>143</v>
      </c>
      <c r="T540" s="69">
        <f t="shared" si="6"/>
        <v>0.4950166113</v>
      </c>
      <c r="U540" s="70">
        <f t="shared" si="7"/>
        <v>0.4603773585</v>
      </c>
      <c r="V540" s="71">
        <f t="shared" si="8"/>
        <v>0.5102739726</v>
      </c>
      <c r="W540" s="72">
        <f t="shared" si="9"/>
        <v>0.4452554745</v>
      </c>
      <c r="X540" s="73">
        <f t="shared" ref="X540:Y540" si="1098">IFERROR(P540/(P540+R540),0.5)</f>
        <v>0.5498154982</v>
      </c>
      <c r="Y540" s="74">
        <f t="shared" si="1098"/>
        <v>0.5152542373</v>
      </c>
      <c r="Z540" s="75">
        <f t="shared" si="11"/>
        <v>0.4787985866</v>
      </c>
      <c r="AA540" s="76">
        <f t="shared" si="12"/>
        <v>0.5159010601</v>
      </c>
      <c r="AB540" s="77">
        <f t="shared" si="13"/>
        <v>0.5318021201</v>
      </c>
      <c r="AC540" s="88">
        <f t="shared" si="14"/>
        <v>0.108039287</v>
      </c>
      <c r="AD540" s="88">
        <f t="shared" si="15"/>
        <v>0.2371771553</v>
      </c>
      <c r="AE540" s="88">
        <f t="shared" si="16"/>
        <v>0.1062204438</v>
      </c>
      <c r="AF540" s="88">
        <f t="shared" si="17"/>
        <v>0.05201891597</v>
      </c>
      <c r="AG540" s="89">
        <f t="shared" si="18"/>
        <v>0.05420152783</v>
      </c>
      <c r="AH540" s="90">
        <f t="shared" si="19"/>
        <v>0</v>
      </c>
      <c r="AI540" s="90">
        <f t="shared" si="20"/>
        <v>0.2371771553</v>
      </c>
      <c r="AJ540" s="90">
        <f t="shared" si="21"/>
        <v>0.4787985866</v>
      </c>
      <c r="AK540" s="90">
        <f t="shared" si="22"/>
        <v>0.108039287</v>
      </c>
      <c r="AL540" s="91">
        <f t="shared" si="23"/>
        <v>0</v>
      </c>
      <c r="AM540" s="91">
        <f t="shared" si="24"/>
        <v>0.05420152783</v>
      </c>
      <c r="AN540" s="91">
        <f t="shared" si="25"/>
        <v>0.5102739726</v>
      </c>
      <c r="AO540" s="91">
        <f t="shared" si="26"/>
        <v>0.1062204438</v>
      </c>
      <c r="AP540" s="92">
        <f t="shared" si="27"/>
        <v>0</v>
      </c>
      <c r="AQ540" s="92">
        <f t="shared" si="28"/>
        <v>0.05201891597</v>
      </c>
      <c r="AR540" s="92">
        <f t="shared" si="29"/>
        <v>0.4452554745</v>
      </c>
      <c r="AS540" s="92">
        <f t="shared" si="30"/>
        <v>0.05420152783</v>
      </c>
    </row>
    <row r="541" ht="16.5" customHeight="1">
      <c r="A541" s="115"/>
      <c r="B541" s="116"/>
      <c r="C541" s="116"/>
      <c r="D541" s="116"/>
      <c r="E541" s="116"/>
      <c r="F541" s="117"/>
      <c r="G541" s="61">
        <f t="shared" si="650"/>
        <v>536</v>
      </c>
      <c r="H541" s="118">
        <v>7017.0</v>
      </c>
      <c r="I541" s="115">
        <v>416.0</v>
      </c>
      <c r="J541" s="81">
        <f>OFFSET(TT!F541,0,6*(-1+$E$6))</f>
        <v>43</v>
      </c>
      <c r="K541" s="82">
        <f>OFFSET(TT!G541,0,6*(-1+$E$6))</f>
        <v>53</v>
      </c>
      <c r="L541" s="83">
        <f>OFFSET(TT!H541,0,6*(-1+$E$6))</f>
        <v>28</v>
      </c>
      <c r="M541" s="84">
        <f>OFFSET(TT!I541,0,6*(-1+$E$6))</f>
        <v>25</v>
      </c>
      <c r="N541" s="85">
        <f>OFFSET(TT!J541,0,6*(-1+$E$6))</f>
        <v>85</v>
      </c>
      <c r="O541" s="86">
        <f>OFFSET(TT!K541,0,6*(-1+$E$6))</f>
        <v>21</v>
      </c>
      <c r="P541" s="87">
        <f t="shared" si="31"/>
        <v>43</v>
      </c>
      <c r="Q541" s="87">
        <f t="shared" ref="Q541:S541" si="1099">$J541*C$30+$K541*C$31+$L541*C$32+$M541*C$33+$N541*C$34+$O541*C$35</f>
        <v>25</v>
      </c>
      <c r="R541" s="87">
        <f t="shared" si="1099"/>
        <v>28</v>
      </c>
      <c r="S541" s="87">
        <f t="shared" si="1099"/>
        <v>21</v>
      </c>
      <c r="T541" s="69">
        <f t="shared" si="6"/>
        <v>0.6323529412</v>
      </c>
      <c r="U541" s="70">
        <f t="shared" si="7"/>
        <v>0.5714285714</v>
      </c>
      <c r="V541" s="71">
        <f t="shared" si="8"/>
        <v>0.671875</v>
      </c>
      <c r="W541" s="72">
        <f t="shared" si="9"/>
        <v>0.5283018868</v>
      </c>
      <c r="X541" s="73">
        <f t="shared" ref="X541:Y541" si="1100">IFERROR(P541/(P541+R541),0.5)</f>
        <v>0.6056338028</v>
      </c>
      <c r="Y541" s="74">
        <f t="shared" si="1100"/>
        <v>0.5434782609</v>
      </c>
      <c r="Z541" s="75">
        <f t="shared" si="11"/>
        <v>0.6068376068</v>
      </c>
      <c r="AA541" s="76">
        <f t="shared" si="12"/>
        <v>0.547008547</v>
      </c>
      <c r="AB541" s="77">
        <f t="shared" si="13"/>
        <v>0.5811965812</v>
      </c>
      <c r="AC541" s="88">
        <f t="shared" si="14"/>
        <v>0.2307692308</v>
      </c>
      <c r="AD541" s="88">
        <f t="shared" si="15"/>
        <v>0.3076923077</v>
      </c>
      <c r="AE541" s="88">
        <f t="shared" si="16"/>
        <v>0.1538461538</v>
      </c>
      <c r="AF541" s="88">
        <f t="shared" si="17"/>
        <v>0.05048076923</v>
      </c>
      <c r="AG541" s="89">
        <f t="shared" si="18"/>
        <v>0.1033653846</v>
      </c>
      <c r="AH541" s="90">
        <f t="shared" si="19"/>
        <v>0</v>
      </c>
      <c r="AI541" s="90">
        <f t="shared" si="20"/>
        <v>0.3076923077</v>
      </c>
      <c r="AJ541" s="90">
        <f t="shared" si="21"/>
        <v>0.6068376068</v>
      </c>
      <c r="AK541" s="90">
        <f t="shared" si="22"/>
        <v>0.2307692308</v>
      </c>
      <c r="AL541" s="91">
        <f t="shared" si="23"/>
        <v>0</v>
      </c>
      <c r="AM541" s="91">
        <f t="shared" si="24"/>
        <v>0.1033653846</v>
      </c>
      <c r="AN541" s="91">
        <f t="shared" si="25"/>
        <v>0.671875</v>
      </c>
      <c r="AO541" s="91">
        <f t="shared" si="26"/>
        <v>0.1538461538</v>
      </c>
      <c r="AP541" s="92">
        <f t="shared" si="27"/>
        <v>0</v>
      </c>
      <c r="AQ541" s="92">
        <f t="shared" si="28"/>
        <v>0.05048076923</v>
      </c>
      <c r="AR541" s="92">
        <f t="shared" si="29"/>
        <v>0.5283018868</v>
      </c>
      <c r="AS541" s="92">
        <f t="shared" si="30"/>
        <v>0.1033653846</v>
      </c>
    </row>
    <row r="542" ht="16.5" customHeight="1">
      <c r="A542" s="115"/>
      <c r="B542" s="116"/>
      <c r="C542" s="116"/>
      <c r="D542" s="116"/>
      <c r="E542" s="116"/>
      <c r="F542" s="117"/>
      <c r="G542" s="61">
        <f t="shared" si="650"/>
        <v>537</v>
      </c>
      <c r="H542" s="118">
        <v>7019.0</v>
      </c>
      <c r="I542" s="115">
        <v>2277.0</v>
      </c>
      <c r="J542" s="81">
        <f>OFFSET(TT!F542,0,6*(-1+$E$6))</f>
        <v>206</v>
      </c>
      <c r="K542" s="82">
        <f>OFFSET(TT!G542,0,6*(-1+$E$6))</f>
        <v>278</v>
      </c>
      <c r="L542" s="83">
        <f>OFFSET(TT!H542,0,6*(-1+$E$6))</f>
        <v>208</v>
      </c>
      <c r="M542" s="84">
        <f>OFFSET(TT!I542,0,6*(-1+$E$6))</f>
        <v>137</v>
      </c>
      <c r="N542" s="85">
        <f>OFFSET(TT!J542,0,6*(-1+$E$6))</f>
        <v>437</v>
      </c>
      <c r="O542" s="86">
        <f>OFFSET(TT!K542,0,6*(-1+$E$6))</f>
        <v>96</v>
      </c>
      <c r="P542" s="87">
        <f t="shared" si="31"/>
        <v>206</v>
      </c>
      <c r="Q542" s="87">
        <f t="shared" ref="Q542:S542" si="1101">$J542*C$30+$K542*C$31+$L542*C$32+$M542*C$33+$N542*C$34+$O542*C$35</f>
        <v>137</v>
      </c>
      <c r="R542" s="87">
        <f t="shared" si="1101"/>
        <v>208</v>
      </c>
      <c r="S542" s="87">
        <f t="shared" si="1101"/>
        <v>96</v>
      </c>
      <c r="T542" s="69">
        <f t="shared" si="6"/>
        <v>0.6005830904</v>
      </c>
      <c r="U542" s="70">
        <f t="shared" si="7"/>
        <v>0.6842105263</v>
      </c>
      <c r="V542" s="71">
        <f t="shared" si="8"/>
        <v>0.6821192053</v>
      </c>
      <c r="W542" s="72">
        <f t="shared" si="9"/>
        <v>0.6028985507</v>
      </c>
      <c r="X542" s="73">
        <f t="shared" ref="X542:Y542" si="1102">IFERROR(P542/(P542+R542),0.5)</f>
        <v>0.4975845411</v>
      </c>
      <c r="Y542" s="74">
        <f t="shared" si="1102"/>
        <v>0.5879828326</v>
      </c>
      <c r="Z542" s="75">
        <f t="shared" si="11"/>
        <v>0.6398763524</v>
      </c>
      <c r="AA542" s="76">
        <f t="shared" si="12"/>
        <v>0.4667697063</v>
      </c>
      <c r="AB542" s="77">
        <f t="shared" si="13"/>
        <v>0.5301391036</v>
      </c>
      <c r="AC542" s="88">
        <f t="shared" si="14"/>
        <v>0.2125603865</v>
      </c>
      <c r="AD542" s="88">
        <f t="shared" si="15"/>
        <v>0.2823891085</v>
      </c>
      <c r="AE542" s="88">
        <f t="shared" si="16"/>
        <v>0.1326306544</v>
      </c>
      <c r="AF542" s="88">
        <f t="shared" si="17"/>
        <v>0.04216073781</v>
      </c>
      <c r="AG542" s="89">
        <f t="shared" si="18"/>
        <v>0.09046991656</v>
      </c>
      <c r="AH542" s="90">
        <f t="shared" si="19"/>
        <v>0</v>
      </c>
      <c r="AI542" s="90">
        <f t="shared" si="20"/>
        <v>0.2823891085</v>
      </c>
      <c r="AJ542" s="90">
        <f t="shared" si="21"/>
        <v>0.6398763524</v>
      </c>
      <c r="AK542" s="90">
        <f t="shared" si="22"/>
        <v>0.2125603865</v>
      </c>
      <c r="AL542" s="91">
        <f t="shared" si="23"/>
        <v>0</v>
      </c>
      <c r="AM542" s="91">
        <f t="shared" si="24"/>
        <v>0.09046991656</v>
      </c>
      <c r="AN542" s="91">
        <f t="shared" si="25"/>
        <v>0.6821192053</v>
      </c>
      <c r="AO542" s="91">
        <f t="shared" si="26"/>
        <v>0.1326306544</v>
      </c>
      <c r="AP542" s="92">
        <f t="shared" si="27"/>
        <v>0</v>
      </c>
      <c r="AQ542" s="92">
        <f t="shared" si="28"/>
        <v>0.04216073781</v>
      </c>
      <c r="AR542" s="92">
        <f t="shared" si="29"/>
        <v>0.6028985507</v>
      </c>
      <c r="AS542" s="92">
        <f t="shared" si="30"/>
        <v>0.09046991656</v>
      </c>
    </row>
    <row r="543" ht="16.5" customHeight="1">
      <c r="A543" s="115"/>
      <c r="B543" s="116"/>
      <c r="C543" s="116"/>
      <c r="D543" s="116"/>
      <c r="E543" s="116"/>
      <c r="F543" s="117"/>
      <c r="G543" s="61">
        <f t="shared" si="650"/>
        <v>538</v>
      </c>
      <c r="H543" s="118">
        <v>7021.0</v>
      </c>
      <c r="I543" s="115">
        <v>1576.0</v>
      </c>
      <c r="J543" s="81">
        <f>OFFSET(TT!F543,0,6*(-1+$E$6))</f>
        <v>84</v>
      </c>
      <c r="K543" s="82">
        <f>OFFSET(TT!G543,0,6*(-1+$E$6))</f>
        <v>70</v>
      </c>
      <c r="L543" s="83">
        <f>OFFSET(TT!H543,0,6*(-1+$E$6))</f>
        <v>61</v>
      </c>
      <c r="M543" s="84">
        <f>OFFSET(TT!I543,0,6*(-1+$E$6))</f>
        <v>102</v>
      </c>
      <c r="N543" s="85">
        <f>OFFSET(TT!J543,0,6*(-1+$E$6))</f>
        <v>278</v>
      </c>
      <c r="O543" s="86">
        <f>OFFSET(TT!K543,0,6*(-1+$E$6))</f>
        <v>76</v>
      </c>
      <c r="P543" s="87">
        <f t="shared" si="31"/>
        <v>84</v>
      </c>
      <c r="Q543" s="87">
        <f t="shared" ref="Q543:S543" si="1103">$J543*C$30+$K543*C$31+$L543*C$32+$M543*C$33+$N543*C$34+$O543*C$35</f>
        <v>102</v>
      </c>
      <c r="R543" s="87">
        <f t="shared" si="1103"/>
        <v>61</v>
      </c>
      <c r="S543" s="87">
        <f t="shared" si="1103"/>
        <v>76</v>
      </c>
      <c r="T543" s="69">
        <f t="shared" si="6"/>
        <v>0.4516129032</v>
      </c>
      <c r="U543" s="70">
        <f t="shared" si="7"/>
        <v>0.4452554745</v>
      </c>
      <c r="V543" s="71">
        <f t="shared" si="8"/>
        <v>0.525</v>
      </c>
      <c r="W543" s="72">
        <f t="shared" si="9"/>
        <v>0.3742331288</v>
      </c>
      <c r="X543" s="73">
        <f t="shared" ref="X543:Y543" si="1104">IFERROR(P543/(P543+R543),0.5)</f>
        <v>0.5793103448</v>
      </c>
      <c r="Y543" s="74">
        <f t="shared" si="1104"/>
        <v>0.5730337079</v>
      </c>
      <c r="Z543" s="75">
        <f t="shared" si="11"/>
        <v>0.4489164087</v>
      </c>
      <c r="AA543" s="76">
        <f t="shared" si="12"/>
        <v>0.4953560372</v>
      </c>
      <c r="AB543" s="77">
        <f t="shared" si="13"/>
        <v>0.5758513932</v>
      </c>
      <c r="AC543" s="88">
        <f t="shared" si="14"/>
        <v>0.09771573604</v>
      </c>
      <c r="AD543" s="88">
        <f t="shared" si="15"/>
        <v>0.2296954315</v>
      </c>
      <c r="AE543" s="88">
        <f t="shared" si="16"/>
        <v>0.1015228426</v>
      </c>
      <c r="AF543" s="88">
        <f t="shared" si="17"/>
        <v>0.04822335025</v>
      </c>
      <c r="AG543" s="89">
        <f t="shared" si="18"/>
        <v>0.05329949239</v>
      </c>
      <c r="AH543" s="90">
        <f t="shared" si="19"/>
        <v>0</v>
      </c>
      <c r="AI543" s="90">
        <f t="shared" si="20"/>
        <v>0.2296954315</v>
      </c>
      <c r="AJ543" s="90">
        <f t="shared" si="21"/>
        <v>0.4489164087</v>
      </c>
      <c r="AK543" s="90">
        <f t="shared" si="22"/>
        <v>0.09771573604</v>
      </c>
      <c r="AL543" s="91">
        <f t="shared" si="23"/>
        <v>0</v>
      </c>
      <c r="AM543" s="91">
        <f t="shared" si="24"/>
        <v>0.05329949239</v>
      </c>
      <c r="AN543" s="91">
        <f t="shared" si="25"/>
        <v>0.525</v>
      </c>
      <c r="AO543" s="91">
        <f t="shared" si="26"/>
        <v>0.1015228426</v>
      </c>
      <c r="AP543" s="92">
        <f t="shared" si="27"/>
        <v>0</v>
      </c>
      <c r="AQ543" s="92">
        <f t="shared" si="28"/>
        <v>0.04822335025</v>
      </c>
      <c r="AR543" s="92">
        <f t="shared" si="29"/>
        <v>0.3742331288</v>
      </c>
      <c r="AS543" s="92">
        <f t="shared" si="30"/>
        <v>0.05329949239</v>
      </c>
    </row>
    <row r="544" ht="16.5" customHeight="1">
      <c r="A544" s="115"/>
      <c r="B544" s="116"/>
      <c r="C544" s="116"/>
      <c r="D544" s="116"/>
      <c r="E544" s="116"/>
      <c r="F544" s="117"/>
      <c r="G544" s="61">
        <f t="shared" si="650"/>
        <v>539</v>
      </c>
      <c r="H544" s="118">
        <v>7022.0</v>
      </c>
      <c r="I544" s="115">
        <v>1547.0</v>
      </c>
      <c r="J544" s="81">
        <f>OFFSET(TT!F544,0,6*(-1+$E$6))</f>
        <v>30</v>
      </c>
      <c r="K544" s="82">
        <f>OFFSET(TT!G544,0,6*(-1+$E$6))</f>
        <v>46</v>
      </c>
      <c r="L544" s="83">
        <f>OFFSET(TT!H544,0,6*(-1+$E$6))</f>
        <v>32</v>
      </c>
      <c r="M544" s="84">
        <f>OFFSET(TT!I544,0,6*(-1+$E$6))</f>
        <v>56</v>
      </c>
      <c r="N544" s="85">
        <f>OFFSET(TT!J544,0,6*(-1+$E$6))</f>
        <v>154</v>
      </c>
      <c r="O544" s="86">
        <f>OFFSET(TT!K544,0,6*(-1+$E$6))</f>
        <v>53</v>
      </c>
      <c r="P544" s="87">
        <f t="shared" si="31"/>
        <v>30</v>
      </c>
      <c r="Q544" s="87">
        <f t="shared" ref="Q544:S544" si="1105">$J544*C$30+$K544*C$31+$L544*C$32+$M544*C$33+$N544*C$34+$O544*C$35</f>
        <v>56</v>
      </c>
      <c r="R544" s="87">
        <f t="shared" si="1105"/>
        <v>32</v>
      </c>
      <c r="S544" s="87">
        <f t="shared" si="1105"/>
        <v>53</v>
      </c>
      <c r="T544" s="69">
        <f t="shared" si="6"/>
        <v>0.3488372093</v>
      </c>
      <c r="U544" s="70">
        <f t="shared" si="7"/>
        <v>0.3764705882</v>
      </c>
      <c r="V544" s="71">
        <f t="shared" si="8"/>
        <v>0.3614457831</v>
      </c>
      <c r="W544" s="72">
        <f t="shared" si="9"/>
        <v>0.3636363636</v>
      </c>
      <c r="X544" s="73">
        <f t="shared" ref="X544:Y544" si="1106">IFERROR(P544/(P544+R544),0.5)</f>
        <v>0.4838709677</v>
      </c>
      <c r="Y544" s="74">
        <f t="shared" si="1106"/>
        <v>0.5137614679</v>
      </c>
      <c r="Z544" s="75">
        <f t="shared" si="11"/>
        <v>0.3625730994</v>
      </c>
      <c r="AA544" s="76">
        <f t="shared" si="12"/>
        <v>0.485380117</v>
      </c>
      <c r="AB544" s="77">
        <f t="shared" si="13"/>
        <v>0.5029239766</v>
      </c>
      <c r="AC544" s="88">
        <f t="shared" si="14"/>
        <v>0.04912734324</v>
      </c>
      <c r="AD544" s="88">
        <f t="shared" si="15"/>
        <v>0.1189398836</v>
      </c>
      <c r="AE544" s="88">
        <f t="shared" si="16"/>
        <v>0.05365223012</v>
      </c>
      <c r="AF544" s="88">
        <f t="shared" si="17"/>
        <v>0.03425985779</v>
      </c>
      <c r="AG544" s="89">
        <f t="shared" si="18"/>
        <v>0.01939237233</v>
      </c>
      <c r="AH544" s="90">
        <f t="shared" si="19"/>
        <v>0</v>
      </c>
      <c r="AI544" s="90">
        <f t="shared" si="20"/>
        <v>0.1189398836</v>
      </c>
      <c r="AJ544" s="90">
        <f t="shared" si="21"/>
        <v>0.3625730994</v>
      </c>
      <c r="AK544" s="90">
        <f t="shared" si="22"/>
        <v>0.04912734324</v>
      </c>
      <c r="AL544" s="91">
        <f t="shared" si="23"/>
        <v>0</v>
      </c>
      <c r="AM544" s="91">
        <f t="shared" si="24"/>
        <v>0.01939237233</v>
      </c>
      <c r="AN544" s="91">
        <f t="shared" si="25"/>
        <v>0.3614457831</v>
      </c>
      <c r="AO544" s="91">
        <f t="shared" si="26"/>
        <v>0.05365223012</v>
      </c>
      <c r="AP544" s="92">
        <f t="shared" si="27"/>
        <v>0</v>
      </c>
      <c r="AQ544" s="92">
        <f t="shared" si="28"/>
        <v>0.03425985779</v>
      </c>
      <c r="AR544" s="92">
        <f t="shared" si="29"/>
        <v>0.3636363636</v>
      </c>
      <c r="AS544" s="92">
        <f t="shared" si="30"/>
        <v>0.01939237233</v>
      </c>
    </row>
    <row r="545" ht="16.5" customHeight="1">
      <c r="A545" s="115"/>
      <c r="B545" s="116"/>
      <c r="C545" s="116"/>
      <c r="D545" s="116"/>
      <c r="E545" s="116"/>
      <c r="F545" s="117"/>
      <c r="G545" s="61">
        <f t="shared" si="650"/>
        <v>540</v>
      </c>
      <c r="H545" s="118">
        <v>7023.0</v>
      </c>
      <c r="I545" s="115">
        <v>1847.0</v>
      </c>
      <c r="J545" s="81">
        <f>OFFSET(TT!F545,0,6*(-1+$E$6))</f>
        <v>104</v>
      </c>
      <c r="K545" s="82">
        <f>OFFSET(TT!G545,0,6*(-1+$E$6))</f>
        <v>160</v>
      </c>
      <c r="L545" s="83">
        <f>OFFSET(TT!H545,0,6*(-1+$E$6))</f>
        <v>84</v>
      </c>
      <c r="M545" s="84">
        <f>OFFSET(TT!I545,0,6*(-1+$E$6))</f>
        <v>109</v>
      </c>
      <c r="N545" s="85">
        <f>OFFSET(TT!J545,0,6*(-1+$E$6))</f>
        <v>378</v>
      </c>
      <c r="O545" s="86">
        <f>OFFSET(TT!K545,0,6*(-1+$E$6))</f>
        <v>104</v>
      </c>
      <c r="P545" s="87">
        <f t="shared" si="31"/>
        <v>104</v>
      </c>
      <c r="Q545" s="87">
        <f t="shared" ref="Q545:S545" si="1107">$J545*C$30+$K545*C$31+$L545*C$32+$M545*C$33+$N545*C$34+$O545*C$35</f>
        <v>109</v>
      </c>
      <c r="R545" s="87">
        <f t="shared" si="1107"/>
        <v>84</v>
      </c>
      <c r="S545" s="87">
        <f t="shared" si="1107"/>
        <v>104</v>
      </c>
      <c r="T545" s="69">
        <f t="shared" si="6"/>
        <v>0.4882629108</v>
      </c>
      <c r="U545" s="70">
        <f t="shared" si="7"/>
        <v>0.4468085106</v>
      </c>
      <c r="V545" s="71">
        <f t="shared" si="8"/>
        <v>0.5</v>
      </c>
      <c r="W545" s="72">
        <f t="shared" si="9"/>
        <v>0.4352331606</v>
      </c>
      <c r="X545" s="73">
        <f t="shared" ref="X545:Y545" si="1108">IFERROR(P545/(P545+R545),0.5)</f>
        <v>0.5531914894</v>
      </c>
      <c r="Y545" s="74">
        <f t="shared" si="1108"/>
        <v>0.5117370892</v>
      </c>
      <c r="Z545" s="75">
        <f t="shared" si="11"/>
        <v>0.4688279302</v>
      </c>
      <c r="AA545" s="76">
        <f t="shared" si="12"/>
        <v>0.5187032419</v>
      </c>
      <c r="AB545" s="77">
        <f t="shared" si="13"/>
        <v>0.5311720698</v>
      </c>
      <c r="AC545" s="88">
        <f t="shared" si="14"/>
        <v>0.1429344884</v>
      </c>
      <c r="AD545" s="88">
        <f t="shared" si="15"/>
        <v>0.260963725</v>
      </c>
      <c r="AE545" s="88">
        <f t="shared" si="16"/>
        <v>0.1126150514</v>
      </c>
      <c r="AF545" s="88">
        <f t="shared" si="17"/>
        <v>0.05630752572</v>
      </c>
      <c r="AG545" s="89">
        <f t="shared" si="18"/>
        <v>0.05630752572</v>
      </c>
      <c r="AH545" s="90">
        <f t="shared" si="19"/>
        <v>0</v>
      </c>
      <c r="AI545" s="90">
        <f t="shared" si="20"/>
        <v>0.260963725</v>
      </c>
      <c r="AJ545" s="90">
        <f t="shared" si="21"/>
        <v>0.4688279302</v>
      </c>
      <c r="AK545" s="90">
        <f t="shared" si="22"/>
        <v>0.1429344884</v>
      </c>
      <c r="AL545" s="91">
        <f t="shared" si="23"/>
        <v>0</v>
      </c>
      <c r="AM545" s="91">
        <f t="shared" si="24"/>
        <v>0.05630752572</v>
      </c>
      <c r="AN545" s="91">
        <f t="shared" si="25"/>
        <v>0.5</v>
      </c>
      <c r="AO545" s="91">
        <f t="shared" si="26"/>
        <v>0.1126150514</v>
      </c>
      <c r="AP545" s="92">
        <f t="shared" si="27"/>
        <v>0</v>
      </c>
      <c r="AQ545" s="92">
        <f t="shared" si="28"/>
        <v>0.05630752572</v>
      </c>
      <c r="AR545" s="92">
        <f t="shared" si="29"/>
        <v>0.4352331606</v>
      </c>
      <c r="AS545" s="92">
        <f t="shared" si="30"/>
        <v>0.05630752572</v>
      </c>
    </row>
    <row r="546" ht="16.5" customHeight="1">
      <c r="A546" s="115"/>
      <c r="B546" s="116"/>
      <c r="C546" s="116"/>
      <c r="D546" s="116"/>
      <c r="E546" s="116"/>
      <c r="F546" s="117"/>
      <c r="G546" s="61">
        <f t="shared" si="650"/>
        <v>541</v>
      </c>
      <c r="H546" s="118">
        <v>7024.0</v>
      </c>
      <c r="I546" s="115">
        <v>1971.0</v>
      </c>
      <c r="J546" s="81">
        <f>OFFSET(TT!F546,0,6*(-1+$E$6))</f>
        <v>248</v>
      </c>
      <c r="K546" s="82">
        <f>OFFSET(TT!G546,0,6*(-1+$E$6))</f>
        <v>308</v>
      </c>
      <c r="L546" s="83">
        <f>OFFSET(TT!H546,0,6*(-1+$E$6))</f>
        <v>203</v>
      </c>
      <c r="M546" s="84">
        <f>OFFSET(TT!I546,0,6*(-1+$E$6))</f>
        <v>117</v>
      </c>
      <c r="N546" s="85">
        <f>OFFSET(TT!J546,0,6*(-1+$E$6))</f>
        <v>409</v>
      </c>
      <c r="O546" s="86">
        <f>OFFSET(TT!K546,0,6*(-1+$E$6))</f>
        <v>60</v>
      </c>
      <c r="P546" s="87">
        <f t="shared" si="31"/>
        <v>248</v>
      </c>
      <c r="Q546" s="87">
        <f t="shared" ref="Q546:S546" si="1109">$J546*C$30+$K546*C$31+$L546*C$32+$M546*C$33+$N546*C$34+$O546*C$35</f>
        <v>117</v>
      </c>
      <c r="R546" s="87">
        <f t="shared" si="1109"/>
        <v>203</v>
      </c>
      <c r="S546" s="87">
        <f t="shared" si="1109"/>
        <v>60</v>
      </c>
      <c r="T546" s="69">
        <f t="shared" si="6"/>
        <v>0.6794520548</v>
      </c>
      <c r="U546" s="70">
        <f t="shared" si="7"/>
        <v>0.7718631179</v>
      </c>
      <c r="V546" s="71">
        <f t="shared" si="8"/>
        <v>0.8051948052</v>
      </c>
      <c r="W546" s="72">
        <f t="shared" si="9"/>
        <v>0.634375</v>
      </c>
      <c r="X546" s="73">
        <f t="shared" ref="X546:Y546" si="1110">IFERROR(P546/(P546+R546),0.5)</f>
        <v>0.5498891353</v>
      </c>
      <c r="Y546" s="74">
        <f t="shared" si="1110"/>
        <v>0.6610169492</v>
      </c>
      <c r="Z546" s="75">
        <f t="shared" si="11"/>
        <v>0.7181528662</v>
      </c>
      <c r="AA546" s="76">
        <f t="shared" si="12"/>
        <v>0.4904458599</v>
      </c>
      <c r="AB546" s="77">
        <f t="shared" si="13"/>
        <v>0.5812101911</v>
      </c>
      <c r="AC546" s="88">
        <f t="shared" si="14"/>
        <v>0.2820903095</v>
      </c>
      <c r="AD546" s="88">
        <f t="shared" si="15"/>
        <v>0.3333333333</v>
      </c>
      <c r="AE546" s="88">
        <f t="shared" si="16"/>
        <v>0.1562658549</v>
      </c>
      <c r="AF546" s="88">
        <f t="shared" si="17"/>
        <v>0.0304414003</v>
      </c>
      <c r="AG546" s="89">
        <f t="shared" si="18"/>
        <v>0.1258244546</v>
      </c>
      <c r="AH546" s="90">
        <f t="shared" si="19"/>
        <v>0</v>
      </c>
      <c r="AI546" s="90">
        <f t="shared" si="20"/>
        <v>0.3333333333</v>
      </c>
      <c r="AJ546" s="90">
        <f t="shared" si="21"/>
        <v>0.7181528662</v>
      </c>
      <c r="AK546" s="90">
        <f t="shared" si="22"/>
        <v>0.2820903095</v>
      </c>
      <c r="AL546" s="91">
        <f t="shared" si="23"/>
        <v>0</v>
      </c>
      <c r="AM546" s="91">
        <f t="shared" si="24"/>
        <v>0.1258244546</v>
      </c>
      <c r="AN546" s="91">
        <f t="shared" si="25"/>
        <v>0.8051948052</v>
      </c>
      <c r="AO546" s="91">
        <f t="shared" si="26"/>
        <v>0.1562658549</v>
      </c>
      <c r="AP546" s="92">
        <f t="shared" si="27"/>
        <v>0</v>
      </c>
      <c r="AQ546" s="92">
        <f t="shared" si="28"/>
        <v>0.0304414003</v>
      </c>
      <c r="AR546" s="92">
        <f t="shared" si="29"/>
        <v>0.634375</v>
      </c>
      <c r="AS546" s="92">
        <f t="shared" si="30"/>
        <v>0.1258244546</v>
      </c>
    </row>
    <row r="547" ht="16.5" customHeight="1">
      <c r="A547" s="115"/>
      <c r="B547" s="116"/>
      <c r="C547" s="116"/>
      <c r="D547" s="116"/>
      <c r="E547" s="116"/>
      <c r="F547" s="117"/>
      <c r="G547" s="61">
        <f t="shared" si="650"/>
        <v>542</v>
      </c>
      <c r="H547" s="118">
        <v>7025.0</v>
      </c>
      <c r="I547" s="115">
        <v>900.0</v>
      </c>
      <c r="J547" s="81">
        <f>OFFSET(TT!F547,0,6*(-1+$E$6))</f>
        <v>37</v>
      </c>
      <c r="K547" s="82">
        <f>OFFSET(TT!G547,0,6*(-1+$E$6))</f>
        <v>72</v>
      </c>
      <c r="L547" s="83">
        <f>OFFSET(TT!H547,0,6*(-1+$E$6))</f>
        <v>24</v>
      </c>
      <c r="M547" s="84">
        <f>OFFSET(TT!I547,0,6*(-1+$E$6))</f>
        <v>40</v>
      </c>
      <c r="N547" s="85">
        <f>OFFSET(TT!J547,0,6*(-1+$E$6))</f>
        <v>118</v>
      </c>
      <c r="O547" s="86">
        <f>OFFSET(TT!K547,0,6*(-1+$E$6))</f>
        <v>36</v>
      </c>
      <c r="P547" s="87">
        <f t="shared" si="31"/>
        <v>37</v>
      </c>
      <c r="Q547" s="87">
        <f t="shared" ref="Q547:S547" si="1111">$J547*C$30+$K547*C$31+$L547*C$32+$M547*C$33+$N547*C$34+$O547*C$35</f>
        <v>40</v>
      </c>
      <c r="R547" s="87">
        <f t="shared" si="1111"/>
        <v>24</v>
      </c>
      <c r="S547" s="87">
        <f t="shared" si="1111"/>
        <v>36</v>
      </c>
      <c r="T547" s="69">
        <f t="shared" si="6"/>
        <v>0.4805194805</v>
      </c>
      <c r="U547" s="70">
        <f t="shared" si="7"/>
        <v>0.4</v>
      </c>
      <c r="V547" s="71">
        <f t="shared" si="8"/>
        <v>0.5068493151</v>
      </c>
      <c r="W547" s="72">
        <f t="shared" si="9"/>
        <v>0.375</v>
      </c>
      <c r="X547" s="73">
        <f t="shared" ref="X547:Y547" si="1112">IFERROR(P547/(P547+R547),0.5)</f>
        <v>0.606557377</v>
      </c>
      <c r="Y547" s="74">
        <f t="shared" si="1112"/>
        <v>0.5263157895</v>
      </c>
      <c r="Z547" s="75">
        <f t="shared" si="11"/>
        <v>0.4452554745</v>
      </c>
      <c r="AA547" s="76">
        <f t="shared" si="12"/>
        <v>0.5328467153</v>
      </c>
      <c r="AB547" s="77">
        <f t="shared" si="13"/>
        <v>0.5620437956</v>
      </c>
      <c r="AC547" s="88">
        <f t="shared" si="14"/>
        <v>0.1211111111</v>
      </c>
      <c r="AD547" s="88">
        <f t="shared" si="15"/>
        <v>0.1722222222</v>
      </c>
      <c r="AE547" s="88">
        <f t="shared" si="16"/>
        <v>0.08111111111</v>
      </c>
      <c r="AF547" s="88">
        <f t="shared" si="17"/>
        <v>0.04</v>
      </c>
      <c r="AG547" s="89">
        <f t="shared" si="18"/>
        <v>0.04111111111</v>
      </c>
      <c r="AH547" s="90">
        <f t="shared" si="19"/>
        <v>0</v>
      </c>
      <c r="AI547" s="90">
        <f t="shared" si="20"/>
        <v>0.1722222222</v>
      </c>
      <c r="AJ547" s="90">
        <f t="shared" si="21"/>
        <v>0.4452554745</v>
      </c>
      <c r="AK547" s="90">
        <f t="shared" si="22"/>
        <v>0.1211111111</v>
      </c>
      <c r="AL547" s="91">
        <f t="shared" si="23"/>
        <v>0</v>
      </c>
      <c r="AM547" s="91">
        <f t="shared" si="24"/>
        <v>0.04111111111</v>
      </c>
      <c r="AN547" s="91">
        <f t="shared" si="25"/>
        <v>0.5068493151</v>
      </c>
      <c r="AO547" s="91">
        <f t="shared" si="26"/>
        <v>0.08111111111</v>
      </c>
      <c r="AP547" s="92">
        <f t="shared" si="27"/>
        <v>0</v>
      </c>
      <c r="AQ547" s="92">
        <f t="shared" si="28"/>
        <v>0.04</v>
      </c>
      <c r="AR547" s="92">
        <f t="shared" si="29"/>
        <v>0.375</v>
      </c>
      <c r="AS547" s="92">
        <f t="shared" si="30"/>
        <v>0.04111111111</v>
      </c>
    </row>
    <row r="548" ht="16.5" customHeight="1">
      <c r="A548" s="115"/>
      <c r="B548" s="116"/>
      <c r="C548" s="116"/>
      <c r="D548" s="116"/>
      <c r="E548" s="116"/>
      <c r="F548" s="117"/>
      <c r="G548" s="61">
        <f t="shared" si="650"/>
        <v>543</v>
      </c>
      <c r="H548" s="118">
        <v>7028.0</v>
      </c>
      <c r="I548" s="115">
        <v>3040.0</v>
      </c>
      <c r="J548" s="81">
        <f>OFFSET(TT!F548,0,6*(-1+$E$6))</f>
        <v>75</v>
      </c>
      <c r="K548" s="82">
        <f>OFFSET(TT!G548,0,6*(-1+$E$6))</f>
        <v>131</v>
      </c>
      <c r="L548" s="83">
        <f>OFFSET(TT!H548,0,6*(-1+$E$6))</f>
        <v>111</v>
      </c>
      <c r="M548" s="84">
        <f>OFFSET(TT!I548,0,6*(-1+$E$6))</f>
        <v>83</v>
      </c>
      <c r="N548" s="85">
        <f>OFFSET(TT!J548,0,6*(-1+$E$6))</f>
        <v>352</v>
      </c>
      <c r="O548" s="86">
        <f>OFFSET(TT!K548,0,6*(-1+$E$6))</f>
        <v>106</v>
      </c>
      <c r="P548" s="87">
        <f t="shared" si="31"/>
        <v>75</v>
      </c>
      <c r="Q548" s="87">
        <f t="shared" ref="Q548:S548" si="1113">$J548*C$30+$K548*C$31+$L548*C$32+$M548*C$33+$N548*C$34+$O548*C$35</f>
        <v>83</v>
      </c>
      <c r="R548" s="87">
        <f t="shared" si="1113"/>
        <v>111</v>
      </c>
      <c r="S548" s="87">
        <f t="shared" si="1113"/>
        <v>106</v>
      </c>
      <c r="T548" s="69">
        <f t="shared" si="6"/>
        <v>0.4746835443</v>
      </c>
      <c r="U548" s="70">
        <f t="shared" si="7"/>
        <v>0.5115207373</v>
      </c>
      <c r="V548" s="71">
        <f t="shared" si="8"/>
        <v>0.4143646409</v>
      </c>
      <c r="W548" s="72">
        <f t="shared" si="9"/>
        <v>0.5721649485</v>
      </c>
      <c r="X548" s="73">
        <f t="shared" ref="X548:Y548" si="1114">IFERROR(P548/(P548+R548),0.5)</f>
        <v>0.4032258065</v>
      </c>
      <c r="Y548" s="74">
        <f t="shared" si="1114"/>
        <v>0.4391534392</v>
      </c>
      <c r="Z548" s="75">
        <f t="shared" si="11"/>
        <v>0.496</v>
      </c>
      <c r="AA548" s="76">
        <f t="shared" si="12"/>
        <v>0.4826666667</v>
      </c>
      <c r="AB548" s="77">
        <f t="shared" si="13"/>
        <v>0.4213333333</v>
      </c>
      <c r="AC548" s="88">
        <f t="shared" si="14"/>
        <v>0.06776315789</v>
      </c>
      <c r="AD548" s="88">
        <f t="shared" si="15"/>
        <v>0.1404605263</v>
      </c>
      <c r="AE548" s="88">
        <f t="shared" si="16"/>
        <v>0.05953947368</v>
      </c>
      <c r="AF548" s="88">
        <f t="shared" si="17"/>
        <v>0.03486842105</v>
      </c>
      <c r="AG548" s="89">
        <f t="shared" si="18"/>
        <v>0.02467105263</v>
      </c>
      <c r="AH548" s="90">
        <f t="shared" si="19"/>
        <v>0</v>
      </c>
      <c r="AI548" s="90">
        <f t="shared" si="20"/>
        <v>0.1404605263</v>
      </c>
      <c r="AJ548" s="90">
        <f t="shared" si="21"/>
        <v>0.496</v>
      </c>
      <c r="AK548" s="90">
        <f t="shared" si="22"/>
        <v>0.06776315789</v>
      </c>
      <c r="AL548" s="91">
        <f t="shared" si="23"/>
        <v>0</v>
      </c>
      <c r="AM548" s="91">
        <f t="shared" si="24"/>
        <v>0.02467105263</v>
      </c>
      <c r="AN548" s="91">
        <f t="shared" si="25"/>
        <v>0.4143646409</v>
      </c>
      <c r="AO548" s="91">
        <f t="shared" si="26"/>
        <v>0.05953947368</v>
      </c>
      <c r="AP548" s="92">
        <f t="shared" si="27"/>
        <v>0</v>
      </c>
      <c r="AQ548" s="92">
        <f t="shared" si="28"/>
        <v>0.03486842105</v>
      </c>
      <c r="AR548" s="92">
        <f t="shared" si="29"/>
        <v>0.5721649485</v>
      </c>
      <c r="AS548" s="92">
        <f t="shared" si="30"/>
        <v>0.02467105263</v>
      </c>
    </row>
    <row r="549" ht="16.5" customHeight="1">
      <c r="A549" s="115"/>
      <c r="B549" s="116"/>
      <c r="C549" s="116"/>
      <c r="D549" s="116"/>
      <c r="E549" s="116"/>
      <c r="F549" s="117"/>
      <c r="G549" s="61">
        <f t="shared" si="650"/>
        <v>544</v>
      </c>
      <c r="H549" s="118">
        <v>7029.0</v>
      </c>
      <c r="I549" s="115">
        <v>2727.0</v>
      </c>
      <c r="J549" s="81">
        <f>OFFSET(TT!F549,0,6*(-1+$E$6))</f>
        <v>192</v>
      </c>
      <c r="K549" s="82">
        <f>OFFSET(TT!G549,0,6*(-1+$E$6))</f>
        <v>203</v>
      </c>
      <c r="L549" s="83">
        <f>OFFSET(TT!H549,0,6*(-1+$E$6))</f>
        <v>219</v>
      </c>
      <c r="M549" s="84">
        <f>OFFSET(TT!I549,0,6*(-1+$E$6))</f>
        <v>165</v>
      </c>
      <c r="N549" s="85">
        <f>OFFSET(TT!J549,0,6*(-1+$E$6))</f>
        <v>490</v>
      </c>
      <c r="O549" s="86">
        <f>OFFSET(TT!K549,0,6*(-1+$E$6))</f>
        <v>163</v>
      </c>
      <c r="P549" s="87">
        <f t="shared" si="31"/>
        <v>192</v>
      </c>
      <c r="Q549" s="87">
        <f t="shared" ref="Q549:S549" si="1115">$J549*C$30+$K549*C$31+$L549*C$32+$M549*C$33+$N549*C$34+$O549*C$35</f>
        <v>165</v>
      </c>
      <c r="R549" s="87">
        <f t="shared" si="1115"/>
        <v>219</v>
      </c>
      <c r="S549" s="87">
        <f t="shared" si="1115"/>
        <v>163</v>
      </c>
      <c r="T549" s="69">
        <f t="shared" si="6"/>
        <v>0.5378151261</v>
      </c>
      <c r="U549" s="70">
        <f t="shared" si="7"/>
        <v>0.5732984293</v>
      </c>
      <c r="V549" s="71">
        <f t="shared" si="8"/>
        <v>0.5408450704</v>
      </c>
      <c r="W549" s="72">
        <f t="shared" si="9"/>
        <v>0.5703125</v>
      </c>
      <c r="X549" s="73">
        <f t="shared" ref="X549:Y549" si="1116">IFERROR(P549/(P549+R549),0.5)</f>
        <v>0.4671532847</v>
      </c>
      <c r="Y549" s="74">
        <f t="shared" si="1116"/>
        <v>0.5030487805</v>
      </c>
      <c r="Z549" s="75">
        <f t="shared" si="11"/>
        <v>0.5561569689</v>
      </c>
      <c r="AA549" s="76">
        <f t="shared" si="12"/>
        <v>0.4803788904</v>
      </c>
      <c r="AB549" s="77">
        <f t="shared" si="13"/>
        <v>0.4830852503</v>
      </c>
      <c r="AC549" s="88">
        <f t="shared" si="14"/>
        <v>0.1448478181</v>
      </c>
      <c r="AD549" s="88">
        <f t="shared" si="15"/>
        <v>0.2500916758</v>
      </c>
      <c r="AE549" s="88">
        <f t="shared" si="16"/>
        <v>0.1301796846</v>
      </c>
      <c r="AF549" s="88">
        <f t="shared" si="17"/>
        <v>0.05977264393</v>
      </c>
      <c r="AG549" s="89">
        <f t="shared" si="18"/>
        <v>0.0704070407</v>
      </c>
      <c r="AH549" s="90">
        <f t="shared" si="19"/>
        <v>0</v>
      </c>
      <c r="AI549" s="90">
        <f t="shared" si="20"/>
        <v>0.2500916758</v>
      </c>
      <c r="AJ549" s="90">
        <f t="shared" si="21"/>
        <v>0.5561569689</v>
      </c>
      <c r="AK549" s="90">
        <f t="shared" si="22"/>
        <v>0.1448478181</v>
      </c>
      <c r="AL549" s="91">
        <f t="shared" si="23"/>
        <v>0</v>
      </c>
      <c r="AM549" s="91">
        <f t="shared" si="24"/>
        <v>0.0704070407</v>
      </c>
      <c r="AN549" s="91">
        <f t="shared" si="25"/>
        <v>0.5408450704</v>
      </c>
      <c r="AO549" s="91">
        <f t="shared" si="26"/>
        <v>0.1301796846</v>
      </c>
      <c r="AP549" s="92">
        <f t="shared" si="27"/>
        <v>0</v>
      </c>
      <c r="AQ549" s="92">
        <f t="shared" si="28"/>
        <v>0.05977264393</v>
      </c>
      <c r="AR549" s="92">
        <f t="shared" si="29"/>
        <v>0.5703125</v>
      </c>
      <c r="AS549" s="92">
        <f t="shared" si="30"/>
        <v>0.0704070407</v>
      </c>
    </row>
    <row r="550" ht="16.5" customHeight="1">
      <c r="A550" s="115"/>
      <c r="B550" s="116"/>
      <c r="C550" s="116"/>
      <c r="D550" s="116"/>
      <c r="E550" s="116"/>
      <c r="F550" s="117"/>
      <c r="G550" s="61">
        <f t="shared" si="650"/>
        <v>545</v>
      </c>
      <c r="H550" s="118">
        <v>7032.0</v>
      </c>
      <c r="I550" s="115">
        <v>583.0</v>
      </c>
      <c r="J550" s="81">
        <f>OFFSET(TT!F550,0,6*(-1+$E$6))</f>
        <v>87</v>
      </c>
      <c r="K550" s="82">
        <f>OFFSET(TT!G550,0,6*(-1+$E$6))</f>
        <v>78</v>
      </c>
      <c r="L550" s="83">
        <f>OFFSET(TT!H550,0,6*(-1+$E$6))</f>
        <v>51</v>
      </c>
      <c r="M550" s="84">
        <f>OFFSET(TT!I550,0,6*(-1+$E$6))</f>
        <v>54</v>
      </c>
      <c r="N550" s="85">
        <f>OFFSET(TT!J550,0,6*(-1+$E$6))</f>
        <v>99</v>
      </c>
      <c r="O550" s="86">
        <f>OFFSET(TT!K550,0,6*(-1+$E$6))</f>
        <v>30</v>
      </c>
      <c r="P550" s="87">
        <f t="shared" si="31"/>
        <v>87</v>
      </c>
      <c r="Q550" s="87">
        <f t="shared" ref="Q550:S550" si="1117">$J550*C$30+$K550*C$31+$L550*C$32+$M550*C$33+$N550*C$34+$O550*C$35</f>
        <v>54</v>
      </c>
      <c r="R550" s="87">
        <f t="shared" si="1117"/>
        <v>51</v>
      </c>
      <c r="S550" s="87">
        <f t="shared" si="1117"/>
        <v>30</v>
      </c>
      <c r="T550" s="69">
        <f t="shared" si="6"/>
        <v>0.6170212766</v>
      </c>
      <c r="U550" s="70">
        <f t="shared" si="7"/>
        <v>0.6296296296</v>
      </c>
      <c r="V550" s="71">
        <f t="shared" si="8"/>
        <v>0.7435897436</v>
      </c>
      <c r="W550" s="72">
        <f t="shared" si="9"/>
        <v>0.4857142857</v>
      </c>
      <c r="X550" s="73">
        <f t="shared" ref="X550:Y550" si="1118">IFERROR(P550/(P550+R550),0.5)</f>
        <v>0.6304347826</v>
      </c>
      <c r="Y550" s="74">
        <f t="shared" si="1118"/>
        <v>0.6428571429</v>
      </c>
      <c r="Z550" s="75">
        <f t="shared" si="11"/>
        <v>0.6216216216</v>
      </c>
      <c r="AA550" s="76">
        <f t="shared" si="12"/>
        <v>0.527027027</v>
      </c>
      <c r="AB550" s="77">
        <f t="shared" si="13"/>
        <v>0.6351351351</v>
      </c>
      <c r="AC550" s="88">
        <f t="shared" si="14"/>
        <v>0.2830188679</v>
      </c>
      <c r="AD550" s="88">
        <f t="shared" si="15"/>
        <v>0.3190394511</v>
      </c>
      <c r="AE550" s="88">
        <f t="shared" si="16"/>
        <v>0.2006861063</v>
      </c>
      <c r="AF550" s="88">
        <f t="shared" si="17"/>
        <v>0.05145797599</v>
      </c>
      <c r="AG550" s="89">
        <f t="shared" si="18"/>
        <v>0.1492281304</v>
      </c>
      <c r="AH550" s="90">
        <f t="shared" si="19"/>
        <v>0</v>
      </c>
      <c r="AI550" s="90">
        <f t="shared" si="20"/>
        <v>0.3190394511</v>
      </c>
      <c r="AJ550" s="90">
        <f t="shared" si="21"/>
        <v>0.6216216216</v>
      </c>
      <c r="AK550" s="90">
        <f t="shared" si="22"/>
        <v>0.2830188679</v>
      </c>
      <c r="AL550" s="91">
        <f t="shared" si="23"/>
        <v>0</v>
      </c>
      <c r="AM550" s="91">
        <f t="shared" si="24"/>
        <v>0.1492281304</v>
      </c>
      <c r="AN550" s="91">
        <f t="shared" si="25"/>
        <v>0.7435897436</v>
      </c>
      <c r="AO550" s="91">
        <f t="shared" si="26"/>
        <v>0.2006861063</v>
      </c>
      <c r="AP550" s="92">
        <f t="shared" si="27"/>
        <v>0</v>
      </c>
      <c r="AQ550" s="92">
        <f t="shared" si="28"/>
        <v>0.05145797599</v>
      </c>
      <c r="AR550" s="92">
        <f t="shared" si="29"/>
        <v>0.4857142857</v>
      </c>
      <c r="AS550" s="92">
        <f t="shared" si="30"/>
        <v>0.1492281304</v>
      </c>
    </row>
    <row r="551" ht="16.5" customHeight="1">
      <c r="A551" s="115"/>
      <c r="B551" s="116"/>
      <c r="C551" s="116"/>
      <c r="D551" s="116"/>
      <c r="E551" s="116"/>
      <c r="F551" s="117"/>
      <c r="G551" s="61">
        <f t="shared" si="650"/>
        <v>546</v>
      </c>
      <c r="H551" s="118">
        <v>7036.0</v>
      </c>
      <c r="I551" s="115">
        <v>2994.0</v>
      </c>
      <c r="J551" s="81">
        <f>OFFSET(TT!F551,0,6*(-1+$E$6))</f>
        <v>190</v>
      </c>
      <c r="K551" s="82">
        <f>OFFSET(TT!G551,0,6*(-1+$E$6))</f>
        <v>180</v>
      </c>
      <c r="L551" s="83">
        <f>OFFSET(TT!H551,0,6*(-1+$E$6))</f>
        <v>168</v>
      </c>
      <c r="M551" s="84">
        <f>OFFSET(TT!I551,0,6*(-1+$E$6))</f>
        <v>112</v>
      </c>
      <c r="N551" s="85">
        <f>OFFSET(TT!J551,0,6*(-1+$E$6))</f>
        <v>360</v>
      </c>
      <c r="O551" s="86">
        <f>OFFSET(TT!K551,0,6*(-1+$E$6))</f>
        <v>100</v>
      </c>
      <c r="P551" s="87">
        <f t="shared" si="31"/>
        <v>190</v>
      </c>
      <c r="Q551" s="87">
        <f t="shared" ref="Q551:S551" si="1119">$J551*C$30+$K551*C$31+$L551*C$32+$M551*C$33+$N551*C$34+$O551*C$35</f>
        <v>112</v>
      </c>
      <c r="R551" s="87">
        <f t="shared" si="1119"/>
        <v>168</v>
      </c>
      <c r="S551" s="87">
        <f t="shared" si="1119"/>
        <v>100</v>
      </c>
      <c r="T551" s="69">
        <f t="shared" si="6"/>
        <v>0.6291390728</v>
      </c>
      <c r="U551" s="70">
        <f t="shared" si="7"/>
        <v>0.6268656716</v>
      </c>
      <c r="V551" s="71">
        <f t="shared" si="8"/>
        <v>0.6551724138</v>
      </c>
      <c r="W551" s="72">
        <f t="shared" si="9"/>
        <v>0.6</v>
      </c>
      <c r="X551" s="73">
        <f t="shared" ref="X551:Y551" si="1120">IFERROR(P551/(P551+R551),0.5)</f>
        <v>0.530726257</v>
      </c>
      <c r="Y551" s="74">
        <f t="shared" si="1120"/>
        <v>0.5283018868</v>
      </c>
      <c r="Z551" s="75">
        <f t="shared" si="11"/>
        <v>0.6280701754</v>
      </c>
      <c r="AA551" s="76">
        <f t="shared" si="12"/>
        <v>0.5087719298</v>
      </c>
      <c r="AB551" s="77">
        <f t="shared" si="13"/>
        <v>0.5298245614</v>
      </c>
      <c r="AC551" s="88">
        <f t="shared" si="14"/>
        <v>0.1235804943</v>
      </c>
      <c r="AD551" s="88">
        <f t="shared" si="15"/>
        <v>0.1837007348</v>
      </c>
      <c r="AE551" s="88">
        <f t="shared" si="16"/>
        <v>0.09686038744</v>
      </c>
      <c r="AF551" s="88">
        <f t="shared" si="17"/>
        <v>0.0334001336</v>
      </c>
      <c r="AG551" s="89">
        <f t="shared" si="18"/>
        <v>0.06346025384</v>
      </c>
      <c r="AH551" s="90">
        <f t="shared" si="19"/>
        <v>0</v>
      </c>
      <c r="AI551" s="90">
        <f t="shared" si="20"/>
        <v>0.1837007348</v>
      </c>
      <c r="AJ551" s="90">
        <f t="shared" si="21"/>
        <v>0.6280701754</v>
      </c>
      <c r="AK551" s="90">
        <f t="shared" si="22"/>
        <v>0.1235804943</v>
      </c>
      <c r="AL551" s="91">
        <f t="shared" si="23"/>
        <v>0</v>
      </c>
      <c r="AM551" s="91">
        <f t="shared" si="24"/>
        <v>0.06346025384</v>
      </c>
      <c r="AN551" s="91">
        <f t="shared" si="25"/>
        <v>0.6551724138</v>
      </c>
      <c r="AO551" s="91">
        <f t="shared" si="26"/>
        <v>0.09686038744</v>
      </c>
      <c r="AP551" s="92">
        <f t="shared" si="27"/>
        <v>0</v>
      </c>
      <c r="AQ551" s="92">
        <f t="shared" si="28"/>
        <v>0.0334001336</v>
      </c>
      <c r="AR551" s="92">
        <f t="shared" si="29"/>
        <v>0.6</v>
      </c>
      <c r="AS551" s="92">
        <f t="shared" si="30"/>
        <v>0.06346025384</v>
      </c>
    </row>
    <row r="552" ht="16.5" customHeight="1">
      <c r="A552" s="115"/>
      <c r="B552" s="116"/>
      <c r="C552" s="116"/>
      <c r="D552" s="116"/>
      <c r="E552" s="116"/>
      <c r="F552" s="117"/>
      <c r="G552" s="61">
        <f t="shared" si="650"/>
        <v>547</v>
      </c>
      <c r="H552" s="118">
        <v>7037.0</v>
      </c>
      <c r="I552" s="115">
        <v>1596.0</v>
      </c>
      <c r="J552" s="81">
        <f>OFFSET(TT!F552,0,6*(-1+$E$6))</f>
        <v>76</v>
      </c>
      <c r="K552" s="82">
        <f>OFFSET(TT!G552,0,6*(-1+$E$6))</f>
        <v>89</v>
      </c>
      <c r="L552" s="83">
        <f>OFFSET(TT!H552,0,6*(-1+$E$6))</f>
        <v>91</v>
      </c>
      <c r="M552" s="84">
        <f>OFFSET(TT!I552,0,6*(-1+$E$6))</f>
        <v>97</v>
      </c>
      <c r="N552" s="85">
        <f>OFFSET(TT!J552,0,6*(-1+$E$6))</f>
        <v>245</v>
      </c>
      <c r="O552" s="86">
        <f>OFFSET(TT!K552,0,6*(-1+$E$6))</f>
        <v>82</v>
      </c>
      <c r="P552" s="87">
        <f t="shared" si="31"/>
        <v>76</v>
      </c>
      <c r="Q552" s="87">
        <f t="shared" ref="Q552:S552" si="1121">$J552*C$30+$K552*C$31+$L552*C$32+$M552*C$33+$N552*C$34+$O552*C$35</f>
        <v>97</v>
      </c>
      <c r="R552" s="87">
        <f t="shared" si="1121"/>
        <v>91</v>
      </c>
      <c r="S552" s="87">
        <f t="shared" si="1121"/>
        <v>82</v>
      </c>
      <c r="T552" s="69">
        <f t="shared" si="6"/>
        <v>0.4393063584</v>
      </c>
      <c r="U552" s="70">
        <f t="shared" si="7"/>
        <v>0.5260115607</v>
      </c>
      <c r="V552" s="71">
        <f t="shared" si="8"/>
        <v>0.4810126582</v>
      </c>
      <c r="W552" s="72">
        <f t="shared" si="9"/>
        <v>0.4840425532</v>
      </c>
      <c r="X552" s="73">
        <f t="shared" ref="X552:Y552" si="1122">IFERROR(P552/(P552+R552),0.5)</f>
        <v>0.4550898204</v>
      </c>
      <c r="Y552" s="74">
        <f t="shared" si="1122"/>
        <v>0.5418994413</v>
      </c>
      <c r="Z552" s="75">
        <f t="shared" si="11"/>
        <v>0.4826589595</v>
      </c>
      <c r="AA552" s="76">
        <f t="shared" si="12"/>
        <v>0.4566473988</v>
      </c>
      <c r="AB552" s="77">
        <f t="shared" si="13"/>
        <v>0.5</v>
      </c>
      <c r="AC552" s="88">
        <f t="shared" si="14"/>
        <v>0.1033834586</v>
      </c>
      <c r="AD552" s="88">
        <f t="shared" si="15"/>
        <v>0.2011278195</v>
      </c>
      <c r="AE552" s="88">
        <f t="shared" si="16"/>
        <v>0.09899749373</v>
      </c>
      <c r="AF552" s="88">
        <f t="shared" si="17"/>
        <v>0.05137844612</v>
      </c>
      <c r="AG552" s="89">
        <f t="shared" si="18"/>
        <v>0.04761904762</v>
      </c>
      <c r="AH552" s="90">
        <f t="shared" si="19"/>
        <v>0</v>
      </c>
      <c r="AI552" s="90">
        <f t="shared" si="20"/>
        <v>0.2011278195</v>
      </c>
      <c r="AJ552" s="90">
        <f t="shared" si="21"/>
        <v>0.4826589595</v>
      </c>
      <c r="AK552" s="90">
        <f t="shared" si="22"/>
        <v>0.1033834586</v>
      </c>
      <c r="AL552" s="91">
        <f t="shared" si="23"/>
        <v>0</v>
      </c>
      <c r="AM552" s="91">
        <f t="shared" si="24"/>
        <v>0.04761904762</v>
      </c>
      <c r="AN552" s="91">
        <f t="shared" si="25"/>
        <v>0.4810126582</v>
      </c>
      <c r="AO552" s="91">
        <f t="shared" si="26"/>
        <v>0.09899749373</v>
      </c>
      <c r="AP552" s="92">
        <f t="shared" si="27"/>
        <v>0</v>
      </c>
      <c r="AQ552" s="92">
        <f t="shared" si="28"/>
        <v>0.05137844612</v>
      </c>
      <c r="AR552" s="92">
        <f t="shared" si="29"/>
        <v>0.4840425532</v>
      </c>
      <c r="AS552" s="92">
        <f t="shared" si="30"/>
        <v>0.04761904762</v>
      </c>
    </row>
    <row r="553" ht="16.5" customHeight="1">
      <c r="A553" s="115"/>
      <c r="B553" s="116"/>
      <c r="C553" s="116"/>
      <c r="D553" s="116"/>
      <c r="E553" s="116"/>
      <c r="F553" s="117"/>
      <c r="G553" s="61">
        <f t="shared" si="650"/>
        <v>548</v>
      </c>
      <c r="H553" s="118">
        <v>7039.0</v>
      </c>
      <c r="I553" s="115">
        <v>2829.0</v>
      </c>
      <c r="J553" s="81">
        <f>OFFSET(TT!F553,0,6*(-1+$E$6))</f>
        <v>306</v>
      </c>
      <c r="K553" s="82">
        <f>OFFSET(TT!G553,0,6*(-1+$E$6))</f>
        <v>261</v>
      </c>
      <c r="L553" s="83">
        <f>OFFSET(TT!H553,0,6*(-1+$E$6))</f>
        <v>219</v>
      </c>
      <c r="M553" s="84">
        <f>OFFSET(TT!I553,0,6*(-1+$E$6))</f>
        <v>145</v>
      </c>
      <c r="N553" s="85">
        <f>OFFSET(TT!J553,0,6*(-1+$E$6))</f>
        <v>352</v>
      </c>
      <c r="O553" s="86">
        <f>OFFSET(TT!K553,0,6*(-1+$E$6))</f>
        <v>109</v>
      </c>
      <c r="P553" s="87">
        <f t="shared" si="31"/>
        <v>306</v>
      </c>
      <c r="Q553" s="87">
        <f t="shared" ref="Q553:S553" si="1123">$J553*C$30+$K553*C$31+$L553*C$32+$M553*C$33+$N553*C$34+$O553*C$35</f>
        <v>145</v>
      </c>
      <c r="R553" s="87">
        <f t="shared" si="1123"/>
        <v>219</v>
      </c>
      <c r="S553" s="87">
        <f t="shared" si="1123"/>
        <v>109</v>
      </c>
      <c r="T553" s="69">
        <f t="shared" si="6"/>
        <v>0.6784922395</v>
      </c>
      <c r="U553" s="70">
        <f t="shared" si="7"/>
        <v>0.6676829268</v>
      </c>
      <c r="V553" s="71">
        <f t="shared" si="8"/>
        <v>0.7373493976</v>
      </c>
      <c r="W553" s="72">
        <f t="shared" si="9"/>
        <v>0.6016483516</v>
      </c>
      <c r="X553" s="73">
        <f t="shared" ref="X553:Y553" si="1124">IFERROR(P553/(P553+R553),0.5)</f>
        <v>0.5828571429</v>
      </c>
      <c r="Y553" s="74">
        <f t="shared" si="1124"/>
        <v>0.5708661417</v>
      </c>
      <c r="Z553" s="75">
        <f t="shared" si="11"/>
        <v>0.6739409499</v>
      </c>
      <c r="AA553" s="76">
        <f t="shared" si="12"/>
        <v>0.5327342747</v>
      </c>
      <c r="AB553" s="77">
        <f t="shared" si="13"/>
        <v>0.5789473684</v>
      </c>
      <c r="AC553" s="88">
        <f t="shared" si="14"/>
        <v>0.2004241782</v>
      </c>
      <c r="AD553" s="88">
        <f t="shared" si="15"/>
        <v>0.2325910216</v>
      </c>
      <c r="AE553" s="88">
        <f t="shared" si="16"/>
        <v>0.1466949452</v>
      </c>
      <c r="AF553" s="88">
        <f t="shared" si="17"/>
        <v>0.03852951573</v>
      </c>
      <c r="AG553" s="89">
        <f t="shared" si="18"/>
        <v>0.1081654295</v>
      </c>
      <c r="AH553" s="90">
        <f t="shared" si="19"/>
        <v>0</v>
      </c>
      <c r="AI553" s="90">
        <f t="shared" si="20"/>
        <v>0.2325910216</v>
      </c>
      <c r="AJ553" s="90">
        <f t="shared" si="21"/>
        <v>0.6739409499</v>
      </c>
      <c r="AK553" s="90">
        <f t="shared" si="22"/>
        <v>0.2004241782</v>
      </c>
      <c r="AL553" s="91">
        <f t="shared" si="23"/>
        <v>0</v>
      </c>
      <c r="AM553" s="91">
        <f t="shared" si="24"/>
        <v>0.1081654295</v>
      </c>
      <c r="AN553" s="91">
        <f t="shared" si="25"/>
        <v>0.7373493976</v>
      </c>
      <c r="AO553" s="91">
        <f t="shared" si="26"/>
        <v>0.1466949452</v>
      </c>
      <c r="AP553" s="92">
        <f t="shared" si="27"/>
        <v>0</v>
      </c>
      <c r="AQ553" s="92">
        <f t="shared" si="28"/>
        <v>0.03852951573</v>
      </c>
      <c r="AR553" s="92">
        <f t="shared" si="29"/>
        <v>0.6016483516</v>
      </c>
      <c r="AS553" s="92">
        <f t="shared" si="30"/>
        <v>0.1081654295</v>
      </c>
    </row>
    <row r="554" ht="16.5" customHeight="1">
      <c r="A554" s="115"/>
      <c r="B554" s="116"/>
      <c r="C554" s="116"/>
      <c r="D554" s="116"/>
      <c r="E554" s="116"/>
      <c r="F554" s="117"/>
      <c r="G554" s="61">
        <f t="shared" si="650"/>
        <v>549</v>
      </c>
      <c r="H554" s="118">
        <v>7040.0</v>
      </c>
      <c r="I554" s="115">
        <v>2149.0</v>
      </c>
      <c r="J554" s="81">
        <f>OFFSET(TT!F554,0,6*(-1+$E$6))</f>
        <v>246</v>
      </c>
      <c r="K554" s="82">
        <f>OFFSET(TT!G554,0,6*(-1+$E$6))</f>
        <v>154</v>
      </c>
      <c r="L554" s="83">
        <f>OFFSET(TT!H554,0,6*(-1+$E$6))</f>
        <v>233</v>
      </c>
      <c r="M554" s="84">
        <f>OFFSET(TT!I554,0,6*(-1+$E$6))</f>
        <v>109</v>
      </c>
      <c r="N554" s="85">
        <f>OFFSET(TT!J554,0,6*(-1+$E$6))</f>
        <v>289</v>
      </c>
      <c r="O554" s="86">
        <f>OFFSET(TT!K554,0,6*(-1+$E$6))</f>
        <v>80</v>
      </c>
      <c r="P554" s="87">
        <f t="shared" si="31"/>
        <v>246</v>
      </c>
      <c r="Q554" s="87">
        <f t="shared" ref="Q554:S554" si="1125">$J554*C$30+$K554*C$31+$L554*C$32+$M554*C$33+$N554*C$34+$O554*C$35</f>
        <v>109</v>
      </c>
      <c r="R554" s="87">
        <f t="shared" si="1125"/>
        <v>233</v>
      </c>
      <c r="S554" s="87">
        <f t="shared" si="1125"/>
        <v>80</v>
      </c>
      <c r="T554" s="69">
        <f t="shared" si="6"/>
        <v>0.6929577465</v>
      </c>
      <c r="U554" s="70">
        <f t="shared" si="7"/>
        <v>0.7444089457</v>
      </c>
      <c r="V554" s="71">
        <f t="shared" si="8"/>
        <v>0.754601227</v>
      </c>
      <c r="W554" s="72">
        <f t="shared" si="9"/>
        <v>0.6812865497</v>
      </c>
      <c r="X554" s="73">
        <f t="shared" ref="X554:Y554" si="1126">IFERROR(P554/(P554+R554),0.5)</f>
        <v>0.5135699374</v>
      </c>
      <c r="Y554" s="74">
        <f t="shared" si="1126"/>
        <v>0.5767195767</v>
      </c>
      <c r="Z554" s="75">
        <f t="shared" si="11"/>
        <v>0.7170658683</v>
      </c>
      <c r="AA554" s="76">
        <f t="shared" si="12"/>
        <v>0.4880239521</v>
      </c>
      <c r="AB554" s="77">
        <f t="shared" si="13"/>
        <v>0.5314371257</v>
      </c>
      <c r="AC554" s="88">
        <f t="shared" si="14"/>
        <v>0.1861330852</v>
      </c>
      <c r="AD554" s="88">
        <f t="shared" si="15"/>
        <v>0.2489530014</v>
      </c>
      <c r="AE554" s="88">
        <f t="shared" si="16"/>
        <v>0.1516984644</v>
      </c>
      <c r="AF554" s="88">
        <f t="shared" si="17"/>
        <v>0.03722661703</v>
      </c>
      <c r="AG554" s="89">
        <f t="shared" si="18"/>
        <v>0.1144718474</v>
      </c>
      <c r="AH554" s="90">
        <f t="shared" si="19"/>
        <v>0</v>
      </c>
      <c r="AI554" s="90">
        <f t="shared" si="20"/>
        <v>0.2489530014</v>
      </c>
      <c r="AJ554" s="90">
        <f t="shared" si="21"/>
        <v>0.7170658683</v>
      </c>
      <c r="AK554" s="90">
        <f t="shared" si="22"/>
        <v>0.1861330852</v>
      </c>
      <c r="AL554" s="91">
        <f t="shared" si="23"/>
        <v>0</v>
      </c>
      <c r="AM554" s="91">
        <f t="shared" si="24"/>
        <v>0.1144718474</v>
      </c>
      <c r="AN554" s="91">
        <f t="shared" si="25"/>
        <v>0.754601227</v>
      </c>
      <c r="AO554" s="91">
        <f t="shared" si="26"/>
        <v>0.1516984644</v>
      </c>
      <c r="AP554" s="92">
        <f t="shared" si="27"/>
        <v>0</v>
      </c>
      <c r="AQ554" s="92">
        <f t="shared" si="28"/>
        <v>0.03722661703</v>
      </c>
      <c r="AR554" s="92">
        <f t="shared" si="29"/>
        <v>0.6812865497</v>
      </c>
      <c r="AS554" s="92">
        <f t="shared" si="30"/>
        <v>0.1144718474</v>
      </c>
    </row>
    <row r="555" ht="16.5" customHeight="1">
      <c r="A555" s="115"/>
      <c r="B555" s="116"/>
      <c r="C555" s="116"/>
      <c r="D555" s="116"/>
      <c r="E555" s="116"/>
      <c r="F555" s="117"/>
      <c r="G555" s="61">
        <f t="shared" si="650"/>
        <v>550</v>
      </c>
      <c r="H555" s="118">
        <v>7041.0</v>
      </c>
      <c r="I555" s="115">
        <v>1863.0</v>
      </c>
      <c r="J555" s="81">
        <f>OFFSET(TT!F555,0,6*(-1+$E$6))</f>
        <v>261</v>
      </c>
      <c r="K555" s="82">
        <f>OFFSET(TT!G555,0,6*(-1+$E$6))</f>
        <v>212</v>
      </c>
      <c r="L555" s="83">
        <f>OFFSET(TT!H555,0,6*(-1+$E$6))</f>
        <v>217</v>
      </c>
      <c r="M555" s="84">
        <f>OFFSET(TT!I555,0,6*(-1+$E$6))</f>
        <v>79</v>
      </c>
      <c r="N555" s="85">
        <f>OFFSET(TT!J555,0,6*(-1+$E$6))</f>
        <v>282</v>
      </c>
      <c r="O555" s="86">
        <f>OFFSET(TT!K555,0,6*(-1+$E$6))</f>
        <v>63</v>
      </c>
      <c r="P555" s="87">
        <f t="shared" si="31"/>
        <v>261</v>
      </c>
      <c r="Q555" s="87">
        <f t="shared" ref="Q555:S555" si="1127">$J555*C$30+$K555*C$31+$L555*C$32+$M555*C$33+$N555*C$34+$O555*C$35</f>
        <v>79</v>
      </c>
      <c r="R555" s="87">
        <f t="shared" si="1127"/>
        <v>217</v>
      </c>
      <c r="S555" s="87">
        <f t="shared" si="1127"/>
        <v>63</v>
      </c>
      <c r="T555" s="69">
        <f t="shared" si="6"/>
        <v>0.7676470588</v>
      </c>
      <c r="U555" s="70">
        <f t="shared" si="7"/>
        <v>0.775</v>
      </c>
      <c r="V555" s="71">
        <f t="shared" si="8"/>
        <v>0.8055555556</v>
      </c>
      <c r="W555" s="72">
        <f t="shared" si="9"/>
        <v>0.7331081081</v>
      </c>
      <c r="X555" s="73">
        <f t="shared" ref="X555:Y555" si="1128">IFERROR(P555/(P555+R555),0.5)</f>
        <v>0.5460251046</v>
      </c>
      <c r="Y555" s="74">
        <f t="shared" si="1128"/>
        <v>0.5563380282</v>
      </c>
      <c r="Z555" s="75">
        <f t="shared" si="11"/>
        <v>0.7709677419</v>
      </c>
      <c r="AA555" s="76">
        <f t="shared" si="12"/>
        <v>0.5225806452</v>
      </c>
      <c r="AB555" s="77">
        <f t="shared" si="13"/>
        <v>0.5483870968</v>
      </c>
      <c r="AC555" s="88">
        <f t="shared" si="14"/>
        <v>0.2538915727</v>
      </c>
      <c r="AD555" s="88">
        <f t="shared" si="15"/>
        <v>0.2914653784</v>
      </c>
      <c r="AE555" s="88">
        <f t="shared" si="16"/>
        <v>0.1739130435</v>
      </c>
      <c r="AF555" s="88">
        <f t="shared" si="17"/>
        <v>0.03381642512</v>
      </c>
      <c r="AG555" s="89">
        <f t="shared" si="18"/>
        <v>0.1400966184</v>
      </c>
      <c r="AH555" s="90">
        <f t="shared" si="19"/>
        <v>0</v>
      </c>
      <c r="AI555" s="90">
        <f t="shared" si="20"/>
        <v>0.2914653784</v>
      </c>
      <c r="AJ555" s="90">
        <f t="shared" si="21"/>
        <v>0.7709677419</v>
      </c>
      <c r="AK555" s="90">
        <f t="shared" si="22"/>
        <v>0.2538915727</v>
      </c>
      <c r="AL555" s="91">
        <f t="shared" si="23"/>
        <v>0</v>
      </c>
      <c r="AM555" s="91">
        <f t="shared" si="24"/>
        <v>0.1400966184</v>
      </c>
      <c r="AN555" s="91">
        <f t="shared" si="25"/>
        <v>0.8055555556</v>
      </c>
      <c r="AO555" s="91">
        <f t="shared" si="26"/>
        <v>0.1739130435</v>
      </c>
      <c r="AP555" s="92">
        <f t="shared" si="27"/>
        <v>0</v>
      </c>
      <c r="AQ555" s="92">
        <f t="shared" si="28"/>
        <v>0.03381642512</v>
      </c>
      <c r="AR555" s="92">
        <f t="shared" si="29"/>
        <v>0.7331081081</v>
      </c>
      <c r="AS555" s="92">
        <f t="shared" si="30"/>
        <v>0.1400966184</v>
      </c>
    </row>
    <row r="556" ht="16.5" customHeight="1">
      <c r="A556" s="115"/>
      <c r="B556" s="116"/>
      <c r="C556" s="116"/>
      <c r="D556" s="116"/>
      <c r="E556" s="116"/>
      <c r="F556" s="117"/>
      <c r="G556" s="61">
        <f t="shared" si="650"/>
        <v>551</v>
      </c>
      <c r="H556" s="118">
        <v>7042.0</v>
      </c>
      <c r="I556" s="115">
        <v>1805.0</v>
      </c>
      <c r="J556" s="81">
        <f>OFFSET(TT!F556,0,6*(-1+$E$6))</f>
        <v>126</v>
      </c>
      <c r="K556" s="82">
        <f>OFFSET(TT!G556,0,6*(-1+$E$6))</f>
        <v>139</v>
      </c>
      <c r="L556" s="83">
        <f>OFFSET(TT!H556,0,6*(-1+$E$6))</f>
        <v>166</v>
      </c>
      <c r="M556" s="84">
        <f>OFFSET(TT!I556,0,6*(-1+$E$6))</f>
        <v>84</v>
      </c>
      <c r="N556" s="85">
        <f>OFFSET(TT!J556,0,6*(-1+$E$6))</f>
        <v>269</v>
      </c>
      <c r="O556" s="86">
        <f>OFFSET(TT!K556,0,6*(-1+$E$6))</f>
        <v>73</v>
      </c>
      <c r="P556" s="87">
        <f t="shared" si="31"/>
        <v>126</v>
      </c>
      <c r="Q556" s="87">
        <f t="shared" ref="Q556:S556" si="1129">$J556*C$30+$K556*C$31+$L556*C$32+$M556*C$33+$N556*C$34+$O556*C$35</f>
        <v>84</v>
      </c>
      <c r="R556" s="87">
        <f t="shared" si="1129"/>
        <v>166</v>
      </c>
      <c r="S556" s="87">
        <f t="shared" si="1129"/>
        <v>73</v>
      </c>
      <c r="T556" s="69">
        <f t="shared" si="6"/>
        <v>0.6</v>
      </c>
      <c r="U556" s="70">
        <f t="shared" si="7"/>
        <v>0.6945606695</v>
      </c>
      <c r="V556" s="71">
        <f t="shared" si="8"/>
        <v>0.6331658291</v>
      </c>
      <c r="W556" s="72">
        <f t="shared" si="9"/>
        <v>0.664</v>
      </c>
      <c r="X556" s="73">
        <f t="shared" ref="X556:Y556" si="1130">IFERROR(P556/(P556+R556),0.5)</f>
        <v>0.4315068493</v>
      </c>
      <c r="Y556" s="74">
        <f t="shared" si="1130"/>
        <v>0.5350318471</v>
      </c>
      <c r="Z556" s="75">
        <f t="shared" si="11"/>
        <v>0.6503340757</v>
      </c>
      <c r="AA556" s="76">
        <f t="shared" si="12"/>
        <v>0.4432071269</v>
      </c>
      <c r="AB556" s="77">
        <f t="shared" si="13"/>
        <v>0.4677060134</v>
      </c>
      <c r="AC556" s="88">
        <f t="shared" si="14"/>
        <v>0.1468144044</v>
      </c>
      <c r="AD556" s="88">
        <f t="shared" si="15"/>
        <v>0.2188365651</v>
      </c>
      <c r="AE556" s="88">
        <f t="shared" si="16"/>
        <v>0.1102493075</v>
      </c>
      <c r="AF556" s="88">
        <f t="shared" si="17"/>
        <v>0.0404432133</v>
      </c>
      <c r="AG556" s="89">
        <f t="shared" si="18"/>
        <v>0.06980609418</v>
      </c>
      <c r="AH556" s="90">
        <f t="shared" si="19"/>
        <v>0</v>
      </c>
      <c r="AI556" s="90">
        <f t="shared" si="20"/>
        <v>0.2188365651</v>
      </c>
      <c r="AJ556" s="90">
        <f t="shared" si="21"/>
        <v>0.6503340757</v>
      </c>
      <c r="AK556" s="90">
        <f t="shared" si="22"/>
        <v>0.1468144044</v>
      </c>
      <c r="AL556" s="91">
        <f t="shared" si="23"/>
        <v>0</v>
      </c>
      <c r="AM556" s="91">
        <f t="shared" si="24"/>
        <v>0.06980609418</v>
      </c>
      <c r="AN556" s="91">
        <f t="shared" si="25"/>
        <v>0.6331658291</v>
      </c>
      <c r="AO556" s="91">
        <f t="shared" si="26"/>
        <v>0.1102493075</v>
      </c>
      <c r="AP556" s="92">
        <f t="shared" si="27"/>
        <v>0</v>
      </c>
      <c r="AQ556" s="92">
        <f t="shared" si="28"/>
        <v>0.0404432133</v>
      </c>
      <c r="AR556" s="92">
        <f t="shared" si="29"/>
        <v>0.664</v>
      </c>
      <c r="AS556" s="92">
        <f t="shared" si="30"/>
        <v>0.06980609418</v>
      </c>
    </row>
    <row r="557" ht="16.5" customHeight="1">
      <c r="A557" s="115"/>
      <c r="B557" s="116"/>
      <c r="C557" s="116"/>
      <c r="D557" s="116"/>
      <c r="E557" s="116"/>
      <c r="F557" s="117"/>
      <c r="G557" s="61">
        <f t="shared" si="650"/>
        <v>552</v>
      </c>
      <c r="H557" s="118">
        <v>7044.0</v>
      </c>
      <c r="I557" s="115">
        <v>485.0</v>
      </c>
      <c r="J557" s="81">
        <f>OFFSET(TT!F557,0,6*(-1+$E$6))</f>
        <v>51</v>
      </c>
      <c r="K557" s="82">
        <f>OFFSET(TT!G557,0,6*(-1+$E$6))</f>
        <v>36</v>
      </c>
      <c r="L557" s="83">
        <f>OFFSET(TT!H557,0,6*(-1+$E$6))</f>
        <v>50</v>
      </c>
      <c r="M557" s="84">
        <f>OFFSET(TT!I557,0,6*(-1+$E$6))</f>
        <v>22</v>
      </c>
      <c r="N557" s="85">
        <f>OFFSET(TT!J557,0,6*(-1+$E$6))</f>
        <v>81</v>
      </c>
      <c r="O557" s="86">
        <f>OFFSET(TT!K557,0,6*(-1+$E$6))</f>
        <v>21</v>
      </c>
      <c r="P557" s="87">
        <f t="shared" si="31"/>
        <v>51</v>
      </c>
      <c r="Q557" s="87">
        <f t="shared" ref="Q557:S557" si="1131">$J557*C$30+$K557*C$31+$L557*C$32+$M557*C$33+$N557*C$34+$O557*C$35</f>
        <v>22</v>
      </c>
      <c r="R557" s="87">
        <f t="shared" si="1131"/>
        <v>50</v>
      </c>
      <c r="S557" s="87">
        <f t="shared" si="1131"/>
        <v>21</v>
      </c>
      <c r="T557" s="69">
        <f t="shared" si="6"/>
        <v>0.698630137</v>
      </c>
      <c r="U557" s="70">
        <f t="shared" si="7"/>
        <v>0.7042253521</v>
      </c>
      <c r="V557" s="71">
        <f t="shared" si="8"/>
        <v>0.7083333333</v>
      </c>
      <c r="W557" s="72">
        <f t="shared" si="9"/>
        <v>0.6944444444</v>
      </c>
      <c r="X557" s="73">
        <f t="shared" ref="X557:Y557" si="1132">IFERROR(P557/(P557+R557),0.5)</f>
        <v>0.504950495</v>
      </c>
      <c r="Y557" s="74">
        <f t="shared" si="1132"/>
        <v>0.511627907</v>
      </c>
      <c r="Z557" s="75">
        <f t="shared" si="11"/>
        <v>0.7013888889</v>
      </c>
      <c r="AA557" s="76">
        <f t="shared" si="12"/>
        <v>0.5</v>
      </c>
      <c r="AB557" s="77">
        <f t="shared" si="13"/>
        <v>0.5069444444</v>
      </c>
      <c r="AC557" s="88">
        <f t="shared" si="14"/>
        <v>0.1793814433</v>
      </c>
      <c r="AD557" s="88">
        <f t="shared" si="15"/>
        <v>0.2721649485</v>
      </c>
      <c r="AE557" s="88">
        <f t="shared" si="16"/>
        <v>0.1484536082</v>
      </c>
      <c r="AF557" s="88">
        <f t="shared" si="17"/>
        <v>0.04329896907</v>
      </c>
      <c r="AG557" s="89">
        <f t="shared" si="18"/>
        <v>0.1051546392</v>
      </c>
      <c r="AH557" s="90">
        <f t="shared" si="19"/>
        <v>0</v>
      </c>
      <c r="AI557" s="90">
        <f t="shared" si="20"/>
        <v>0.2721649485</v>
      </c>
      <c r="AJ557" s="90">
        <f t="shared" si="21"/>
        <v>0.7013888889</v>
      </c>
      <c r="AK557" s="90">
        <f t="shared" si="22"/>
        <v>0.1793814433</v>
      </c>
      <c r="AL557" s="91">
        <f t="shared" si="23"/>
        <v>0</v>
      </c>
      <c r="AM557" s="91">
        <f t="shared" si="24"/>
        <v>0.1051546392</v>
      </c>
      <c r="AN557" s="91">
        <f t="shared" si="25"/>
        <v>0.7083333333</v>
      </c>
      <c r="AO557" s="91">
        <f t="shared" si="26"/>
        <v>0.1484536082</v>
      </c>
      <c r="AP557" s="92">
        <f t="shared" si="27"/>
        <v>0</v>
      </c>
      <c r="AQ557" s="92">
        <f t="shared" si="28"/>
        <v>0.04329896907</v>
      </c>
      <c r="AR557" s="92">
        <f t="shared" si="29"/>
        <v>0.6944444444</v>
      </c>
      <c r="AS557" s="92">
        <f t="shared" si="30"/>
        <v>0.1051546392</v>
      </c>
    </row>
    <row r="558" ht="16.5" customHeight="1">
      <c r="A558" s="115"/>
      <c r="B558" s="116"/>
      <c r="C558" s="116"/>
      <c r="D558" s="116"/>
      <c r="E558" s="116"/>
      <c r="F558" s="117"/>
      <c r="G558" s="61">
        <f t="shared" si="650"/>
        <v>553</v>
      </c>
      <c r="H558" s="118">
        <v>7047.0</v>
      </c>
      <c r="I558" s="115">
        <v>2565.0</v>
      </c>
      <c r="J558" s="81">
        <f>OFFSET(TT!F558,0,6*(-1+$E$6))</f>
        <v>183</v>
      </c>
      <c r="K558" s="82">
        <f>OFFSET(TT!G558,0,6*(-1+$E$6))</f>
        <v>200</v>
      </c>
      <c r="L558" s="83">
        <f>OFFSET(TT!H558,0,6*(-1+$E$6))</f>
        <v>178</v>
      </c>
      <c r="M558" s="84">
        <f>OFFSET(TT!I558,0,6*(-1+$E$6))</f>
        <v>189</v>
      </c>
      <c r="N558" s="85">
        <f>OFFSET(TT!J558,0,6*(-1+$E$6))</f>
        <v>466</v>
      </c>
      <c r="O558" s="86">
        <f>OFFSET(TT!K558,0,6*(-1+$E$6))</f>
        <v>138</v>
      </c>
      <c r="P558" s="87">
        <f t="shared" si="31"/>
        <v>183</v>
      </c>
      <c r="Q558" s="87">
        <f t="shared" ref="Q558:S558" si="1133">$J558*C$30+$K558*C$31+$L558*C$32+$M558*C$33+$N558*C$34+$O558*C$35</f>
        <v>189</v>
      </c>
      <c r="R558" s="87">
        <f t="shared" si="1133"/>
        <v>178</v>
      </c>
      <c r="S558" s="87">
        <f t="shared" si="1133"/>
        <v>138</v>
      </c>
      <c r="T558" s="69">
        <f t="shared" si="6"/>
        <v>0.4919354839</v>
      </c>
      <c r="U558" s="70">
        <f t="shared" si="7"/>
        <v>0.5632911392</v>
      </c>
      <c r="V558" s="71">
        <f t="shared" si="8"/>
        <v>0.5700934579</v>
      </c>
      <c r="W558" s="72">
        <f t="shared" si="9"/>
        <v>0.485013624</v>
      </c>
      <c r="X558" s="73">
        <f t="shared" ref="X558:Y558" si="1134">IFERROR(P558/(P558+R558),0.5)</f>
        <v>0.5069252078</v>
      </c>
      <c r="Y558" s="74">
        <f t="shared" si="1134"/>
        <v>0.5779816514</v>
      </c>
      <c r="Z558" s="75">
        <f t="shared" si="11"/>
        <v>0.5247093023</v>
      </c>
      <c r="AA558" s="76">
        <f t="shared" si="12"/>
        <v>0.4665697674</v>
      </c>
      <c r="AB558" s="77">
        <f t="shared" si="13"/>
        <v>0.5406976744</v>
      </c>
      <c r="AC558" s="88">
        <f t="shared" si="14"/>
        <v>0.1493177388</v>
      </c>
      <c r="AD558" s="88">
        <f t="shared" si="15"/>
        <v>0.2530214425</v>
      </c>
      <c r="AE558" s="88">
        <f t="shared" si="16"/>
        <v>0.1251461988</v>
      </c>
      <c r="AF558" s="88">
        <f t="shared" si="17"/>
        <v>0.05380116959</v>
      </c>
      <c r="AG558" s="89">
        <f t="shared" si="18"/>
        <v>0.07134502924</v>
      </c>
      <c r="AH558" s="90">
        <f t="shared" si="19"/>
        <v>0</v>
      </c>
      <c r="AI558" s="90">
        <f t="shared" si="20"/>
        <v>0.2530214425</v>
      </c>
      <c r="AJ558" s="90">
        <f t="shared" si="21"/>
        <v>0.5247093023</v>
      </c>
      <c r="AK558" s="90">
        <f t="shared" si="22"/>
        <v>0.1493177388</v>
      </c>
      <c r="AL558" s="91">
        <f t="shared" si="23"/>
        <v>0</v>
      </c>
      <c r="AM558" s="91">
        <f t="shared" si="24"/>
        <v>0.07134502924</v>
      </c>
      <c r="AN558" s="91">
        <f t="shared" si="25"/>
        <v>0.5700934579</v>
      </c>
      <c r="AO558" s="91">
        <f t="shared" si="26"/>
        <v>0.1251461988</v>
      </c>
      <c r="AP558" s="92">
        <f t="shared" si="27"/>
        <v>0</v>
      </c>
      <c r="AQ558" s="92">
        <f t="shared" si="28"/>
        <v>0.05380116959</v>
      </c>
      <c r="AR558" s="92">
        <f t="shared" si="29"/>
        <v>0.485013624</v>
      </c>
      <c r="AS558" s="92">
        <f t="shared" si="30"/>
        <v>0.07134502924</v>
      </c>
    </row>
    <row r="559" ht="16.5" customHeight="1">
      <c r="A559" s="115"/>
      <c r="B559" s="116"/>
      <c r="C559" s="116"/>
      <c r="D559" s="116"/>
      <c r="E559" s="116"/>
      <c r="F559" s="117"/>
      <c r="G559" s="61">
        <f t="shared" si="650"/>
        <v>554</v>
      </c>
      <c r="H559" s="118">
        <v>7053.0</v>
      </c>
      <c r="I559" s="115">
        <v>655.0</v>
      </c>
      <c r="J559" s="81">
        <f>OFFSET(TT!F559,0,6*(-1+$E$6))</f>
        <v>41</v>
      </c>
      <c r="K559" s="82">
        <f>OFFSET(TT!G559,0,6*(-1+$E$6))</f>
        <v>66</v>
      </c>
      <c r="L559" s="83">
        <f>OFFSET(TT!H559,0,6*(-1+$E$6))</f>
        <v>29</v>
      </c>
      <c r="M559" s="84">
        <f>OFFSET(TT!I559,0,6*(-1+$E$6))</f>
        <v>43</v>
      </c>
      <c r="N559" s="85">
        <f>OFFSET(TT!J559,0,6*(-1+$E$6))</f>
        <v>167</v>
      </c>
      <c r="O559" s="86">
        <f>OFFSET(TT!K559,0,6*(-1+$E$6))</f>
        <v>19</v>
      </c>
      <c r="P559" s="87">
        <f t="shared" si="31"/>
        <v>41</v>
      </c>
      <c r="Q559" s="87">
        <f t="shared" ref="Q559:S559" si="1135">$J559*C$30+$K559*C$31+$L559*C$32+$M559*C$33+$N559*C$34+$O559*C$35</f>
        <v>43</v>
      </c>
      <c r="R559" s="87">
        <f t="shared" si="1135"/>
        <v>29</v>
      </c>
      <c r="S559" s="87">
        <f t="shared" si="1135"/>
        <v>19</v>
      </c>
      <c r="T559" s="69">
        <f t="shared" si="6"/>
        <v>0.4880952381</v>
      </c>
      <c r="U559" s="70">
        <f t="shared" si="7"/>
        <v>0.6041666667</v>
      </c>
      <c r="V559" s="71">
        <f t="shared" si="8"/>
        <v>0.6833333333</v>
      </c>
      <c r="W559" s="72">
        <f t="shared" si="9"/>
        <v>0.4027777778</v>
      </c>
      <c r="X559" s="73">
        <f t="shared" ref="X559:Y559" si="1136">IFERROR(P559/(P559+R559),0.5)</f>
        <v>0.5857142857</v>
      </c>
      <c r="Y559" s="74">
        <f t="shared" si="1136"/>
        <v>0.6935483871</v>
      </c>
      <c r="Z559" s="75">
        <f t="shared" si="11"/>
        <v>0.5303030303</v>
      </c>
      <c r="AA559" s="76">
        <f t="shared" si="12"/>
        <v>0.4545454545</v>
      </c>
      <c r="AB559" s="77">
        <f t="shared" si="13"/>
        <v>0.6363636364</v>
      </c>
      <c r="AC559" s="88">
        <f t="shared" si="14"/>
        <v>0.1633587786</v>
      </c>
      <c r="AD559" s="88">
        <f t="shared" si="15"/>
        <v>0.3175572519</v>
      </c>
      <c r="AE559" s="88">
        <f t="shared" si="16"/>
        <v>0.09160305344</v>
      </c>
      <c r="AF559" s="88">
        <f t="shared" si="17"/>
        <v>0.02900763359</v>
      </c>
      <c r="AG559" s="89">
        <f t="shared" si="18"/>
        <v>0.06259541985</v>
      </c>
      <c r="AH559" s="90">
        <f t="shared" si="19"/>
        <v>0</v>
      </c>
      <c r="AI559" s="90">
        <f t="shared" si="20"/>
        <v>0.3175572519</v>
      </c>
      <c r="AJ559" s="90">
        <f t="shared" si="21"/>
        <v>0.5303030303</v>
      </c>
      <c r="AK559" s="90">
        <f t="shared" si="22"/>
        <v>0.1633587786</v>
      </c>
      <c r="AL559" s="91">
        <f t="shared" si="23"/>
        <v>0</v>
      </c>
      <c r="AM559" s="91">
        <f t="shared" si="24"/>
        <v>0.06259541985</v>
      </c>
      <c r="AN559" s="91">
        <f t="shared" si="25"/>
        <v>0.6833333333</v>
      </c>
      <c r="AO559" s="91">
        <f t="shared" si="26"/>
        <v>0.09160305344</v>
      </c>
      <c r="AP559" s="92">
        <f t="shared" si="27"/>
        <v>0</v>
      </c>
      <c r="AQ559" s="92">
        <f t="shared" si="28"/>
        <v>0.02900763359</v>
      </c>
      <c r="AR559" s="92">
        <f t="shared" si="29"/>
        <v>0.4027777778</v>
      </c>
      <c r="AS559" s="92">
        <f t="shared" si="30"/>
        <v>0.06259541985</v>
      </c>
    </row>
    <row r="560" ht="16.5" customHeight="1">
      <c r="A560" s="115"/>
      <c r="B560" s="116"/>
      <c r="C560" s="116"/>
      <c r="D560" s="116"/>
      <c r="E560" s="116"/>
      <c r="F560" s="117"/>
      <c r="G560" s="61">
        <f t="shared" si="650"/>
        <v>555</v>
      </c>
      <c r="H560" s="118">
        <v>7055.0</v>
      </c>
      <c r="I560" s="115">
        <v>3379.0</v>
      </c>
      <c r="J560" s="81">
        <f>OFFSET(TT!F560,0,6*(-1+$E$6))</f>
        <v>157</v>
      </c>
      <c r="K560" s="82">
        <f>OFFSET(TT!G560,0,6*(-1+$E$6))</f>
        <v>153</v>
      </c>
      <c r="L560" s="83">
        <f>OFFSET(TT!H560,0,6*(-1+$E$6))</f>
        <v>153</v>
      </c>
      <c r="M560" s="84">
        <f>OFFSET(TT!I560,0,6*(-1+$E$6))</f>
        <v>194</v>
      </c>
      <c r="N560" s="85">
        <f>OFFSET(TT!J560,0,6*(-1+$E$6))</f>
        <v>468</v>
      </c>
      <c r="O560" s="86">
        <f>OFFSET(TT!K560,0,6*(-1+$E$6))</f>
        <v>156</v>
      </c>
      <c r="P560" s="87">
        <f t="shared" si="31"/>
        <v>157</v>
      </c>
      <c r="Q560" s="87">
        <f t="shared" ref="Q560:S560" si="1137">$J560*C$30+$K560*C$31+$L560*C$32+$M560*C$33+$N560*C$34+$O560*C$35</f>
        <v>194</v>
      </c>
      <c r="R560" s="87">
        <f t="shared" si="1137"/>
        <v>153</v>
      </c>
      <c r="S560" s="87">
        <f t="shared" si="1137"/>
        <v>156</v>
      </c>
      <c r="T560" s="69">
        <f t="shared" si="6"/>
        <v>0.4472934473</v>
      </c>
      <c r="U560" s="70">
        <f t="shared" si="7"/>
        <v>0.4951456311</v>
      </c>
      <c r="V560" s="71">
        <f t="shared" si="8"/>
        <v>0.5015974441</v>
      </c>
      <c r="W560" s="72">
        <f t="shared" si="9"/>
        <v>0.4409221902</v>
      </c>
      <c r="X560" s="73">
        <f t="shared" ref="X560:Y560" si="1138">IFERROR(P560/(P560+R560),0.5)</f>
        <v>0.5064516129</v>
      </c>
      <c r="Y560" s="74">
        <f t="shared" si="1138"/>
        <v>0.5542857143</v>
      </c>
      <c r="Z560" s="75">
        <f t="shared" si="11"/>
        <v>0.4696969697</v>
      </c>
      <c r="AA560" s="76">
        <f t="shared" si="12"/>
        <v>0.4742424242</v>
      </c>
      <c r="AB560" s="77">
        <f t="shared" si="13"/>
        <v>0.5318181818</v>
      </c>
      <c r="AC560" s="88">
        <f t="shared" si="14"/>
        <v>0.09174311927</v>
      </c>
      <c r="AD560" s="88">
        <f t="shared" si="15"/>
        <v>0.1849659663</v>
      </c>
      <c r="AE560" s="88">
        <f t="shared" si="16"/>
        <v>0.0926309559</v>
      </c>
      <c r="AF560" s="88">
        <f t="shared" si="17"/>
        <v>0.04616750518</v>
      </c>
      <c r="AG560" s="89">
        <f t="shared" si="18"/>
        <v>0.04646345073</v>
      </c>
      <c r="AH560" s="90">
        <f t="shared" si="19"/>
        <v>0</v>
      </c>
      <c r="AI560" s="90">
        <f t="shared" si="20"/>
        <v>0.1849659663</v>
      </c>
      <c r="AJ560" s="90">
        <f t="shared" si="21"/>
        <v>0.4696969697</v>
      </c>
      <c r="AK560" s="90">
        <f t="shared" si="22"/>
        <v>0.09174311927</v>
      </c>
      <c r="AL560" s="91">
        <f t="shared" si="23"/>
        <v>0</v>
      </c>
      <c r="AM560" s="91">
        <f t="shared" si="24"/>
        <v>0.04646345073</v>
      </c>
      <c r="AN560" s="91">
        <f t="shared" si="25"/>
        <v>0.5015974441</v>
      </c>
      <c r="AO560" s="91">
        <f t="shared" si="26"/>
        <v>0.0926309559</v>
      </c>
      <c r="AP560" s="92">
        <f t="shared" si="27"/>
        <v>0</v>
      </c>
      <c r="AQ560" s="92">
        <f t="shared" si="28"/>
        <v>0.04616750518</v>
      </c>
      <c r="AR560" s="92">
        <f t="shared" si="29"/>
        <v>0.4409221902</v>
      </c>
      <c r="AS560" s="92">
        <f t="shared" si="30"/>
        <v>0.04646345073</v>
      </c>
    </row>
    <row r="561" ht="16.5" customHeight="1">
      <c r="A561" s="115"/>
      <c r="B561" s="116"/>
      <c r="C561" s="116"/>
      <c r="D561" s="116"/>
      <c r="E561" s="116"/>
      <c r="F561" s="117"/>
      <c r="G561" s="61">
        <f t="shared" si="650"/>
        <v>556</v>
      </c>
      <c r="H561" s="118">
        <v>7056.0</v>
      </c>
      <c r="I561" s="115">
        <v>2362.0</v>
      </c>
      <c r="J561" s="81">
        <f>OFFSET(TT!F561,0,6*(-1+$E$6))</f>
        <v>191</v>
      </c>
      <c r="K561" s="82">
        <f>OFFSET(TT!G561,0,6*(-1+$E$6))</f>
        <v>239</v>
      </c>
      <c r="L561" s="83">
        <f>OFFSET(TT!H561,0,6*(-1+$E$6))</f>
        <v>157</v>
      </c>
      <c r="M561" s="84">
        <f>OFFSET(TT!I561,0,6*(-1+$E$6))</f>
        <v>170</v>
      </c>
      <c r="N561" s="85">
        <f>OFFSET(TT!J561,0,6*(-1+$E$6))</f>
        <v>438</v>
      </c>
      <c r="O561" s="86">
        <f>OFFSET(TT!K561,0,6*(-1+$E$6))</f>
        <v>115</v>
      </c>
      <c r="P561" s="87">
        <f t="shared" si="31"/>
        <v>191</v>
      </c>
      <c r="Q561" s="87">
        <f t="shared" ref="Q561:S561" si="1139">$J561*C$30+$K561*C$31+$L561*C$32+$M561*C$33+$N561*C$34+$O561*C$35</f>
        <v>170</v>
      </c>
      <c r="R561" s="87">
        <f t="shared" si="1139"/>
        <v>157</v>
      </c>
      <c r="S561" s="87">
        <f t="shared" si="1139"/>
        <v>115</v>
      </c>
      <c r="T561" s="69">
        <f t="shared" si="6"/>
        <v>0.5290858726</v>
      </c>
      <c r="U561" s="70">
        <f t="shared" si="7"/>
        <v>0.5772058824</v>
      </c>
      <c r="V561" s="71">
        <f t="shared" si="8"/>
        <v>0.6241830065</v>
      </c>
      <c r="W561" s="72">
        <f t="shared" si="9"/>
        <v>0.4801223242</v>
      </c>
      <c r="X561" s="73">
        <f t="shared" ref="X561:Y561" si="1140">IFERROR(P561/(P561+R561),0.5)</f>
        <v>0.5488505747</v>
      </c>
      <c r="Y561" s="74">
        <f t="shared" si="1140"/>
        <v>0.5964912281</v>
      </c>
      <c r="Z561" s="75">
        <f t="shared" si="11"/>
        <v>0.5497630332</v>
      </c>
      <c r="AA561" s="76">
        <f t="shared" si="12"/>
        <v>0.4834123223</v>
      </c>
      <c r="AB561" s="77">
        <f t="shared" si="13"/>
        <v>0.570300158</v>
      </c>
      <c r="AC561" s="88">
        <f t="shared" si="14"/>
        <v>0.1820491109</v>
      </c>
      <c r="AD561" s="88">
        <f t="shared" si="15"/>
        <v>0.266299746</v>
      </c>
      <c r="AE561" s="88">
        <f t="shared" si="16"/>
        <v>0.1295512278</v>
      </c>
      <c r="AF561" s="88">
        <f t="shared" si="17"/>
        <v>0.04868755292</v>
      </c>
      <c r="AG561" s="89">
        <f t="shared" si="18"/>
        <v>0.08086367485</v>
      </c>
      <c r="AH561" s="90">
        <f t="shared" si="19"/>
        <v>0</v>
      </c>
      <c r="AI561" s="90">
        <f t="shared" si="20"/>
        <v>0.266299746</v>
      </c>
      <c r="AJ561" s="90">
        <f t="shared" si="21"/>
        <v>0.5497630332</v>
      </c>
      <c r="AK561" s="90">
        <f t="shared" si="22"/>
        <v>0.1820491109</v>
      </c>
      <c r="AL561" s="91">
        <f t="shared" si="23"/>
        <v>0</v>
      </c>
      <c r="AM561" s="91">
        <f t="shared" si="24"/>
        <v>0.08086367485</v>
      </c>
      <c r="AN561" s="91">
        <f t="shared" si="25"/>
        <v>0.6241830065</v>
      </c>
      <c r="AO561" s="91">
        <f t="shared" si="26"/>
        <v>0.1295512278</v>
      </c>
      <c r="AP561" s="92">
        <f t="shared" si="27"/>
        <v>0</v>
      </c>
      <c r="AQ561" s="92">
        <f t="shared" si="28"/>
        <v>0.04868755292</v>
      </c>
      <c r="AR561" s="92">
        <f t="shared" si="29"/>
        <v>0.4801223242</v>
      </c>
      <c r="AS561" s="92">
        <f t="shared" si="30"/>
        <v>0.08086367485</v>
      </c>
    </row>
    <row r="562" ht="16.5" customHeight="1">
      <c r="A562" s="115"/>
      <c r="B562" s="116"/>
      <c r="C562" s="116"/>
      <c r="D562" s="116"/>
      <c r="E562" s="116"/>
      <c r="F562" s="117"/>
      <c r="G562" s="61">
        <f t="shared" si="650"/>
        <v>557</v>
      </c>
      <c r="H562" s="118">
        <v>7057.0</v>
      </c>
      <c r="I562" s="115">
        <v>1135.0</v>
      </c>
      <c r="J562" s="81">
        <f>OFFSET(TT!F562,0,6*(-1+$E$6))</f>
        <v>88</v>
      </c>
      <c r="K562" s="82">
        <f>OFFSET(TT!G562,0,6*(-1+$E$6))</f>
        <v>108</v>
      </c>
      <c r="L562" s="83">
        <f>OFFSET(TT!H562,0,6*(-1+$E$6))</f>
        <v>97</v>
      </c>
      <c r="M562" s="84">
        <f>OFFSET(TT!I562,0,6*(-1+$E$6))</f>
        <v>64</v>
      </c>
      <c r="N562" s="85">
        <f>OFFSET(TT!J562,0,6*(-1+$E$6))</f>
        <v>240</v>
      </c>
      <c r="O562" s="86">
        <f>OFFSET(TT!K562,0,6*(-1+$E$6))</f>
        <v>47</v>
      </c>
      <c r="P562" s="87">
        <f t="shared" si="31"/>
        <v>88</v>
      </c>
      <c r="Q562" s="87">
        <f t="shared" ref="Q562:S562" si="1141">$J562*C$30+$K562*C$31+$L562*C$32+$M562*C$33+$N562*C$34+$O562*C$35</f>
        <v>64</v>
      </c>
      <c r="R562" s="87">
        <f t="shared" si="1141"/>
        <v>97</v>
      </c>
      <c r="S562" s="87">
        <f t="shared" si="1141"/>
        <v>47</v>
      </c>
      <c r="T562" s="69">
        <f t="shared" si="6"/>
        <v>0.5789473684</v>
      </c>
      <c r="U562" s="70">
        <f t="shared" si="7"/>
        <v>0.6736111111</v>
      </c>
      <c r="V562" s="71">
        <f t="shared" si="8"/>
        <v>0.6518518519</v>
      </c>
      <c r="W562" s="72">
        <f t="shared" si="9"/>
        <v>0.602484472</v>
      </c>
      <c r="X562" s="73">
        <f t="shared" ref="X562:Y562" si="1142">IFERROR(P562/(P562+R562),0.5)</f>
        <v>0.4756756757</v>
      </c>
      <c r="Y562" s="74">
        <f t="shared" si="1142"/>
        <v>0.5765765766</v>
      </c>
      <c r="Z562" s="75">
        <f t="shared" si="11"/>
        <v>0.625</v>
      </c>
      <c r="AA562" s="76">
        <f t="shared" si="12"/>
        <v>0.4560810811</v>
      </c>
      <c r="AB562" s="77">
        <f t="shared" si="13"/>
        <v>0.5135135135</v>
      </c>
      <c r="AC562" s="88">
        <f t="shared" si="14"/>
        <v>0.1726872247</v>
      </c>
      <c r="AD562" s="88">
        <f t="shared" si="15"/>
        <v>0.2889867841</v>
      </c>
      <c r="AE562" s="88">
        <f t="shared" si="16"/>
        <v>0.1189427313</v>
      </c>
      <c r="AF562" s="88">
        <f t="shared" si="17"/>
        <v>0.04140969163</v>
      </c>
      <c r="AG562" s="89">
        <f t="shared" si="18"/>
        <v>0.07753303965</v>
      </c>
      <c r="AH562" s="90">
        <f t="shared" si="19"/>
        <v>0</v>
      </c>
      <c r="AI562" s="90">
        <f t="shared" si="20"/>
        <v>0.2889867841</v>
      </c>
      <c r="AJ562" s="90">
        <f t="shared" si="21"/>
        <v>0.625</v>
      </c>
      <c r="AK562" s="90">
        <f t="shared" si="22"/>
        <v>0.1726872247</v>
      </c>
      <c r="AL562" s="91">
        <f t="shared" si="23"/>
        <v>0</v>
      </c>
      <c r="AM562" s="91">
        <f t="shared" si="24"/>
        <v>0.07753303965</v>
      </c>
      <c r="AN562" s="91">
        <f t="shared" si="25"/>
        <v>0.6518518519</v>
      </c>
      <c r="AO562" s="91">
        <f t="shared" si="26"/>
        <v>0.1189427313</v>
      </c>
      <c r="AP562" s="92">
        <f t="shared" si="27"/>
        <v>0</v>
      </c>
      <c r="AQ562" s="92">
        <f t="shared" si="28"/>
        <v>0.04140969163</v>
      </c>
      <c r="AR562" s="92">
        <f t="shared" si="29"/>
        <v>0.602484472</v>
      </c>
      <c r="AS562" s="92">
        <f t="shared" si="30"/>
        <v>0.07753303965</v>
      </c>
    </row>
    <row r="563" ht="16.5" customHeight="1">
      <c r="A563" s="115"/>
      <c r="B563" s="116"/>
      <c r="C563" s="116"/>
      <c r="D563" s="116"/>
      <c r="E563" s="116"/>
      <c r="F563" s="117"/>
      <c r="G563" s="61">
        <f t="shared" si="650"/>
        <v>558</v>
      </c>
      <c r="H563" s="118">
        <v>7058.0</v>
      </c>
      <c r="I563" s="115">
        <v>942.0</v>
      </c>
      <c r="J563" s="81">
        <f>OFFSET(TT!F563,0,6*(-1+$E$6))</f>
        <v>87</v>
      </c>
      <c r="K563" s="82">
        <f>OFFSET(TT!G563,0,6*(-1+$E$6))</f>
        <v>80</v>
      </c>
      <c r="L563" s="83">
        <f>OFFSET(TT!H563,0,6*(-1+$E$6))</f>
        <v>61</v>
      </c>
      <c r="M563" s="84">
        <f>OFFSET(TT!I563,0,6*(-1+$E$6))</f>
        <v>68</v>
      </c>
      <c r="N563" s="85">
        <f>OFFSET(TT!J563,0,6*(-1+$E$6))</f>
        <v>217</v>
      </c>
      <c r="O563" s="86">
        <f>OFFSET(TT!K563,0,6*(-1+$E$6))</f>
        <v>42</v>
      </c>
      <c r="P563" s="87">
        <f t="shared" si="31"/>
        <v>87</v>
      </c>
      <c r="Q563" s="87">
        <f t="shared" ref="Q563:S563" si="1143">$J563*C$30+$K563*C$31+$L563*C$32+$M563*C$33+$N563*C$34+$O563*C$35</f>
        <v>68</v>
      </c>
      <c r="R563" s="87">
        <f t="shared" si="1143"/>
        <v>61</v>
      </c>
      <c r="S563" s="87">
        <f t="shared" si="1143"/>
        <v>42</v>
      </c>
      <c r="T563" s="69">
        <f t="shared" si="6"/>
        <v>0.5612903226</v>
      </c>
      <c r="U563" s="70">
        <f t="shared" si="7"/>
        <v>0.5922330097</v>
      </c>
      <c r="V563" s="71">
        <f t="shared" si="8"/>
        <v>0.6744186047</v>
      </c>
      <c r="W563" s="72">
        <f t="shared" si="9"/>
        <v>0.4728682171</v>
      </c>
      <c r="X563" s="73">
        <f t="shared" ref="X563:Y563" si="1144">IFERROR(P563/(P563+R563),0.5)</f>
        <v>0.5878378378</v>
      </c>
      <c r="Y563" s="74">
        <f t="shared" si="1144"/>
        <v>0.6181818182</v>
      </c>
      <c r="Z563" s="75">
        <f t="shared" si="11"/>
        <v>0.5736434109</v>
      </c>
      <c r="AA563" s="76">
        <f t="shared" si="12"/>
        <v>0.5</v>
      </c>
      <c r="AB563" s="77">
        <f t="shared" si="13"/>
        <v>0.6007751938</v>
      </c>
      <c r="AC563" s="88">
        <f t="shared" si="14"/>
        <v>0.1772823779</v>
      </c>
      <c r="AD563" s="88">
        <f t="shared" si="15"/>
        <v>0.3227176221</v>
      </c>
      <c r="AE563" s="88">
        <f t="shared" si="16"/>
        <v>0.1369426752</v>
      </c>
      <c r="AF563" s="88">
        <f t="shared" si="17"/>
        <v>0.04458598726</v>
      </c>
      <c r="AG563" s="89">
        <f t="shared" si="18"/>
        <v>0.0923566879</v>
      </c>
      <c r="AH563" s="90">
        <f t="shared" si="19"/>
        <v>0</v>
      </c>
      <c r="AI563" s="90">
        <f t="shared" si="20"/>
        <v>0.3227176221</v>
      </c>
      <c r="AJ563" s="90">
        <f t="shared" si="21"/>
        <v>0.5736434109</v>
      </c>
      <c r="AK563" s="90">
        <f t="shared" si="22"/>
        <v>0.1772823779</v>
      </c>
      <c r="AL563" s="91">
        <f t="shared" si="23"/>
        <v>0</v>
      </c>
      <c r="AM563" s="91">
        <f t="shared" si="24"/>
        <v>0.0923566879</v>
      </c>
      <c r="AN563" s="91">
        <f t="shared" si="25"/>
        <v>0.6744186047</v>
      </c>
      <c r="AO563" s="91">
        <f t="shared" si="26"/>
        <v>0.1369426752</v>
      </c>
      <c r="AP563" s="92">
        <f t="shared" si="27"/>
        <v>0</v>
      </c>
      <c r="AQ563" s="92">
        <f t="shared" si="28"/>
        <v>0.04458598726</v>
      </c>
      <c r="AR563" s="92">
        <f t="shared" si="29"/>
        <v>0.4728682171</v>
      </c>
      <c r="AS563" s="92">
        <f t="shared" si="30"/>
        <v>0.0923566879</v>
      </c>
    </row>
    <row r="564" ht="16.5" customHeight="1">
      <c r="A564" s="115"/>
      <c r="B564" s="116"/>
      <c r="C564" s="116"/>
      <c r="D564" s="116"/>
      <c r="E564" s="116"/>
      <c r="F564" s="117"/>
      <c r="G564" s="61">
        <f t="shared" si="650"/>
        <v>559</v>
      </c>
      <c r="H564" s="118">
        <v>7059.0</v>
      </c>
      <c r="I564" s="115">
        <v>2535.0</v>
      </c>
      <c r="J564" s="81">
        <f>OFFSET(TT!F564,0,6*(-1+$E$6))</f>
        <v>315</v>
      </c>
      <c r="K564" s="82">
        <f>OFFSET(TT!G564,0,6*(-1+$E$6))</f>
        <v>315</v>
      </c>
      <c r="L564" s="83">
        <f>OFFSET(TT!H564,0,6*(-1+$E$6))</f>
        <v>190</v>
      </c>
      <c r="M564" s="84">
        <f>OFFSET(TT!I564,0,6*(-1+$E$6))</f>
        <v>231</v>
      </c>
      <c r="N564" s="85">
        <f>OFFSET(TT!J564,0,6*(-1+$E$6))</f>
        <v>526</v>
      </c>
      <c r="O564" s="86">
        <f>OFFSET(TT!K564,0,6*(-1+$E$6))</f>
        <v>89</v>
      </c>
      <c r="P564" s="87">
        <f t="shared" si="31"/>
        <v>315</v>
      </c>
      <c r="Q564" s="87">
        <f t="shared" ref="Q564:S564" si="1145">$J564*C$30+$K564*C$31+$L564*C$32+$M564*C$33+$N564*C$34+$O564*C$35</f>
        <v>231</v>
      </c>
      <c r="R564" s="87">
        <f t="shared" si="1145"/>
        <v>190</v>
      </c>
      <c r="S564" s="87">
        <f t="shared" si="1145"/>
        <v>89</v>
      </c>
      <c r="T564" s="69">
        <f t="shared" si="6"/>
        <v>0.5769230769</v>
      </c>
      <c r="U564" s="70">
        <f t="shared" si="7"/>
        <v>0.6810035842</v>
      </c>
      <c r="V564" s="71">
        <f t="shared" si="8"/>
        <v>0.7797029703</v>
      </c>
      <c r="W564" s="72">
        <f t="shared" si="9"/>
        <v>0.4513064133</v>
      </c>
      <c r="X564" s="73">
        <f t="shared" ref="X564:Y564" si="1146">IFERROR(P564/(P564+R564),0.5)</f>
        <v>0.6237623762</v>
      </c>
      <c r="Y564" s="74">
        <f t="shared" si="1146"/>
        <v>0.721875</v>
      </c>
      <c r="Z564" s="75">
        <f t="shared" si="11"/>
        <v>0.6121212121</v>
      </c>
      <c r="AA564" s="76">
        <f t="shared" si="12"/>
        <v>0.4896969697</v>
      </c>
      <c r="AB564" s="77">
        <f t="shared" si="13"/>
        <v>0.6618181818</v>
      </c>
      <c r="AC564" s="88">
        <f t="shared" si="14"/>
        <v>0.2485207101</v>
      </c>
      <c r="AD564" s="88">
        <f t="shared" si="15"/>
        <v>0.3317554241</v>
      </c>
      <c r="AE564" s="88">
        <f t="shared" si="16"/>
        <v>0.1593688363</v>
      </c>
      <c r="AF564" s="88">
        <f t="shared" si="17"/>
        <v>0.03510848126</v>
      </c>
      <c r="AG564" s="89">
        <f t="shared" si="18"/>
        <v>0.124260355</v>
      </c>
      <c r="AH564" s="90">
        <f t="shared" si="19"/>
        <v>0</v>
      </c>
      <c r="AI564" s="90">
        <f t="shared" si="20"/>
        <v>0.3317554241</v>
      </c>
      <c r="AJ564" s="90">
        <f t="shared" si="21"/>
        <v>0.6121212121</v>
      </c>
      <c r="AK564" s="90">
        <f t="shared" si="22"/>
        <v>0.2485207101</v>
      </c>
      <c r="AL564" s="91">
        <f t="shared" si="23"/>
        <v>0</v>
      </c>
      <c r="AM564" s="91">
        <f t="shared" si="24"/>
        <v>0.124260355</v>
      </c>
      <c r="AN564" s="91">
        <f t="shared" si="25"/>
        <v>0.7797029703</v>
      </c>
      <c r="AO564" s="91">
        <f t="shared" si="26"/>
        <v>0.1593688363</v>
      </c>
      <c r="AP564" s="92">
        <f t="shared" si="27"/>
        <v>0</v>
      </c>
      <c r="AQ564" s="92">
        <f t="shared" si="28"/>
        <v>0.03510848126</v>
      </c>
      <c r="AR564" s="92">
        <f t="shared" si="29"/>
        <v>0.4513064133</v>
      </c>
      <c r="AS564" s="92">
        <f t="shared" si="30"/>
        <v>0.124260355</v>
      </c>
    </row>
    <row r="565" ht="16.5" customHeight="1">
      <c r="A565" s="115"/>
      <c r="B565" s="116"/>
      <c r="C565" s="116"/>
      <c r="D565" s="116"/>
      <c r="E565" s="116"/>
      <c r="F565" s="117"/>
      <c r="G565" s="61">
        <f t="shared" si="650"/>
        <v>560</v>
      </c>
      <c r="H565" s="118">
        <v>7060.0</v>
      </c>
      <c r="I565" s="115">
        <v>2269.0</v>
      </c>
      <c r="J565" s="81">
        <f>OFFSET(TT!F565,0,6*(-1+$E$6))</f>
        <v>184</v>
      </c>
      <c r="K565" s="82">
        <f>OFFSET(TT!G565,0,6*(-1+$E$6))</f>
        <v>162</v>
      </c>
      <c r="L565" s="83">
        <f>OFFSET(TT!H565,0,6*(-1+$E$6))</f>
        <v>168</v>
      </c>
      <c r="M565" s="84">
        <f>OFFSET(TT!I565,0,6*(-1+$E$6))</f>
        <v>142</v>
      </c>
      <c r="N565" s="85">
        <f>OFFSET(TT!J565,0,6*(-1+$E$6))</f>
        <v>446</v>
      </c>
      <c r="O565" s="86">
        <f>OFFSET(TT!K565,0,6*(-1+$E$6))</f>
        <v>94</v>
      </c>
      <c r="P565" s="87">
        <f t="shared" si="31"/>
        <v>184</v>
      </c>
      <c r="Q565" s="87">
        <f t="shared" ref="Q565:S565" si="1147">$J565*C$30+$K565*C$31+$L565*C$32+$M565*C$33+$N565*C$34+$O565*C$35</f>
        <v>142</v>
      </c>
      <c r="R565" s="87">
        <f t="shared" si="1147"/>
        <v>168</v>
      </c>
      <c r="S565" s="87">
        <f t="shared" si="1147"/>
        <v>94</v>
      </c>
      <c r="T565" s="69">
        <f t="shared" si="6"/>
        <v>0.5644171779</v>
      </c>
      <c r="U565" s="70">
        <f t="shared" si="7"/>
        <v>0.641221374</v>
      </c>
      <c r="V565" s="71">
        <f t="shared" si="8"/>
        <v>0.6618705036</v>
      </c>
      <c r="W565" s="72">
        <f t="shared" si="9"/>
        <v>0.5419354839</v>
      </c>
      <c r="X565" s="73">
        <f t="shared" ref="X565:Y565" si="1148">IFERROR(P565/(P565+R565),0.5)</f>
        <v>0.5227272727</v>
      </c>
      <c r="Y565" s="74">
        <f t="shared" si="1148"/>
        <v>0.6016949153</v>
      </c>
      <c r="Z565" s="75">
        <f t="shared" si="11"/>
        <v>0.5986394558</v>
      </c>
      <c r="AA565" s="76">
        <f t="shared" si="12"/>
        <v>0.4727891156</v>
      </c>
      <c r="AB565" s="77">
        <f t="shared" si="13"/>
        <v>0.5544217687</v>
      </c>
      <c r="AC565" s="88">
        <f t="shared" si="14"/>
        <v>0.1524900837</v>
      </c>
      <c r="AD565" s="88">
        <f t="shared" si="15"/>
        <v>0.2776553548</v>
      </c>
      <c r="AE565" s="88">
        <f t="shared" si="16"/>
        <v>0.1225209343</v>
      </c>
      <c r="AF565" s="88">
        <f t="shared" si="17"/>
        <v>0.04142794182</v>
      </c>
      <c r="AG565" s="89">
        <f t="shared" si="18"/>
        <v>0.08109299251</v>
      </c>
      <c r="AH565" s="90">
        <f t="shared" si="19"/>
        <v>0</v>
      </c>
      <c r="AI565" s="90">
        <f t="shared" si="20"/>
        <v>0.2776553548</v>
      </c>
      <c r="AJ565" s="90">
        <f t="shared" si="21"/>
        <v>0.5986394558</v>
      </c>
      <c r="AK565" s="90">
        <f t="shared" si="22"/>
        <v>0.1524900837</v>
      </c>
      <c r="AL565" s="91">
        <f t="shared" si="23"/>
        <v>0</v>
      </c>
      <c r="AM565" s="91">
        <f t="shared" si="24"/>
        <v>0.08109299251</v>
      </c>
      <c r="AN565" s="91">
        <f t="shared" si="25"/>
        <v>0.6618705036</v>
      </c>
      <c r="AO565" s="91">
        <f t="shared" si="26"/>
        <v>0.1225209343</v>
      </c>
      <c r="AP565" s="92">
        <f t="shared" si="27"/>
        <v>0</v>
      </c>
      <c r="AQ565" s="92">
        <f t="shared" si="28"/>
        <v>0.04142794182</v>
      </c>
      <c r="AR565" s="92">
        <f t="shared" si="29"/>
        <v>0.5419354839</v>
      </c>
      <c r="AS565" s="92">
        <f t="shared" si="30"/>
        <v>0.08109299251</v>
      </c>
    </row>
    <row r="566" ht="16.5" customHeight="1">
      <c r="A566" s="115"/>
      <c r="B566" s="116"/>
      <c r="C566" s="116"/>
      <c r="D566" s="116"/>
      <c r="E566" s="116"/>
      <c r="F566" s="117"/>
      <c r="G566" s="61">
        <f t="shared" si="650"/>
        <v>561</v>
      </c>
      <c r="H566" s="118">
        <v>7079.0</v>
      </c>
      <c r="I566" s="115">
        <v>2294.0</v>
      </c>
      <c r="J566" s="81">
        <f>OFFSET(TT!F566,0,6*(-1+$E$6))</f>
        <v>50</v>
      </c>
      <c r="K566" s="82">
        <f>OFFSET(TT!G566,0,6*(-1+$E$6))</f>
        <v>74</v>
      </c>
      <c r="L566" s="83">
        <f>OFFSET(TT!H566,0,6*(-1+$E$6))</f>
        <v>76</v>
      </c>
      <c r="M566" s="84">
        <f>OFFSET(TT!I566,0,6*(-1+$E$6))</f>
        <v>84</v>
      </c>
      <c r="N566" s="85">
        <f>OFFSET(TT!J566,0,6*(-1+$E$6))</f>
        <v>242</v>
      </c>
      <c r="O566" s="86">
        <f>OFFSET(TT!K566,0,6*(-1+$E$6))</f>
        <v>116</v>
      </c>
      <c r="P566" s="87">
        <f t="shared" si="31"/>
        <v>50</v>
      </c>
      <c r="Q566" s="87">
        <f t="shared" ref="Q566:S566" si="1149">$J566*C$30+$K566*C$31+$L566*C$32+$M566*C$33+$N566*C$34+$O566*C$35</f>
        <v>84</v>
      </c>
      <c r="R566" s="87">
        <f t="shared" si="1149"/>
        <v>76</v>
      </c>
      <c r="S566" s="87">
        <f t="shared" si="1149"/>
        <v>116</v>
      </c>
      <c r="T566" s="69">
        <f t="shared" si="6"/>
        <v>0.3731343284</v>
      </c>
      <c r="U566" s="70">
        <f t="shared" si="7"/>
        <v>0.3958333333</v>
      </c>
      <c r="V566" s="71">
        <f t="shared" si="8"/>
        <v>0.3012048193</v>
      </c>
      <c r="W566" s="72">
        <f t="shared" si="9"/>
        <v>0.475</v>
      </c>
      <c r="X566" s="73">
        <f t="shared" ref="X566:Y566" si="1150">IFERROR(P566/(P566+R566),0.5)</f>
        <v>0.3968253968</v>
      </c>
      <c r="Y566" s="74">
        <f t="shared" si="1150"/>
        <v>0.42</v>
      </c>
      <c r="Z566" s="75">
        <f t="shared" si="11"/>
        <v>0.3865030675</v>
      </c>
      <c r="AA566" s="76">
        <f t="shared" si="12"/>
        <v>0.509202454</v>
      </c>
      <c r="AB566" s="77">
        <f t="shared" si="13"/>
        <v>0.4110429448</v>
      </c>
      <c r="AC566" s="88">
        <f t="shared" si="14"/>
        <v>0.05405405405</v>
      </c>
      <c r="AD566" s="88">
        <f t="shared" si="15"/>
        <v>0.1272885789</v>
      </c>
      <c r="AE566" s="88">
        <f t="shared" si="16"/>
        <v>0.07236268527</v>
      </c>
      <c r="AF566" s="88">
        <f t="shared" si="17"/>
        <v>0.05056669573</v>
      </c>
      <c r="AG566" s="89">
        <f t="shared" si="18"/>
        <v>0.02179598954</v>
      </c>
      <c r="AH566" s="90">
        <f t="shared" si="19"/>
        <v>0</v>
      </c>
      <c r="AI566" s="90">
        <f t="shared" si="20"/>
        <v>0.1272885789</v>
      </c>
      <c r="AJ566" s="90">
        <f t="shared" si="21"/>
        <v>0.3865030675</v>
      </c>
      <c r="AK566" s="90">
        <f t="shared" si="22"/>
        <v>0.05405405405</v>
      </c>
      <c r="AL566" s="91">
        <f t="shared" si="23"/>
        <v>0</v>
      </c>
      <c r="AM566" s="91">
        <f t="shared" si="24"/>
        <v>0.02179598954</v>
      </c>
      <c r="AN566" s="91">
        <f t="shared" si="25"/>
        <v>0.3012048193</v>
      </c>
      <c r="AO566" s="91">
        <f t="shared" si="26"/>
        <v>0.07236268527</v>
      </c>
      <c r="AP566" s="92">
        <f t="shared" si="27"/>
        <v>0</v>
      </c>
      <c r="AQ566" s="92">
        <f t="shared" si="28"/>
        <v>0.05056669573</v>
      </c>
      <c r="AR566" s="92">
        <f t="shared" si="29"/>
        <v>0.475</v>
      </c>
      <c r="AS566" s="92">
        <f t="shared" si="30"/>
        <v>0.02179598954</v>
      </c>
    </row>
    <row r="567" ht="16.5" customHeight="1">
      <c r="A567" s="115"/>
      <c r="B567" s="116"/>
      <c r="C567" s="116"/>
      <c r="D567" s="116"/>
      <c r="E567" s="116"/>
      <c r="F567" s="117"/>
      <c r="G567" s="61">
        <f t="shared" si="650"/>
        <v>562</v>
      </c>
      <c r="H567" s="118">
        <v>7097.0</v>
      </c>
      <c r="I567" s="115">
        <v>1248.0</v>
      </c>
      <c r="J567" s="81">
        <f>OFFSET(TT!F567,0,6*(-1+$E$6))</f>
        <v>46</v>
      </c>
      <c r="K567" s="82">
        <f>OFFSET(TT!G567,0,6*(-1+$E$6))</f>
        <v>53</v>
      </c>
      <c r="L567" s="83">
        <f>OFFSET(TT!H567,0,6*(-1+$E$6))</f>
        <v>57</v>
      </c>
      <c r="M567" s="84">
        <f>OFFSET(TT!I567,0,6*(-1+$E$6))</f>
        <v>75</v>
      </c>
      <c r="N567" s="85">
        <f>OFFSET(TT!J567,0,6*(-1+$E$6))</f>
        <v>199</v>
      </c>
      <c r="O567" s="86">
        <f>OFFSET(TT!K567,0,6*(-1+$E$6))</f>
        <v>71</v>
      </c>
      <c r="P567" s="87">
        <f t="shared" si="31"/>
        <v>46</v>
      </c>
      <c r="Q567" s="87">
        <f t="shared" ref="Q567:S567" si="1151">$J567*C$30+$K567*C$31+$L567*C$32+$M567*C$33+$N567*C$34+$O567*C$35</f>
        <v>75</v>
      </c>
      <c r="R567" s="87">
        <f t="shared" si="1151"/>
        <v>57</v>
      </c>
      <c r="S567" s="87">
        <f t="shared" si="1151"/>
        <v>71</v>
      </c>
      <c r="T567" s="69">
        <f t="shared" si="6"/>
        <v>0.3801652893</v>
      </c>
      <c r="U567" s="70">
        <f t="shared" si="7"/>
        <v>0.4453125</v>
      </c>
      <c r="V567" s="71">
        <f t="shared" si="8"/>
        <v>0.3931623932</v>
      </c>
      <c r="W567" s="72">
        <f t="shared" si="9"/>
        <v>0.4318181818</v>
      </c>
      <c r="X567" s="73">
        <f t="shared" ref="X567:Y567" si="1152">IFERROR(P567/(P567+R567),0.5)</f>
        <v>0.4466019417</v>
      </c>
      <c r="Y567" s="74">
        <f t="shared" si="1152"/>
        <v>0.5136986301</v>
      </c>
      <c r="Z567" s="75">
        <f t="shared" si="11"/>
        <v>0.4136546185</v>
      </c>
      <c r="AA567" s="76">
        <f t="shared" si="12"/>
        <v>0.4698795181</v>
      </c>
      <c r="AB567" s="77">
        <f t="shared" si="13"/>
        <v>0.4859437751</v>
      </c>
      <c r="AC567" s="88">
        <f t="shared" si="14"/>
        <v>0.07932692308</v>
      </c>
      <c r="AD567" s="88">
        <f t="shared" si="15"/>
        <v>0.1963141026</v>
      </c>
      <c r="AE567" s="88">
        <f t="shared" si="16"/>
        <v>0.09375</v>
      </c>
      <c r="AF567" s="88">
        <f t="shared" si="17"/>
        <v>0.05689102564</v>
      </c>
      <c r="AG567" s="89">
        <f t="shared" si="18"/>
        <v>0.03685897436</v>
      </c>
      <c r="AH567" s="90">
        <f t="shared" si="19"/>
        <v>0</v>
      </c>
      <c r="AI567" s="90">
        <f t="shared" si="20"/>
        <v>0.1963141026</v>
      </c>
      <c r="AJ567" s="90">
        <f t="shared" si="21"/>
        <v>0.4136546185</v>
      </c>
      <c r="AK567" s="90">
        <f t="shared" si="22"/>
        <v>0.07932692308</v>
      </c>
      <c r="AL567" s="91">
        <f t="shared" si="23"/>
        <v>0</v>
      </c>
      <c r="AM567" s="91">
        <f t="shared" si="24"/>
        <v>0.03685897436</v>
      </c>
      <c r="AN567" s="91">
        <f t="shared" si="25"/>
        <v>0.3931623932</v>
      </c>
      <c r="AO567" s="91">
        <f t="shared" si="26"/>
        <v>0.09375</v>
      </c>
      <c r="AP567" s="92">
        <f t="shared" si="27"/>
        <v>0</v>
      </c>
      <c r="AQ567" s="92">
        <f t="shared" si="28"/>
        <v>0.05689102564</v>
      </c>
      <c r="AR567" s="92">
        <f t="shared" si="29"/>
        <v>0.4318181818</v>
      </c>
      <c r="AS567" s="92">
        <f t="shared" si="30"/>
        <v>0.03685897436</v>
      </c>
    </row>
    <row r="568" ht="16.5" customHeight="1">
      <c r="A568" s="115"/>
      <c r="B568" s="116"/>
      <c r="C568" s="116"/>
      <c r="D568" s="116"/>
      <c r="E568" s="116"/>
      <c r="F568" s="117"/>
      <c r="G568" s="61">
        <f t="shared" si="650"/>
        <v>563</v>
      </c>
      <c r="H568" s="118">
        <v>7311.0</v>
      </c>
      <c r="I568" s="115">
        <v>839.0</v>
      </c>
      <c r="J568" s="81">
        <f>OFFSET(TT!F568,0,6*(-1+$E$6))</f>
        <v>39</v>
      </c>
      <c r="K568" s="82">
        <f>OFFSET(TT!G568,0,6*(-1+$E$6))</f>
        <v>45</v>
      </c>
      <c r="L568" s="83">
        <f>OFFSET(TT!H568,0,6*(-1+$E$6))</f>
        <v>47</v>
      </c>
      <c r="M568" s="84">
        <f>OFFSET(TT!I568,0,6*(-1+$E$6))</f>
        <v>54</v>
      </c>
      <c r="N568" s="85">
        <f>OFFSET(TT!J568,0,6*(-1+$E$6))</f>
        <v>136</v>
      </c>
      <c r="O568" s="86">
        <f>OFFSET(TT!K568,0,6*(-1+$E$6))</f>
        <v>37</v>
      </c>
      <c r="P568" s="87">
        <f t="shared" si="31"/>
        <v>39</v>
      </c>
      <c r="Q568" s="87">
        <f t="shared" ref="Q568:S568" si="1153">$J568*C$30+$K568*C$31+$L568*C$32+$M568*C$33+$N568*C$34+$O568*C$35</f>
        <v>54</v>
      </c>
      <c r="R568" s="87">
        <f t="shared" si="1153"/>
        <v>47</v>
      </c>
      <c r="S568" s="87">
        <f t="shared" si="1153"/>
        <v>37</v>
      </c>
      <c r="T568" s="69">
        <f t="shared" si="6"/>
        <v>0.4193548387</v>
      </c>
      <c r="U568" s="70">
        <f t="shared" si="7"/>
        <v>0.5595238095</v>
      </c>
      <c r="V568" s="71">
        <f t="shared" si="8"/>
        <v>0.5131578947</v>
      </c>
      <c r="W568" s="72">
        <f t="shared" si="9"/>
        <v>0.4653465347</v>
      </c>
      <c r="X568" s="73">
        <f t="shared" ref="X568:Y568" si="1154">IFERROR(P568/(P568+R568),0.5)</f>
        <v>0.4534883721</v>
      </c>
      <c r="Y568" s="74">
        <f t="shared" si="1154"/>
        <v>0.5934065934</v>
      </c>
      <c r="Z568" s="75">
        <f t="shared" si="11"/>
        <v>0.4858757062</v>
      </c>
      <c r="AA568" s="76">
        <f t="shared" si="12"/>
        <v>0.4293785311</v>
      </c>
      <c r="AB568" s="77">
        <f t="shared" si="13"/>
        <v>0.5254237288</v>
      </c>
      <c r="AC568" s="88">
        <f t="shared" si="14"/>
        <v>0.1001191895</v>
      </c>
      <c r="AD568" s="88">
        <f t="shared" si="15"/>
        <v>0.2085816448</v>
      </c>
      <c r="AE568" s="88">
        <f t="shared" si="16"/>
        <v>0.09058402861</v>
      </c>
      <c r="AF568" s="88">
        <f t="shared" si="17"/>
        <v>0.04410011919</v>
      </c>
      <c r="AG568" s="89">
        <f t="shared" si="18"/>
        <v>0.04648390942</v>
      </c>
      <c r="AH568" s="90">
        <f t="shared" si="19"/>
        <v>0</v>
      </c>
      <c r="AI568" s="90">
        <f t="shared" si="20"/>
        <v>0.2085816448</v>
      </c>
      <c r="AJ568" s="90">
        <f t="shared" si="21"/>
        <v>0.4858757062</v>
      </c>
      <c r="AK568" s="90">
        <f t="shared" si="22"/>
        <v>0.1001191895</v>
      </c>
      <c r="AL568" s="91">
        <f t="shared" si="23"/>
        <v>0</v>
      </c>
      <c r="AM568" s="91">
        <f t="shared" si="24"/>
        <v>0.04648390942</v>
      </c>
      <c r="AN568" s="91">
        <f t="shared" si="25"/>
        <v>0.5131578947</v>
      </c>
      <c r="AO568" s="91">
        <f t="shared" si="26"/>
        <v>0.09058402861</v>
      </c>
      <c r="AP568" s="92">
        <f t="shared" si="27"/>
        <v>0</v>
      </c>
      <c r="AQ568" s="92">
        <f t="shared" si="28"/>
        <v>0.04410011919</v>
      </c>
      <c r="AR568" s="92">
        <f t="shared" si="29"/>
        <v>0.4653465347</v>
      </c>
      <c r="AS568" s="92">
        <f t="shared" si="30"/>
        <v>0.04648390942</v>
      </c>
    </row>
    <row r="569" ht="16.5" customHeight="1">
      <c r="A569" s="115"/>
      <c r="B569" s="116"/>
      <c r="C569" s="116"/>
      <c r="D569" s="116"/>
      <c r="E569" s="116"/>
      <c r="F569" s="117"/>
      <c r="G569" s="61">
        <f t="shared" si="650"/>
        <v>564</v>
      </c>
      <c r="H569" s="118">
        <v>7312.0</v>
      </c>
      <c r="I569" s="115">
        <v>2542.0</v>
      </c>
      <c r="J569" s="81">
        <f>OFFSET(TT!F569,0,6*(-1+$E$6))</f>
        <v>59</v>
      </c>
      <c r="K569" s="82">
        <f>OFFSET(TT!G569,0,6*(-1+$E$6))</f>
        <v>83</v>
      </c>
      <c r="L569" s="83">
        <f>OFFSET(TT!H569,0,6*(-1+$E$6))</f>
        <v>84</v>
      </c>
      <c r="M569" s="84">
        <f>OFFSET(TT!I569,0,6*(-1+$E$6))</f>
        <v>94</v>
      </c>
      <c r="N569" s="85">
        <f>OFFSET(TT!J569,0,6*(-1+$E$6))</f>
        <v>280</v>
      </c>
      <c r="O569" s="86">
        <f>OFFSET(TT!K569,0,6*(-1+$E$6))</f>
        <v>143</v>
      </c>
      <c r="P569" s="87">
        <f t="shared" si="31"/>
        <v>59</v>
      </c>
      <c r="Q569" s="87">
        <f t="shared" ref="Q569:S569" si="1155">$J569*C$30+$K569*C$31+$L569*C$32+$M569*C$33+$N569*C$34+$O569*C$35</f>
        <v>94</v>
      </c>
      <c r="R569" s="87">
        <f t="shared" si="1155"/>
        <v>84</v>
      </c>
      <c r="S569" s="87">
        <f t="shared" si="1155"/>
        <v>143</v>
      </c>
      <c r="T569" s="69">
        <f t="shared" si="6"/>
        <v>0.385620915</v>
      </c>
      <c r="U569" s="70">
        <f t="shared" si="7"/>
        <v>0.3700440529</v>
      </c>
      <c r="V569" s="71">
        <f t="shared" si="8"/>
        <v>0.2920792079</v>
      </c>
      <c r="W569" s="72">
        <f t="shared" si="9"/>
        <v>0.4719101124</v>
      </c>
      <c r="X569" s="73">
        <f t="shared" ref="X569:Y569" si="1156">IFERROR(P569/(P569+R569),0.5)</f>
        <v>0.4125874126</v>
      </c>
      <c r="Y569" s="74">
        <f t="shared" si="1156"/>
        <v>0.3966244726</v>
      </c>
      <c r="Z569" s="75">
        <f t="shared" si="11"/>
        <v>0.3763157895</v>
      </c>
      <c r="AA569" s="76">
        <f t="shared" si="12"/>
        <v>0.5315789474</v>
      </c>
      <c r="AB569" s="77">
        <f t="shared" si="13"/>
        <v>0.4026315789</v>
      </c>
      <c r="AC569" s="88">
        <f t="shared" si="14"/>
        <v>0.05586152636</v>
      </c>
      <c r="AD569" s="88">
        <f t="shared" si="15"/>
        <v>0.1333595594</v>
      </c>
      <c r="AE569" s="88">
        <f t="shared" si="16"/>
        <v>0.0794649882</v>
      </c>
      <c r="AF569" s="88">
        <f t="shared" si="17"/>
        <v>0.05625491739</v>
      </c>
      <c r="AG569" s="89">
        <f t="shared" si="18"/>
        <v>0.02321007081</v>
      </c>
      <c r="AH569" s="90">
        <f t="shared" si="19"/>
        <v>0</v>
      </c>
      <c r="AI569" s="90">
        <f t="shared" si="20"/>
        <v>0.1333595594</v>
      </c>
      <c r="AJ569" s="90">
        <f t="shared" si="21"/>
        <v>0.3763157895</v>
      </c>
      <c r="AK569" s="90">
        <f t="shared" si="22"/>
        <v>0.05586152636</v>
      </c>
      <c r="AL569" s="91">
        <f t="shared" si="23"/>
        <v>0</v>
      </c>
      <c r="AM569" s="91">
        <f t="shared" si="24"/>
        <v>0.02321007081</v>
      </c>
      <c r="AN569" s="91">
        <f t="shared" si="25"/>
        <v>0.2920792079</v>
      </c>
      <c r="AO569" s="91">
        <f t="shared" si="26"/>
        <v>0.0794649882</v>
      </c>
      <c r="AP569" s="92">
        <f t="shared" si="27"/>
        <v>0</v>
      </c>
      <c r="AQ569" s="92">
        <f t="shared" si="28"/>
        <v>0.05625491739</v>
      </c>
      <c r="AR569" s="92">
        <f t="shared" si="29"/>
        <v>0.4719101124</v>
      </c>
      <c r="AS569" s="92">
        <f t="shared" si="30"/>
        <v>0.02321007081</v>
      </c>
    </row>
    <row r="570" ht="16.5" customHeight="1">
      <c r="A570" s="115"/>
      <c r="B570" s="116"/>
      <c r="C570" s="116"/>
      <c r="D570" s="116"/>
      <c r="E570" s="116"/>
      <c r="F570" s="117"/>
      <c r="G570" s="61">
        <f t="shared" si="650"/>
        <v>565</v>
      </c>
      <c r="H570" s="118">
        <v>7332.0</v>
      </c>
      <c r="I570" s="115">
        <v>2661.0</v>
      </c>
      <c r="J570" s="81">
        <f>OFFSET(TT!F570,0,6*(-1+$E$6))</f>
        <v>94</v>
      </c>
      <c r="K570" s="82">
        <f>OFFSET(TT!G570,0,6*(-1+$E$6))</f>
        <v>101</v>
      </c>
      <c r="L570" s="83">
        <f>OFFSET(TT!H570,0,6*(-1+$E$6))</f>
        <v>119</v>
      </c>
      <c r="M570" s="84">
        <f>OFFSET(TT!I570,0,6*(-1+$E$6))</f>
        <v>113</v>
      </c>
      <c r="N570" s="85">
        <f>OFFSET(TT!J570,0,6*(-1+$E$6))</f>
        <v>415</v>
      </c>
      <c r="O570" s="86">
        <f>OFFSET(TT!K570,0,6*(-1+$E$6))</f>
        <v>159</v>
      </c>
      <c r="P570" s="87">
        <f t="shared" si="31"/>
        <v>94</v>
      </c>
      <c r="Q570" s="87">
        <f t="shared" ref="Q570:S570" si="1157">$J570*C$30+$K570*C$31+$L570*C$32+$M570*C$33+$N570*C$34+$O570*C$35</f>
        <v>113</v>
      </c>
      <c r="R570" s="87">
        <f t="shared" si="1157"/>
        <v>119</v>
      </c>
      <c r="S570" s="87">
        <f t="shared" si="1157"/>
        <v>159</v>
      </c>
      <c r="T570" s="69">
        <f t="shared" si="6"/>
        <v>0.4541062802</v>
      </c>
      <c r="U570" s="70">
        <f t="shared" si="7"/>
        <v>0.428057554</v>
      </c>
      <c r="V570" s="71">
        <f t="shared" si="8"/>
        <v>0.371541502</v>
      </c>
      <c r="W570" s="72">
        <f t="shared" si="9"/>
        <v>0.5129310345</v>
      </c>
      <c r="X570" s="73">
        <f t="shared" ref="X570:Y570" si="1158">IFERROR(P570/(P570+R570),0.5)</f>
        <v>0.441314554</v>
      </c>
      <c r="Y570" s="74">
        <f t="shared" si="1158"/>
        <v>0.4154411765</v>
      </c>
      <c r="Z570" s="75">
        <f t="shared" si="11"/>
        <v>0.4391752577</v>
      </c>
      <c r="AA570" s="76">
        <f t="shared" si="12"/>
        <v>0.5216494845</v>
      </c>
      <c r="AB570" s="77">
        <f t="shared" si="13"/>
        <v>0.4268041237</v>
      </c>
      <c r="AC570" s="88">
        <f t="shared" si="14"/>
        <v>0.07328072153</v>
      </c>
      <c r="AD570" s="88">
        <f t="shared" si="15"/>
        <v>0.1912814731</v>
      </c>
      <c r="AE570" s="88">
        <f t="shared" si="16"/>
        <v>0.09507703871</v>
      </c>
      <c r="AF570" s="88">
        <f t="shared" si="17"/>
        <v>0.05975197294</v>
      </c>
      <c r="AG570" s="89">
        <f t="shared" si="18"/>
        <v>0.03532506576</v>
      </c>
      <c r="AH570" s="90">
        <f t="shared" si="19"/>
        <v>0</v>
      </c>
      <c r="AI570" s="90">
        <f t="shared" si="20"/>
        <v>0.1912814731</v>
      </c>
      <c r="AJ570" s="90">
        <f t="shared" si="21"/>
        <v>0.4391752577</v>
      </c>
      <c r="AK570" s="90">
        <f t="shared" si="22"/>
        <v>0.07328072153</v>
      </c>
      <c r="AL570" s="91">
        <f t="shared" si="23"/>
        <v>0</v>
      </c>
      <c r="AM570" s="91">
        <f t="shared" si="24"/>
        <v>0.03532506576</v>
      </c>
      <c r="AN570" s="91">
        <f t="shared" si="25"/>
        <v>0.371541502</v>
      </c>
      <c r="AO570" s="91">
        <f t="shared" si="26"/>
        <v>0.09507703871</v>
      </c>
      <c r="AP570" s="92">
        <f t="shared" si="27"/>
        <v>0</v>
      </c>
      <c r="AQ570" s="92">
        <f t="shared" si="28"/>
        <v>0.05975197294</v>
      </c>
      <c r="AR570" s="92">
        <f t="shared" si="29"/>
        <v>0.5129310345</v>
      </c>
      <c r="AS570" s="92">
        <f t="shared" si="30"/>
        <v>0.03532506576</v>
      </c>
    </row>
    <row r="571" ht="16.5" customHeight="1">
      <c r="A571" s="115"/>
      <c r="B571" s="116"/>
      <c r="C571" s="116"/>
      <c r="D571" s="116"/>
      <c r="E571" s="116"/>
      <c r="F571" s="117"/>
      <c r="G571" s="61">
        <f t="shared" si="650"/>
        <v>566</v>
      </c>
      <c r="H571" s="118">
        <v>7334.0</v>
      </c>
      <c r="I571" s="115">
        <v>1167.0</v>
      </c>
      <c r="J571" s="81">
        <f>OFFSET(TT!F571,0,6*(-1+$E$6))</f>
        <v>75</v>
      </c>
      <c r="K571" s="82">
        <f>OFFSET(TT!G571,0,6*(-1+$E$6))</f>
        <v>78</v>
      </c>
      <c r="L571" s="83">
        <f>OFFSET(TT!H571,0,6*(-1+$E$6))</f>
        <v>72</v>
      </c>
      <c r="M571" s="84">
        <f>OFFSET(TT!I571,0,6*(-1+$E$6))</f>
        <v>61</v>
      </c>
      <c r="N571" s="85">
        <f>OFFSET(TT!J571,0,6*(-1+$E$6))</f>
        <v>198</v>
      </c>
      <c r="O571" s="86">
        <f>OFFSET(TT!K571,0,6*(-1+$E$6))</f>
        <v>67</v>
      </c>
      <c r="P571" s="87">
        <f t="shared" si="31"/>
        <v>75</v>
      </c>
      <c r="Q571" s="87">
        <f t="shared" ref="Q571:S571" si="1159">$J571*C$30+$K571*C$31+$L571*C$32+$M571*C$33+$N571*C$34+$O571*C$35</f>
        <v>61</v>
      </c>
      <c r="R571" s="87">
        <f t="shared" si="1159"/>
        <v>72</v>
      </c>
      <c r="S571" s="87">
        <f t="shared" si="1159"/>
        <v>67</v>
      </c>
      <c r="T571" s="69">
        <f t="shared" si="6"/>
        <v>0.5514705882</v>
      </c>
      <c r="U571" s="70">
        <f t="shared" si="7"/>
        <v>0.5179856115</v>
      </c>
      <c r="V571" s="71">
        <f t="shared" si="8"/>
        <v>0.5281690141</v>
      </c>
      <c r="W571" s="72">
        <f t="shared" si="9"/>
        <v>0.5413533835</v>
      </c>
      <c r="X571" s="73">
        <f t="shared" ref="X571:Y571" si="1160">IFERROR(P571/(P571+R571),0.5)</f>
        <v>0.5102040816</v>
      </c>
      <c r="Y571" s="74">
        <f t="shared" si="1160"/>
        <v>0.4765625</v>
      </c>
      <c r="Z571" s="75">
        <f t="shared" si="11"/>
        <v>0.5345454545</v>
      </c>
      <c r="AA571" s="76">
        <f t="shared" si="12"/>
        <v>0.5163636364</v>
      </c>
      <c r="AB571" s="77">
        <f t="shared" si="13"/>
        <v>0.4945454545</v>
      </c>
      <c r="AC571" s="88">
        <f t="shared" si="14"/>
        <v>0.1311053985</v>
      </c>
      <c r="AD571" s="88">
        <f t="shared" si="15"/>
        <v>0.233933162</v>
      </c>
      <c r="AE571" s="88">
        <f t="shared" si="16"/>
        <v>0.1216795201</v>
      </c>
      <c r="AF571" s="88">
        <f t="shared" si="17"/>
        <v>0.05741216795</v>
      </c>
      <c r="AG571" s="89">
        <f t="shared" si="18"/>
        <v>0.06426735219</v>
      </c>
      <c r="AH571" s="90">
        <f t="shared" si="19"/>
        <v>0</v>
      </c>
      <c r="AI571" s="90">
        <f t="shared" si="20"/>
        <v>0.233933162</v>
      </c>
      <c r="AJ571" s="90">
        <f t="shared" si="21"/>
        <v>0.5345454545</v>
      </c>
      <c r="AK571" s="90">
        <f t="shared" si="22"/>
        <v>0.1311053985</v>
      </c>
      <c r="AL571" s="91">
        <f t="shared" si="23"/>
        <v>0</v>
      </c>
      <c r="AM571" s="91">
        <f t="shared" si="24"/>
        <v>0.06426735219</v>
      </c>
      <c r="AN571" s="91">
        <f t="shared" si="25"/>
        <v>0.5281690141</v>
      </c>
      <c r="AO571" s="91">
        <f t="shared" si="26"/>
        <v>0.1216795201</v>
      </c>
      <c r="AP571" s="92">
        <f t="shared" si="27"/>
        <v>0</v>
      </c>
      <c r="AQ571" s="92">
        <f t="shared" si="28"/>
        <v>0.05741216795</v>
      </c>
      <c r="AR571" s="92">
        <f t="shared" si="29"/>
        <v>0.5413533835</v>
      </c>
      <c r="AS571" s="92">
        <f t="shared" si="30"/>
        <v>0.06426735219</v>
      </c>
    </row>
    <row r="572" ht="16.5" customHeight="1">
      <c r="A572" s="115"/>
      <c r="B572" s="116"/>
      <c r="C572" s="116"/>
      <c r="D572" s="116"/>
      <c r="E572" s="116"/>
      <c r="F572" s="117"/>
      <c r="G572" s="61">
        <f t="shared" si="650"/>
        <v>567</v>
      </c>
      <c r="H572" s="118">
        <v>7341.0</v>
      </c>
      <c r="I572" s="115">
        <v>2745.0</v>
      </c>
      <c r="J572" s="81">
        <f>OFFSET(TT!F572,0,6*(-1+$E$6))</f>
        <v>185</v>
      </c>
      <c r="K572" s="82">
        <f>OFFSET(TT!G572,0,6*(-1+$E$6))</f>
        <v>163</v>
      </c>
      <c r="L572" s="83">
        <f>OFFSET(TT!H572,0,6*(-1+$E$6))</f>
        <v>124</v>
      </c>
      <c r="M572" s="84">
        <f>OFFSET(TT!I572,0,6*(-1+$E$6))</f>
        <v>189</v>
      </c>
      <c r="N572" s="85">
        <f>OFFSET(TT!J572,0,6*(-1+$E$6))</f>
        <v>468</v>
      </c>
      <c r="O572" s="86">
        <f>OFFSET(TT!K572,0,6*(-1+$E$6))</f>
        <v>130</v>
      </c>
      <c r="P572" s="87">
        <f t="shared" si="31"/>
        <v>185</v>
      </c>
      <c r="Q572" s="87">
        <f t="shared" ref="Q572:S572" si="1161">$J572*C$30+$K572*C$31+$L572*C$32+$M572*C$33+$N572*C$34+$O572*C$35</f>
        <v>189</v>
      </c>
      <c r="R572" s="87">
        <f t="shared" si="1161"/>
        <v>124</v>
      </c>
      <c r="S572" s="87">
        <f t="shared" si="1161"/>
        <v>130</v>
      </c>
      <c r="T572" s="69">
        <f t="shared" si="6"/>
        <v>0.4946524064</v>
      </c>
      <c r="U572" s="70">
        <f t="shared" si="7"/>
        <v>0.4881889764</v>
      </c>
      <c r="V572" s="71">
        <f t="shared" si="8"/>
        <v>0.5873015873</v>
      </c>
      <c r="W572" s="72">
        <f t="shared" si="9"/>
        <v>0.3961661342</v>
      </c>
      <c r="X572" s="73">
        <f t="shared" ref="X572:Y572" si="1162">IFERROR(P572/(P572+R572),0.5)</f>
        <v>0.5987055016</v>
      </c>
      <c r="Y572" s="74">
        <f t="shared" si="1162"/>
        <v>0.592476489</v>
      </c>
      <c r="Z572" s="75">
        <f t="shared" si="11"/>
        <v>0.4920382166</v>
      </c>
      <c r="AA572" s="76">
        <f t="shared" si="12"/>
        <v>0.5015923567</v>
      </c>
      <c r="AB572" s="77">
        <f t="shared" si="13"/>
        <v>0.5955414013</v>
      </c>
      <c r="AC572" s="88">
        <f t="shared" si="14"/>
        <v>0.1267759563</v>
      </c>
      <c r="AD572" s="88">
        <f t="shared" si="15"/>
        <v>0.2378870674</v>
      </c>
      <c r="AE572" s="88">
        <f t="shared" si="16"/>
        <v>0.1147540984</v>
      </c>
      <c r="AF572" s="88">
        <f t="shared" si="17"/>
        <v>0.04735883424</v>
      </c>
      <c r="AG572" s="89">
        <f t="shared" si="18"/>
        <v>0.06739526412</v>
      </c>
      <c r="AH572" s="90">
        <f t="shared" si="19"/>
        <v>0</v>
      </c>
      <c r="AI572" s="90">
        <f t="shared" si="20"/>
        <v>0.2378870674</v>
      </c>
      <c r="AJ572" s="90">
        <f t="shared" si="21"/>
        <v>0.4920382166</v>
      </c>
      <c r="AK572" s="90">
        <f t="shared" si="22"/>
        <v>0.1267759563</v>
      </c>
      <c r="AL572" s="91">
        <f t="shared" si="23"/>
        <v>0</v>
      </c>
      <c r="AM572" s="91">
        <f t="shared" si="24"/>
        <v>0.06739526412</v>
      </c>
      <c r="AN572" s="91">
        <f t="shared" si="25"/>
        <v>0.5873015873</v>
      </c>
      <c r="AO572" s="91">
        <f t="shared" si="26"/>
        <v>0.1147540984</v>
      </c>
      <c r="AP572" s="92">
        <f t="shared" si="27"/>
        <v>0</v>
      </c>
      <c r="AQ572" s="92">
        <f t="shared" si="28"/>
        <v>0.04735883424</v>
      </c>
      <c r="AR572" s="92">
        <f t="shared" si="29"/>
        <v>0.3961661342</v>
      </c>
      <c r="AS572" s="92">
        <f t="shared" si="30"/>
        <v>0.06739526412</v>
      </c>
    </row>
    <row r="573" ht="16.5" customHeight="1">
      <c r="A573" s="115"/>
      <c r="B573" s="116"/>
      <c r="C573" s="116"/>
      <c r="D573" s="116"/>
      <c r="E573" s="116"/>
      <c r="F573" s="117"/>
      <c r="G573" s="61">
        <f t="shared" si="650"/>
        <v>568</v>
      </c>
      <c r="H573" s="118">
        <v>7352.0</v>
      </c>
      <c r="I573" s="115">
        <v>2992.0</v>
      </c>
      <c r="J573" s="81">
        <f>OFFSET(TT!F573,0,6*(-1+$E$6))</f>
        <v>399</v>
      </c>
      <c r="K573" s="82">
        <f>OFFSET(TT!G573,0,6*(-1+$E$6))</f>
        <v>285</v>
      </c>
      <c r="L573" s="83">
        <f>OFFSET(TT!H573,0,6*(-1+$E$6))</f>
        <v>317</v>
      </c>
      <c r="M573" s="84">
        <f>OFFSET(TT!I573,0,6*(-1+$E$6))</f>
        <v>180</v>
      </c>
      <c r="N573" s="85">
        <f>OFFSET(TT!J573,0,6*(-1+$E$6))</f>
        <v>432</v>
      </c>
      <c r="O573" s="86">
        <f>OFFSET(TT!K573,0,6*(-1+$E$6))</f>
        <v>113</v>
      </c>
      <c r="P573" s="87">
        <f t="shared" si="31"/>
        <v>399</v>
      </c>
      <c r="Q573" s="87">
        <f t="shared" ref="Q573:S573" si="1163">$J573*C$30+$K573*C$31+$L573*C$32+$M573*C$33+$N573*C$34+$O573*C$35</f>
        <v>180</v>
      </c>
      <c r="R573" s="87">
        <f t="shared" si="1163"/>
        <v>317</v>
      </c>
      <c r="S573" s="87">
        <f t="shared" si="1163"/>
        <v>113</v>
      </c>
      <c r="T573" s="69">
        <f t="shared" si="6"/>
        <v>0.689119171</v>
      </c>
      <c r="U573" s="70">
        <f t="shared" si="7"/>
        <v>0.7372093023</v>
      </c>
      <c r="V573" s="71">
        <f t="shared" si="8"/>
        <v>0.779296875</v>
      </c>
      <c r="W573" s="72">
        <f t="shared" si="9"/>
        <v>0.6378269618</v>
      </c>
      <c r="X573" s="73">
        <f t="shared" ref="X573:Y573" si="1164">IFERROR(P573/(P573+R573),0.5)</f>
        <v>0.5572625698</v>
      </c>
      <c r="Y573" s="74">
        <f t="shared" si="1164"/>
        <v>0.614334471</v>
      </c>
      <c r="Z573" s="75">
        <f t="shared" si="11"/>
        <v>0.7096134787</v>
      </c>
      <c r="AA573" s="76">
        <f t="shared" si="12"/>
        <v>0.5074331021</v>
      </c>
      <c r="AB573" s="77">
        <f t="shared" si="13"/>
        <v>0.5738354807</v>
      </c>
      <c r="AC573" s="88">
        <f t="shared" si="14"/>
        <v>0.2286096257</v>
      </c>
      <c r="AD573" s="88">
        <f t="shared" si="15"/>
        <v>0.2777406417</v>
      </c>
      <c r="AE573" s="88">
        <f t="shared" si="16"/>
        <v>0.1711229947</v>
      </c>
      <c r="AF573" s="88">
        <f t="shared" si="17"/>
        <v>0.03776737968</v>
      </c>
      <c r="AG573" s="89">
        <f t="shared" si="18"/>
        <v>0.133355615</v>
      </c>
      <c r="AH573" s="90">
        <f t="shared" si="19"/>
        <v>0</v>
      </c>
      <c r="AI573" s="90">
        <f t="shared" si="20"/>
        <v>0.2777406417</v>
      </c>
      <c r="AJ573" s="90">
        <f t="shared" si="21"/>
        <v>0.7096134787</v>
      </c>
      <c r="AK573" s="90">
        <f t="shared" si="22"/>
        <v>0.2286096257</v>
      </c>
      <c r="AL573" s="91">
        <f t="shared" si="23"/>
        <v>0</v>
      </c>
      <c r="AM573" s="91">
        <f t="shared" si="24"/>
        <v>0.133355615</v>
      </c>
      <c r="AN573" s="91">
        <f t="shared" si="25"/>
        <v>0.779296875</v>
      </c>
      <c r="AO573" s="91">
        <f t="shared" si="26"/>
        <v>0.1711229947</v>
      </c>
      <c r="AP573" s="92">
        <f t="shared" si="27"/>
        <v>0</v>
      </c>
      <c r="AQ573" s="92">
        <f t="shared" si="28"/>
        <v>0.03776737968</v>
      </c>
      <c r="AR573" s="92">
        <f t="shared" si="29"/>
        <v>0.6378269618</v>
      </c>
      <c r="AS573" s="92">
        <f t="shared" si="30"/>
        <v>0.133355615</v>
      </c>
    </row>
    <row r="574" ht="16.5" customHeight="1">
      <c r="A574" s="115"/>
      <c r="B574" s="116"/>
      <c r="C574" s="116"/>
      <c r="D574" s="116"/>
      <c r="E574" s="116"/>
      <c r="F574" s="117"/>
      <c r="G574" s="61">
        <f t="shared" si="650"/>
        <v>569</v>
      </c>
      <c r="H574" s="118">
        <v>7355.0</v>
      </c>
      <c r="I574" s="115">
        <v>1527.0</v>
      </c>
      <c r="J574" s="81">
        <f>OFFSET(TT!F574,0,6*(-1+$E$6))</f>
        <v>127</v>
      </c>
      <c r="K574" s="82">
        <f>OFFSET(TT!G574,0,6*(-1+$E$6))</f>
        <v>120</v>
      </c>
      <c r="L574" s="83">
        <f>OFFSET(TT!H574,0,6*(-1+$E$6))</f>
        <v>149</v>
      </c>
      <c r="M574" s="84">
        <f>OFFSET(TT!I574,0,6*(-1+$E$6))</f>
        <v>77</v>
      </c>
      <c r="N574" s="85">
        <f>OFFSET(TT!J574,0,6*(-1+$E$6))</f>
        <v>257</v>
      </c>
      <c r="O574" s="86">
        <f>OFFSET(TT!K574,0,6*(-1+$E$6))</f>
        <v>56</v>
      </c>
      <c r="P574" s="87">
        <f t="shared" si="31"/>
        <v>127</v>
      </c>
      <c r="Q574" s="87">
        <f t="shared" ref="Q574:S574" si="1165">$J574*C$30+$K574*C$31+$L574*C$32+$M574*C$33+$N574*C$34+$O574*C$35</f>
        <v>77</v>
      </c>
      <c r="R574" s="87">
        <f t="shared" si="1165"/>
        <v>149</v>
      </c>
      <c r="S574" s="87">
        <f t="shared" si="1165"/>
        <v>56</v>
      </c>
      <c r="T574" s="69">
        <f t="shared" si="6"/>
        <v>0.6225490196</v>
      </c>
      <c r="U574" s="70">
        <f t="shared" si="7"/>
        <v>0.7268292683</v>
      </c>
      <c r="V574" s="71">
        <f t="shared" si="8"/>
        <v>0.693989071</v>
      </c>
      <c r="W574" s="72">
        <f t="shared" si="9"/>
        <v>0.6592920354</v>
      </c>
      <c r="X574" s="73">
        <f t="shared" ref="X574:Y574" si="1166">IFERROR(P574/(P574+R574),0.5)</f>
        <v>0.4601449275</v>
      </c>
      <c r="Y574" s="74">
        <f t="shared" si="1166"/>
        <v>0.5789473684</v>
      </c>
      <c r="Z574" s="75">
        <f t="shared" si="11"/>
        <v>0.6748166259</v>
      </c>
      <c r="AA574" s="76">
        <f t="shared" si="12"/>
        <v>0.4474327628</v>
      </c>
      <c r="AB574" s="77">
        <f t="shared" si="13"/>
        <v>0.4987775061</v>
      </c>
      <c r="AC574" s="88">
        <f t="shared" si="14"/>
        <v>0.1617550753</v>
      </c>
      <c r="AD574" s="88">
        <f t="shared" si="15"/>
        <v>0.2514734774</v>
      </c>
      <c r="AE574" s="88">
        <f t="shared" si="16"/>
        <v>0.1198428291</v>
      </c>
      <c r="AF574" s="88">
        <f t="shared" si="17"/>
        <v>0.03667321546</v>
      </c>
      <c r="AG574" s="89">
        <f t="shared" si="18"/>
        <v>0.08316961362</v>
      </c>
      <c r="AH574" s="90">
        <f t="shared" si="19"/>
        <v>0</v>
      </c>
      <c r="AI574" s="90">
        <f t="shared" si="20"/>
        <v>0.2514734774</v>
      </c>
      <c r="AJ574" s="90">
        <f t="shared" si="21"/>
        <v>0.6748166259</v>
      </c>
      <c r="AK574" s="90">
        <f t="shared" si="22"/>
        <v>0.1617550753</v>
      </c>
      <c r="AL574" s="91">
        <f t="shared" si="23"/>
        <v>0</v>
      </c>
      <c r="AM574" s="91">
        <f t="shared" si="24"/>
        <v>0.08316961362</v>
      </c>
      <c r="AN574" s="91">
        <f t="shared" si="25"/>
        <v>0.693989071</v>
      </c>
      <c r="AO574" s="91">
        <f t="shared" si="26"/>
        <v>0.1198428291</v>
      </c>
      <c r="AP574" s="92">
        <f t="shared" si="27"/>
        <v>0</v>
      </c>
      <c r="AQ574" s="92">
        <f t="shared" si="28"/>
        <v>0.03667321546</v>
      </c>
      <c r="AR574" s="92">
        <f t="shared" si="29"/>
        <v>0.6592920354</v>
      </c>
      <c r="AS574" s="92">
        <f t="shared" si="30"/>
        <v>0.08316961362</v>
      </c>
    </row>
    <row r="575" ht="16.5" customHeight="1">
      <c r="A575" s="115"/>
      <c r="B575" s="116"/>
      <c r="C575" s="116"/>
      <c r="D575" s="116"/>
      <c r="E575" s="116"/>
      <c r="F575" s="117"/>
      <c r="G575" s="61">
        <f t="shared" si="650"/>
        <v>570</v>
      </c>
      <c r="H575" s="118">
        <v>7361.0</v>
      </c>
      <c r="I575" s="115">
        <v>1573.0</v>
      </c>
      <c r="J575" s="81">
        <f>OFFSET(TT!F575,0,6*(-1+$E$6))</f>
        <v>168</v>
      </c>
      <c r="K575" s="82">
        <f>OFFSET(TT!G575,0,6*(-1+$E$6))</f>
        <v>143</v>
      </c>
      <c r="L575" s="83">
        <f>OFFSET(TT!H575,0,6*(-1+$E$6))</f>
        <v>209</v>
      </c>
      <c r="M575" s="84">
        <f>OFFSET(TT!I575,0,6*(-1+$E$6))</f>
        <v>87</v>
      </c>
      <c r="N575" s="85">
        <f>OFFSET(TT!J575,0,6*(-1+$E$6))</f>
        <v>235</v>
      </c>
      <c r="O575" s="86">
        <f>OFFSET(TT!K575,0,6*(-1+$E$6))</f>
        <v>48</v>
      </c>
      <c r="P575" s="87">
        <f t="shared" si="31"/>
        <v>168</v>
      </c>
      <c r="Q575" s="87">
        <f t="shared" ref="Q575:S575" si="1167">$J575*C$30+$K575*C$31+$L575*C$32+$M575*C$33+$N575*C$34+$O575*C$35</f>
        <v>87</v>
      </c>
      <c r="R575" s="87">
        <f t="shared" si="1167"/>
        <v>209</v>
      </c>
      <c r="S575" s="87">
        <f t="shared" si="1167"/>
        <v>48</v>
      </c>
      <c r="T575" s="69">
        <f t="shared" si="6"/>
        <v>0.6588235294</v>
      </c>
      <c r="U575" s="70">
        <f t="shared" si="7"/>
        <v>0.813229572</v>
      </c>
      <c r="V575" s="71">
        <f t="shared" si="8"/>
        <v>0.7777777778</v>
      </c>
      <c r="W575" s="72">
        <f t="shared" si="9"/>
        <v>0.7060810811</v>
      </c>
      <c r="X575" s="73">
        <f t="shared" ref="X575:Y575" si="1168">IFERROR(P575/(P575+R575),0.5)</f>
        <v>0.4456233422</v>
      </c>
      <c r="Y575" s="74">
        <f t="shared" si="1168"/>
        <v>0.6444444444</v>
      </c>
      <c r="Z575" s="75">
        <f t="shared" si="11"/>
        <v>0.736328125</v>
      </c>
      <c r="AA575" s="76">
        <f t="shared" si="12"/>
        <v>0.421875</v>
      </c>
      <c r="AB575" s="77">
        <f t="shared" si="13"/>
        <v>0.498046875</v>
      </c>
      <c r="AC575" s="88">
        <f t="shared" si="14"/>
        <v>0.1977113795</v>
      </c>
      <c r="AD575" s="88">
        <f t="shared" si="15"/>
        <v>0.2561983471</v>
      </c>
      <c r="AE575" s="88">
        <f t="shared" si="16"/>
        <v>0.1373172282</v>
      </c>
      <c r="AF575" s="88">
        <f t="shared" si="17"/>
        <v>0.03051493961</v>
      </c>
      <c r="AG575" s="89">
        <f t="shared" si="18"/>
        <v>0.1068022886</v>
      </c>
      <c r="AH575" s="90">
        <f t="shared" si="19"/>
        <v>0</v>
      </c>
      <c r="AI575" s="90">
        <f t="shared" si="20"/>
        <v>0.2561983471</v>
      </c>
      <c r="AJ575" s="90">
        <f t="shared" si="21"/>
        <v>0.736328125</v>
      </c>
      <c r="AK575" s="90">
        <f t="shared" si="22"/>
        <v>0.1977113795</v>
      </c>
      <c r="AL575" s="91">
        <f t="shared" si="23"/>
        <v>0</v>
      </c>
      <c r="AM575" s="91">
        <f t="shared" si="24"/>
        <v>0.1068022886</v>
      </c>
      <c r="AN575" s="91">
        <f t="shared" si="25"/>
        <v>0.7777777778</v>
      </c>
      <c r="AO575" s="91">
        <f t="shared" si="26"/>
        <v>0.1373172282</v>
      </c>
      <c r="AP575" s="92">
        <f t="shared" si="27"/>
        <v>0</v>
      </c>
      <c r="AQ575" s="92">
        <f t="shared" si="28"/>
        <v>0.03051493961</v>
      </c>
      <c r="AR575" s="92">
        <f t="shared" si="29"/>
        <v>0.7060810811</v>
      </c>
      <c r="AS575" s="92">
        <f t="shared" si="30"/>
        <v>0.1068022886</v>
      </c>
    </row>
    <row r="576" ht="16.5" customHeight="1">
      <c r="A576" s="115"/>
      <c r="B576" s="116"/>
      <c r="C576" s="116"/>
      <c r="D576" s="116"/>
      <c r="E576" s="116"/>
      <c r="F576" s="117"/>
      <c r="G576" s="61">
        <f t="shared" si="650"/>
        <v>571</v>
      </c>
      <c r="H576" s="118">
        <v>7366.0</v>
      </c>
      <c r="I576" s="115">
        <v>3497.0</v>
      </c>
      <c r="J576" s="81">
        <f>OFFSET(TT!F576,0,6*(-1+$E$6))</f>
        <v>227</v>
      </c>
      <c r="K576" s="82">
        <f>OFFSET(TT!G576,0,6*(-1+$E$6))</f>
        <v>356</v>
      </c>
      <c r="L576" s="83">
        <f>OFFSET(TT!H576,0,6*(-1+$E$6))</f>
        <v>254</v>
      </c>
      <c r="M576" s="84">
        <f>OFFSET(TT!I576,0,6*(-1+$E$6))</f>
        <v>176</v>
      </c>
      <c r="N576" s="85">
        <f>OFFSET(TT!J576,0,6*(-1+$E$6))</f>
        <v>669</v>
      </c>
      <c r="O576" s="86">
        <f>OFFSET(TT!K576,0,6*(-1+$E$6))</f>
        <v>152</v>
      </c>
      <c r="P576" s="87">
        <f t="shared" si="31"/>
        <v>227</v>
      </c>
      <c r="Q576" s="87">
        <f t="shared" ref="Q576:S576" si="1169">$J576*C$30+$K576*C$31+$L576*C$32+$M576*C$33+$N576*C$34+$O576*C$35</f>
        <v>176</v>
      </c>
      <c r="R576" s="87">
        <f t="shared" si="1169"/>
        <v>254</v>
      </c>
      <c r="S576" s="87">
        <f t="shared" si="1169"/>
        <v>152</v>
      </c>
      <c r="T576" s="69">
        <f t="shared" si="6"/>
        <v>0.5632754342</v>
      </c>
      <c r="U576" s="70">
        <f t="shared" si="7"/>
        <v>0.6256157635</v>
      </c>
      <c r="V576" s="71">
        <f t="shared" si="8"/>
        <v>0.598944591</v>
      </c>
      <c r="W576" s="72">
        <f t="shared" si="9"/>
        <v>0.5906976744</v>
      </c>
      <c r="X576" s="73">
        <f t="shared" ref="X576:Y576" si="1170">IFERROR(P576/(P576+R576),0.5)</f>
        <v>0.4719334719</v>
      </c>
      <c r="Y576" s="74">
        <f t="shared" si="1170"/>
        <v>0.5365853659</v>
      </c>
      <c r="Z576" s="75">
        <f t="shared" si="11"/>
        <v>0.5945611867</v>
      </c>
      <c r="AA576" s="76">
        <f t="shared" si="12"/>
        <v>0.4684796044</v>
      </c>
      <c r="AB576" s="77">
        <f t="shared" si="13"/>
        <v>0.4981458591</v>
      </c>
      <c r="AC576" s="88">
        <f t="shared" si="14"/>
        <v>0.1667143266</v>
      </c>
      <c r="AD576" s="88">
        <f t="shared" si="15"/>
        <v>0.2562196168</v>
      </c>
      <c r="AE576" s="88">
        <f t="shared" si="16"/>
        <v>0.1083786102</v>
      </c>
      <c r="AF576" s="88">
        <f t="shared" si="17"/>
        <v>0.04346582785</v>
      </c>
      <c r="AG576" s="89">
        <f t="shared" si="18"/>
        <v>0.06491278238</v>
      </c>
      <c r="AH576" s="90">
        <f t="shared" si="19"/>
        <v>0</v>
      </c>
      <c r="AI576" s="90">
        <f t="shared" si="20"/>
        <v>0.2562196168</v>
      </c>
      <c r="AJ576" s="90">
        <f t="shared" si="21"/>
        <v>0.5945611867</v>
      </c>
      <c r="AK576" s="90">
        <f t="shared" si="22"/>
        <v>0.1667143266</v>
      </c>
      <c r="AL576" s="91">
        <f t="shared" si="23"/>
        <v>0</v>
      </c>
      <c r="AM576" s="91">
        <f t="shared" si="24"/>
        <v>0.06491278238</v>
      </c>
      <c r="AN576" s="91">
        <f t="shared" si="25"/>
        <v>0.598944591</v>
      </c>
      <c r="AO576" s="91">
        <f t="shared" si="26"/>
        <v>0.1083786102</v>
      </c>
      <c r="AP576" s="92">
        <f t="shared" si="27"/>
        <v>0</v>
      </c>
      <c r="AQ576" s="92">
        <f t="shared" si="28"/>
        <v>0.04346582785</v>
      </c>
      <c r="AR576" s="92">
        <f t="shared" si="29"/>
        <v>0.5906976744</v>
      </c>
      <c r="AS576" s="92">
        <f t="shared" si="30"/>
        <v>0.06491278238</v>
      </c>
    </row>
    <row r="577" ht="16.5" customHeight="1">
      <c r="A577" s="115"/>
      <c r="B577" s="116"/>
      <c r="C577" s="116"/>
      <c r="D577" s="116"/>
      <c r="E577" s="116"/>
      <c r="F577" s="117"/>
      <c r="G577" s="61">
        <f t="shared" si="650"/>
        <v>572</v>
      </c>
      <c r="H577" s="118">
        <v>7378.0</v>
      </c>
      <c r="I577" s="115">
        <v>2876.0</v>
      </c>
      <c r="J577" s="81">
        <f>OFFSET(TT!F577,0,6*(-1+$E$6))</f>
        <v>367</v>
      </c>
      <c r="K577" s="82">
        <f>OFFSET(TT!G577,0,6*(-1+$E$6))</f>
        <v>549</v>
      </c>
      <c r="L577" s="83">
        <f>OFFSET(TT!H577,0,6*(-1+$E$6))</f>
        <v>209</v>
      </c>
      <c r="M577" s="84">
        <f>OFFSET(TT!I577,0,6*(-1+$E$6))</f>
        <v>165</v>
      </c>
      <c r="N577" s="85">
        <f>OFFSET(TT!J577,0,6*(-1+$E$6))</f>
        <v>710</v>
      </c>
      <c r="O577" s="86">
        <f>OFFSET(TT!K577,0,6*(-1+$E$6))</f>
        <v>76</v>
      </c>
      <c r="P577" s="87">
        <f t="shared" si="31"/>
        <v>367</v>
      </c>
      <c r="Q577" s="87">
        <f t="shared" ref="Q577:S577" si="1171">$J577*C$30+$K577*C$31+$L577*C$32+$M577*C$33+$N577*C$34+$O577*C$35</f>
        <v>165</v>
      </c>
      <c r="R577" s="87">
        <f t="shared" si="1171"/>
        <v>209</v>
      </c>
      <c r="S577" s="87">
        <f t="shared" si="1171"/>
        <v>76</v>
      </c>
      <c r="T577" s="69">
        <f t="shared" si="6"/>
        <v>0.6898496241</v>
      </c>
      <c r="U577" s="70">
        <f t="shared" si="7"/>
        <v>0.7333333333</v>
      </c>
      <c r="V577" s="71">
        <f t="shared" si="8"/>
        <v>0.8284424379</v>
      </c>
      <c r="W577" s="72">
        <f t="shared" si="9"/>
        <v>0.5588235294</v>
      </c>
      <c r="X577" s="73">
        <f t="shared" ref="X577:Y577" si="1172">IFERROR(P577/(P577+R577),0.5)</f>
        <v>0.6371527778</v>
      </c>
      <c r="Y577" s="74">
        <f t="shared" si="1172"/>
        <v>0.6846473029</v>
      </c>
      <c r="Z577" s="75">
        <f t="shared" si="11"/>
        <v>0.7050183599</v>
      </c>
      <c r="AA577" s="76">
        <f t="shared" si="12"/>
        <v>0.5422276622</v>
      </c>
      <c r="AB577" s="77">
        <f t="shared" si="13"/>
        <v>0.6511627907</v>
      </c>
      <c r="AC577" s="88">
        <f t="shared" si="14"/>
        <v>0.3184979138</v>
      </c>
      <c r="AD577" s="88">
        <f t="shared" si="15"/>
        <v>0.3744784423</v>
      </c>
      <c r="AE577" s="88">
        <f t="shared" si="16"/>
        <v>0.1540333797</v>
      </c>
      <c r="AF577" s="88">
        <f t="shared" si="17"/>
        <v>0.0264255911</v>
      </c>
      <c r="AG577" s="89">
        <f t="shared" si="18"/>
        <v>0.1276077886</v>
      </c>
      <c r="AH577" s="90">
        <f t="shared" si="19"/>
        <v>0</v>
      </c>
      <c r="AI577" s="90">
        <f t="shared" si="20"/>
        <v>0.3744784423</v>
      </c>
      <c r="AJ577" s="90">
        <f t="shared" si="21"/>
        <v>0.7050183599</v>
      </c>
      <c r="AK577" s="90">
        <f t="shared" si="22"/>
        <v>0.3184979138</v>
      </c>
      <c r="AL577" s="91">
        <f t="shared" si="23"/>
        <v>0</v>
      </c>
      <c r="AM577" s="91">
        <f t="shared" si="24"/>
        <v>0.1276077886</v>
      </c>
      <c r="AN577" s="91">
        <f t="shared" si="25"/>
        <v>0.8284424379</v>
      </c>
      <c r="AO577" s="91">
        <f t="shared" si="26"/>
        <v>0.1540333797</v>
      </c>
      <c r="AP577" s="92">
        <f t="shared" si="27"/>
        <v>0</v>
      </c>
      <c r="AQ577" s="92">
        <f t="shared" si="28"/>
        <v>0.0264255911</v>
      </c>
      <c r="AR577" s="92">
        <f t="shared" si="29"/>
        <v>0.5588235294</v>
      </c>
      <c r="AS577" s="92">
        <f t="shared" si="30"/>
        <v>0.1276077886</v>
      </c>
    </row>
    <row r="578" ht="16.5" customHeight="1">
      <c r="A578" s="115"/>
      <c r="B578" s="116"/>
      <c r="C578" s="116"/>
      <c r="D578" s="116"/>
      <c r="E578" s="116"/>
      <c r="F578" s="117"/>
      <c r="G578" s="61">
        <f t="shared" si="650"/>
        <v>573</v>
      </c>
      <c r="H578" s="118">
        <v>7402.0</v>
      </c>
      <c r="I578" s="115">
        <v>3070.0</v>
      </c>
      <c r="J578" s="81">
        <f>OFFSET(TT!F578,0,6*(-1+$E$6))</f>
        <v>267</v>
      </c>
      <c r="K578" s="82">
        <f>OFFSET(TT!G578,0,6*(-1+$E$6))</f>
        <v>217</v>
      </c>
      <c r="L578" s="83">
        <f>OFFSET(TT!H578,0,6*(-1+$E$6))</f>
        <v>258</v>
      </c>
      <c r="M578" s="84">
        <f>OFFSET(TT!I578,0,6*(-1+$E$6))</f>
        <v>225</v>
      </c>
      <c r="N578" s="85">
        <f>OFFSET(TT!J578,0,6*(-1+$E$6))</f>
        <v>529</v>
      </c>
      <c r="O578" s="86">
        <f>OFFSET(TT!K578,0,6*(-1+$E$6))</f>
        <v>191</v>
      </c>
      <c r="P578" s="87">
        <f t="shared" si="31"/>
        <v>267</v>
      </c>
      <c r="Q578" s="87">
        <f t="shared" ref="Q578:S578" si="1173">$J578*C$30+$K578*C$31+$L578*C$32+$M578*C$33+$N578*C$34+$O578*C$35</f>
        <v>225</v>
      </c>
      <c r="R578" s="87">
        <f t="shared" si="1173"/>
        <v>258</v>
      </c>
      <c r="S578" s="87">
        <f t="shared" si="1173"/>
        <v>191</v>
      </c>
      <c r="T578" s="69">
        <f t="shared" si="6"/>
        <v>0.5426829268</v>
      </c>
      <c r="U578" s="70">
        <f t="shared" si="7"/>
        <v>0.574610245</v>
      </c>
      <c r="V578" s="71">
        <f t="shared" si="8"/>
        <v>0.5829694323</v>
      </c>
      <c r="W578" s="72">
        <f t="shared" si="9"/>
        <v>0.5341614907</v>
      </c>
      <c r="X578" s="73">
        <f t="shared" ref="X578:Y578" si="1174">IFERROR(P578/(P578+R578),0.5)</f>
        <v>0.5085714286</v>
      </c>
      <c r="Y578" s="74">
        <f t="shared" si="1174"/>
        <v>0.5408653846</v>
      </c>
      <c r="Z578" s="75">
        <f t="shared" si="11"/>
        <v>0.5579171095</v>
      </c>
      <c r="AA578" s="76">
        <f t="shared" si="12"/>
        <v>0.4867162593</v>
      </c>
      <c r="AB578" s="77">
        <f t="shared" si="13"/>
        <v>0.522848034</v>
      </c>
      <c r="AC578" s="88">
        <f t="shared" si="14"/>
        <v>0.1576547231</v>
      </c>
      <c r="AD578" s="88">
        <f t="shared" si="15"/>
        <v>0.2592833876</v>
      </c>
      <c r="AE578" s="88">
        <f t="shared" si="16"/>
        <v>0.1491856678</v>
      </c>
      <c r="AF578" s="88">
        <f t="shared" si="17"/>
        <v>0.06221498371</v>
      </c>
      <c r="AG578" s="89">
        <f t="shared" si="18"/>
        <v>0.08697068404</v>
      </c>
      <c r="AH578" s="90">
        <f t="shared" si="19"/>
        <v>0</v>
      </c>
      <c r="AI578" s="90">
        <f t="shared" si="20"/>
        <v>0.2592833876</v>
      </c>
      <c r="AJ578" s="90">
        <f t="shared" si="21"/>
        <v>0.5579171095</v>
      </c>
      <c r="AK578" s="90">
        <f t="shared" si="22"/>
        <v>0.1576547231</v>
      </c>
      <c r="AL578" s="91">
        <f t="shared" si="23"/>
        <v>0</v>
      </c>
      <c r="AM578" s="91">
        <f t="shared" si="24"/>
        <v>0.08697068404</v>
      </c>
      <c r="AN578" s="91">
        <f t="shared" si="25"/>
        <v>0.5829694323</v>
      </c>
      <c r="AO578" s="91">
        <f t="shared" si="26"/>
        <v>0.1491856678</v>
      </c>
      <c r="AP578" s="92">
        <f t="shared" si="27"/>
        <v>0</v>
      </c>
      <c r="AQ578" s="92">
        <f t="shared" si="28"/>
        <v>0.06221498371</v>
      </c>
      <c r="AR578" s="92">
        <f t="shared" si="29"/>
        <v>0.5341614907</v>
      </c>
      <c r="AS578" s="92">
        <f t="shared" si="30"/>
        <v>0.08697068404</v>
      </c>
    </row>
    <row r="579" ht="16.5" customHeight="1">
      <c r="A579" s="115"/>
      <c r="B579" s="116"/>
      <c r="C579" s="116"/>
      <c r="D579" s="116"/>
      <c r="E579" s="116"/>
      <c r="F579" s="117"/>
      <c r="G579" s="61">
        <f t="shared" si="650"/>
        <v>574</v>
      </c>
      <c r="H579" s="118">
        <v>7403.0</v>
      </c>
      <c r="I579" s="115">
        <v>3767.0</v>
      </c>
      <c r="J579" s="81">
        <f>OFFSET(TT!F579,0,6*(-1+$E$6))</f>
        <v>401</v>
      </c>
      <c r="K579" s="82">
        <f>OFFSET(TT!G579,0,6*(-1+$E$6))</f>
        <v>323</v>
      </c>
      <c r="L579" s="83">
        <f>OFFSET(TT!H579,0,6*(-1+$E$6))</f>
        <v>273</v>
      </c>
      <c r="M579" s="84">
        <f>OFFSET(TT!I579,0,6*(-1+$E$6))</f>
        <v>262</v>
      </c>
      <c r="N579" s="85">
        <f>OFFSET(TT!J579,0,6*(-1+$E$6))</f>
        <v>686</v>
      </c>
      <c r="O579" s="86">
        <f>OFFSET(TT!K579,0,6*(-1+$E$6))</f>
        <v>180</v>
      </c>
      <c r="P579" s="87">
        <f t="shared" si="31"/>
        <v>401</v>
      </c>
      <c r="Q579" s="87">
        <f t="shared" ref="Q579:S579" si="1175">$J579*C$30+$K579*C$31+$L579*C$32+$M579*C$33+$N579*C$34+$O579*C$35</f>
        <v>262</v>
      </c>
      <c r="R579" s="87">
        <f t="shared" si="1175"/>
        <v>273</v>
      </c>
      <c r="S579" s="87">
        <f t="shared" si="1175"/>
        <v>180</v>
      </c>
      <c r="T579" s="69">
        <f t="shared" si="6"/>
        <v>0.604826546</v>
      </c>
      <c r="U579" s="70">
        <f t="shared" si="7"/>
        <v>0.6026490066</v>
      </c>
      <c r="V579" s="71">
        <f t="shared" si="8"/>
        <v>0.6901893287</v>
      </c>
      <c r="W579" s="72">
        <f t="shared" si="9"/>
        <v>0.5102803738</v>
      </c>
      <c r="X579" s="73">
        <f t="shared" ref="X579:Y579" si="1176">IFERROR(P579/(P579+R579),0.5)</f>
        <v>0.5949554896</v>
      </c>
      <c r="Y579" s="74">
        <f t="shared" si="1176"/>
        <v>0.592760181</v>
      </c>
      <c r="Z579" s="75">
        <f t="shared" si="11"/>
        <v>0.6039426523</v>
      </c>
      <c r="AA579" s="76">
        <f t="shared" si="12"/>
        <v>0.520609319</v>
      </c>
      <c r="AB579" s="77">
        <f t="shared" si="13"/>
        <v>0.5940860215</v>
      </c>
      <c r="AC579" s="88">
        <f t="shared" si="14"/>
        <v>0.1921953809</v>
      </c>
      <c r="AD579" s="88">
        <f t="shared" si="15"/>
        <v>0.2885585346</v>
      </c>
      <c r="AE579" s="88">
        <f t="shared" si="16"/>
        <v>0.1542341386</v>
      </c>
      <c r="AF579" s="88">
        <f t="shared" si="17"/>
        <v>0.047783382</v>
      </c>
      <c r="AG579" s="89">
        <f t="shared" si="18"/>
        <v>0.1064507566</v>
      </c>
      <c r="AH579" s="90">
        <f t="shared" si="19"/>
        <v>0</v>
      </c>
      <c r="AI579" s="90">
        <f t="shared" si="20"/>
        <v>0.2885585346</v>
      </c>
      <c r="AJ579" s="90">
        <f t="shared" si="21"/>
        <v>0.6039426523</v>
      </c>
      <c r="AK579" s="90">
        <f t="shared" si="22"/>
        <v>0.1921953809</v>
      </c>
      <c r="AL579" s="91">
        <f t="shared" si="23"/>
        <v>0</v>
      </c>
      <c r="AM579" s="91">
        <f t="shared" si="24"/>
        <v>0.1064507566</v>
      </c>
      <c r="AN579" s="91">
        <f t="shared" si="25"/>
        <v>0.6901893287</v>
      </c>
      <c r="AO579" s="91">
        <f t="shared" si="26"/>
        <v>0.1542341386</v>
      </c>
      <c r="AP579" s="92">
        <f t="shared" si="27"/>
        <v>0</v>
      </c>
      <c r="AQ579" s="92">
        <f t="shared" si="28"/>
        <v>0.047783382</v>
      </c>
      <c r="AR579" s="92">
        <f t="shared" si="29"/>
        <v>0.5102803738</v>
      </c>
      <c r="AS579" s="92">
        <f t="shared" si="30"/>
        <v>0.1064507566</v>
      </c>
    </row>
    <row r="580" ht="16.5" customHeight="1">
      <c r="A580" s="115"/>
      <c r="B580" s="116"/>
      <c r="C580" s="116"/>
      <c r="D580" s="116"/>
      <c r="E580" s="116"/>
      <c r="F580" s="117"/>
      <c r="G580" s="61">
        <f t="shared" si="650"/>
        <v>575</v>
      </c>
      <c r="H580" s="118">
        <v>7405.0</v>
      </c>
      <c r="I580" s="115">
        <v>1569.0</v>
      </c>
      <c r="J580" s="81">
        <f>OFFSET(TT!F580,0,6*(-1+$E$6))</f>
        <v>159</v>
      </c>
      <c r="K580" s="82">
        <f>OFFSET(TT!G580,0,6*(-1+$E$6))</f>
        <v>146</v>
      </c>
      <c r="L580" s="83">
        <f>OFFSET(TT!H580,0,6*(-1+$E$6))</f>
        <v>128</v>
      </c>
      <c r="M580" s="84">
        <f>OFFSET(TT!I580,0,6*(-1+$E$6))</f>
        <v>96</v>
      </c>
      <c r="N580" s="85">
        <f>OFFSET(TT!J580,0,6*(-1+$E$6))</f>
        <v>284</v>
      </c>
      <c r="O580" s="86">
        <f>OFFSET(TT!K580,0,6*(-1+$E$6))</f>
        <v>74</v>
      </c>
      <c r="P580" s="87">
        <f t="shared" si="31"/>
        <v>159</v>
      </c>
      <c r="Q580" s="87">
        <f t="shared" ref="Q580:S580" si="1177">$J580*C$30+$K580*C$31+$L580*C$32+$M580*C$33+$N580*C$34+$O580*C$35</f>
        <v>96</v>
      </c>
      <c r="R580" s="87">
        <f t="shared" si="1177"/>
        <v>128</v>
      </c>
      <c r="S580" s="87">
        <f t="shared" si="1177"/>
        <v>74</v>
      </c>
      <c r="T580" s="69">
        <f t="shared" si="6"/>
        <v>0.6235294118</v>
      </c>
      <c r="U580" s="70">
        <f t="shared" si="7"/>
        <v>0.6336633663</v>
      </c>
      <c r="V580" s="71">
        <f t="shared" si="8"/>
        <v>0.6824034335</v>
      </c>
      <c r="W580" s="72">
        <f t="shared" si="9"/>
        <v>0.5714285714</v>
      </c>
      <c r="X580" s="73">
        <f t="shared" ref="X580:Y580" si="1178">IFERROR(P580/(P580+R580),0.5)</f>
        <v>0.5540069686</v>
      </c>
      <c r="Y580" s="74">
        <f t="shared" si="1178"/>
        <v>0.5647058824</v>
      </c>
      <c r="Z580" s="75">
        <f t="shared" si="11"/>
        <v>0.6280087527</v>
      </c>
      <c r="AA580" s="76">
        <f t="shared" si="12"/>
        <v>0.5098468271</v>
      </c>
      <c r="AB580" s="77">
        <f t="shared" si="13"/>
        <v>0.5579868709</v>
      </c>
      <c r="AC580" s="88">
        <f t="shared" si="14"/>
        <v>0.1943913321</v>
      </c>
      <c r="AD580" s="88">
        <f t="shared" si="15"/>
        <v>0.282345443</v>
      </c>
      <c r="AE580" s="88">
        <f t="shared" si="16"/>
        <v>0.1485022307</v>
      </c>
      <c r="AF580" s="88">
        <f t="shared" si="17"/>
        <v>0.0471637986</v>
      </c>
      <c r="AG580" s="89">
        <f t="shared" si="18"/>
        <v>0.1013384321</v>
      </c>
      <c r="AH580" s="90">
        <f t="shared" si="19"/>
        <v>0</v>
      </c>
      <c r="AI580" s="90">
        <f t="shared" si="20"/>
        <v>0.282345443</v>
      </c>
      <c r="AJ580" s="90">
        <f t="shared" si="21"/>
        <v>0.6280087527</v>
      </c>
      <c r="AK580" s="90">
        <f t="shared" si="22"/>
        <v>0.1943913321</v>
      </c>
      <c r="AL580" s="91">
        <f t="shared" si="23"/>
        <v>0</v>
      </c>
      <c r="AM580" s="91">
        <f t="shared" si="24"/>
        <v>0.1013384321</v>
      </c>
      <c r="AN580" s="91">
        <f t="shared" si="25"/>
        <v>0.6824034335</v>
      </c>
      <c r="AO580" s="91">
        <f t="shared" si="26"/>
        <v>0.1485022307</v>
      </c>
      <c r="AP580" s="92">
        <f t="shared" si="27"/>
        <v>0</v>
      </c>
      <c r="AQ580" s="92">
        <f t="shared" si="28"/>
        <v>0.0471637986</v>
      </c>
      <c r="AR580" s="92">
        <f t="shared" si="29"/>
        <v>0.5714285714</v>
      </c>
      <c r="AS580" s="92">
        <f t="shared" si="30"/>
        <v>0.1013384321</v>
      </c>
    </row>
    <row r="581" ht="16.5" customHeight="1">
      <c r="A581" s="115"/>
      <c r="B581" s="116"/>
      <c r="C581" s="116"/>
      <c r="D581" s="116"/>
      <c r="E581" s="116"/>
      <c r="F581" s="117"/>
      <c r="G581" s="61">
        <f t="shared" si="650"/>
        <v>576</v>
      </c>
      <c r="H581" s="118">
        <v>7410.0</v>
      </c>
      <c r="I581" s="115">
        <v>1333.0</v>
      </c>
      <c r="J581" s="81">
        <f>OFFSET(TT!F581,0,6*(-1+$E$6))</f>
        <v>123</v>
      </c>
      <c r="K581" s="82">
        <f>OFFSET(TT!G581,0,6*(-1+$E$6))</f>
        <v>132</v>
      </c>
      <c r="L581" s="83">
        <f>OFFSET(TT!H581,0,6*(-1+$E$6))</f>
        <v>96</v>
      </c>
      <c r="M581" s="84">
        <f>OFFSET(TT!I581,0,6*(-1+$E$6))</f>
        <v>96</v>
      </c>
      <c r="N581" s="85">
        <f>OFFSET(TT!J581,0,6*(-1+$E$6))</f>
        <v>231</v>
      </c>
      <c r="O581" s="86">
        <f>OFFSET(TT!K581,0,6*(-1+$E$6))</f>
        <v>64</v>
      </c>
      <c r="P581" s="87">
        <f t="shared" si="31"/>
        <v>123</v>
      </c>
      <c r="Q581" s="87">
        <f t="shared" ref="Q581:S581" si="1179">$J581*C$30+$K581*C$31+$L581*C$32+$M581*C$33+$N581*C$34+$O581*C$35</f>
        <v>96</v>
      </c>
      <c r="R581" s="87">
        <f t="shared" si="1179"/>
        <v>96</v>
      </c>
      <c r="S581" s="87">
        <f t="shared" si="1179"/>
        <v>64</v>
      </c>
      <c r="T581" s="69">
        <f t="shared" si="6"/>
        <v>0.5616438356</v>
      </c>
      <c r="U581" s="70">
        <f t="shared" si="7"/>
        <v>0.6</v>
      </c>
      <c r="V581" s="71">
        <f t="shared" si="8"/>
        <v>0.6577540107</v>
      </c>
      <c r="W581" s="72">
        <f t="shared" si="9"/>
        <v>0.5</v>
      </c>
      <c r="X581" s="73">
        <f t="shared" ref="X581:Y581" si="1180">IFERROR(P581/(P581+R581),0.5)</f>
        <v>0.5616438356</v>
      </c>
      <c r="Y581" s="74">
        <f t="shared" si="1180"/>
        <v>0.6</v>
      </c>
      <c r="Z581" s="75">
        <f t="shared" si="11"/>
        <v>0.5778364116</v>
      </c>
      <c r="AA581" s="76">
        <f t="shared" si="12"/>
        <v>0.4934036939</v>
      </c>
      <c r="AB581" s="77">
        <f t="shared" si="13"/>
        <v>0.5778364116</v>
      </c>
      <c r="AC581" s="88">
        <f t="shared" si="14"/>
        <v>0.1912978245</v>
      </c>
      <c r="AD581" s="88">
        <f t="shared" si="15"/>
        <v>0.2655663916</v>
      </c>
      <c r="AE581" s="88">
        <f t="shared" si="16"/>
        <v>0.1402850713</v>
      </c>
      <c r="AF581" s="88">
        <f t="shared" si="17"/>
        <v>0.048012003</v>
      </c>
      <c r="AG581" s="89">
        <f t="shared" si="18"/>
        <v>0.09227306827</v>
      </c>
      <c r="AH581" s="90">
        <f t="shared" si="19"/>
        <v>0</v>
      </c>
      <c r="AI581" s="90">
        <f t="shared" si="20"/>
        <v>0.2655663916</v>
      </c>
      <c r="AJ581" s="90">
        <f t="shared" si="21"/>
        <v>0.5778364116</v>
      </c>
      <c r="AK581" s="90">
        <f t="shared" si="22"/>
        <v>0.1912978245</v>
      </c>
      <c r="AL581" s="91">
        <f t="shared" si="23"/>
        <v>0</v>
      </c>
      <c r="AM581" s="91">
        <f t="shared" si="24"/>
        <v>0.09227306827</v>
      </c>
      <c r="AN581" s="91">
        <f t="shared" si="25"/>
        <v>0.6577540107</v>
      </c>
      <c r="AO581" s="91">
        <f t="shared" si="26"/>
        <v>0.1402850713</v>
      </c>
      <c r="AP581" s="92">
        <f t="shared" si="27"/>
        <v>0</v>
      </c>
      <c r="AQ581" s="92">
        <f t="shared" si="28"/>
        <v>0.048012003</v>
      </c>
      <c r="AR581" s="92">
        <f t="shared" si="29"/>
        <v>0.5</v>
      </c>
      <c r="AS581" s="92">
        <f t="shared" si="30"/>
        <v>0.09227306827</v>
      </c>
    </row>
    <row r="582" ht="16.5" customHeight="1">
      <c r="A582" s="115"/>
      <c r="B582" s="116"/>
      <c r="C582" s="116"/>
      <c r="D582" s="116"/>
      <c r="E582" s="116"/>
      <c r="F582" s="117"/>
      <c r="G582" s="61">
        <f t="shared" si="650"/>
        <v>577</v>
      </c>
      <c r="H582" s="118">
        <v>7411.0</v>
      </c>
      <c r="I582" s="115">
        <v>2464.0</v>
      </c>
      <c r="J582" s="81">
        <f>OFFSET(TT!F582,0,6*(-1+$E$6))</f>
        <v>208</v>
      </c>
      <c r="K582" s="82">
        <f>OFFSET(TT!G582,0,6*(-1+$E$6))</f>
        <v>178</v>
      </c>
      <c r="L582" s="83">
        <f>OFFSET(TT!H582,0,6*(-1+$E$6))</f>
        <v>117</v>
      </c>
      <c r="M582" s="84">
        <f>OFFSET(TT!I582,0,6*(-1+$E$6))</f>
        <v>189</v>
      </c>
      <c r="N582" s="85">
        <f>OFFSET(TT!J582,0,6*(-1+$E$6))</f>
        <v>508</v>
      </c>
      <c r="O582" s="86">
        <f>OFFSET(TT!K582,0,6*(-1+$E$6))</f>
        <v>94</v>
      </c>
      <c r="P582" s="87">
        <f t="shared" si="31"/>
        <v>208</v>
      </c>
      <c r="Q582" s="87">
        <f t="shared" ref="Q582:S582" si="1181">$J582*C$30+$K582*C$31+$L582*C$32+$M582*C$33+$N582*C$34+$O582*C$35</f>
        <v>189</v>
      </c>
      <c r="R582" s="87">
        <f t="shared" si="1181"/>
        <v>117</v>
      </c>
      <c r="S582" s="87">
        <f t="shared" si="1181"/>
        <v>94</v>
      </c>
      <c r="T582" s="69">
        <f t="shared" si="6"/>
        <v>0.523929471</v>
      </c>
      <c r="U582" s="70">
        <f t="shared" si="7"/>
        <v>0.5545023697</v>
      </c>
      <c r="V582" s="71">
        <f t="shared" si="8"/>
        <v>0.6887417219</v>
      </c>
      <c r="W582" s="72">
        <f t="shared" si="9"/>
        <v>0.3823529412</v>
      </c>
      <c r="X582" s="73">
        <f t="shared" ref="X582:Y582" si="1182">IFERROR(P582/(P582+R582),0.5)</f>
        <v>0.64</v>
      </c>
      <c r="Y582" s="74">
        <f t="shared" si="1182"/>
        <v>0.667844523</v>
      </c>
      <c r="Z582" s="75">
        <f t="shared" si="11"/>
        <v>0.5345394737</v>
      </c>
      <c r="AA582" s="76">
        <f t="shared" si="12"/>
        <v>0.4967105263</v>
      </c>
      <c r="AB582" s="77">
        <f t="shared" si="13"/>
        <v>0.6529605263</v>
      </c>
      <c r="AC582" s="88">
        <f t="shared" si="14"/>
        <v>0.1566558442</v>
      </c>
      <c r="AD582" s="88">
        <f t="shared" si="15"/>
        <v>0.2905844156</v>
      </c>
      <c r="AE582" s="88">
        <f t="shared" si="16"/>
        <v>0.1225649351</v>
      </c>
      <c r="AF582" s="88">
        <f t="shared" si="17"/>
        <v>0.03814935065</v>
      </c>
      <c r="AG582" s="89">
        <f t="shared" si="18"/>
        <v>0.08441558442</v>
      </c>
      <c r="AH582" s="90">
        <f t="shared" si="19"/>
        <v>0</v>
      </c>
      <c r="AI582" s="90">
        <f t="shared" si="20"/>
        <v>0.2905844156</v>
      </c>
      <c r="AJ582" s="90">
        <f t="shared" si="21"/>
        <v>0.5345394737</v>
      </c>
      <c r="AK582" s="90">
        <f t="shared" si="22"/>
        <v>0.1566558442</v>
      </c>
      <c r="AL582" s="91">
        <f t="shared" si="23"/>
        <v>0</v>
      </c>
      <c r="AM582" s="91">
        <f t="shared" si="24"/>
        <v>0.08441558442</v>
      </c>
      <c r="AN582" s="91">
        <f t="shared" si="25"/>
        <v>0.6887417219</v>
      </c>
      <c r="AO582" s="91">
        <f t="shared" si="26"/>
        <v>0.1225649351</v>
      </c>
      <c r="AP582" s="92">
        <f t="shared" si="27"/>
        <v>0</v>
      </c>
      <c r="AQ582" s="92">
        <f t="shared" si="28"/>
        <v>0.03814935065</v>
      </c>
      <c r="AR582" s="92">
        <f t="shared" si="29"/>
        <v>0.3823529412</v>
      </c>
      <c r="AS582" s="92">
        <f t="shared" si="30"/>
        <v>0.08441558442</v>
      </c>
    </row>
    <row r="583" ht="16.5" customHeight="1">
      <c r="A583" s="115"/>
      <c r="B583" s="116"/>
      <c r="C583" s="116"/>
      <c r="D583" s="116"/>
      <c r="E583" s="116"/>
      <c r="F583" s="117"/>
      <c r="G583" s="61">
        <f t="shared" si="650"/>
        <v>578</v>
      </c>
      <c r="H583" s="118">
        <v>7414.0</v>
      </c>
      <c r="I583" s="115">
        <v>2313.0</v>
      </c>
      <c r="J583" s="81">
        <f>OFFSET(TT!F583,0,6*(-1+$E$6))</f>
        <v>168</v>
      </c>
      <c r="K583" s="82">
        <f>OFFSET(TT!G583,0,6*(-1+$E$6))</f>
        <v>216</v>
      </c>
      <c r="L583" s="83">
        <f>OFFSET(TT!H583,0,6*(-1+$E$6))</f>
        <v>136</v>
      </c>
      <c r="M583" s="84">
        <f>OFFSET(TT!I583,0,6*(-1+$E$6))</f>
        <v>133</v>
      </c>
      <c r="N583" s="85">
        <f>OFFSET(TT!J583,0,6*(-1+$E$6))</f>
        <v>513</v>
      </c>
      <c r="O583" s="86">
        <f>OFFSET(TT!K583,0,6*(-1+$E$6))</f>
        <v>108</v>
      </c>
      <c r="P583" s="87">
        <f t="shared" si="31"/>
        <v>168</v>
      </c>
      <c r="Q583" s="87">
        <f t="shared" ref="Q583:S583" si="1183">$J583*C$30+$K583*C$31+$L583*C$32+$M583*C$33+$N583*C$34+$O583*C$35</f>
        <v>133</v>
      </c>
      <c r="R583" s="87">
        <f t="shared" si="1183"/>
        <v>136</v>
      </c>
      <c r="S583" s="87">
        <f t="shared" si="1183"/>
        <v>108</v>
      </c>
      <c r="T583" s="69">
        <f t="shared" si="6"/>
        <v>0.5581395349</v>
      </c>
      <c r="U583" s="70">
        <f t="shared" si="7"/>
        <v>0.5573770492</v>
      </c>
      <c r="V583" s="71">
        <f t="shared" si="8"/>
        <v>0.6086956522</v>
      </c>
      <c r="W583" s="72">
        <f t="shared" si="9"/>
        <v>0.5055762082</v>
      </c>
      <c r="X583" s="73">
        <f t="shared" ref="X583:Y583" si="1184">IFERROR(P583/(P583+R583),0.5)</f>
        <v>0.5526315789</v>
      </c>
      <c r="Y583" s="74">
        <f t="shared" si="1184"/>
        <v>0.5518672199</v>
      </c>
      <c r="Z583" s="75">
        <f t="shared" si="11"/>
        <v>0.5577981651</v>
      </c>
      <c r="AA583" s="76">
        <f t="shared" si="12"/>
        <v>0.5064220183</v>
      </c>
      <c r="AB583" s="77">
        <f t="shared" si="13"/>
        <v>0.552293578</v>
      </c>
      <c r="AC583" s="88">
        <f t="shared" si="14"/>
        <v>0.1660181582</v>
      </c>
      <c r="AD583" s="88">
        <f t="shared" si="15"/>
        <v>0.2944228275</v>
      </c>
      <c r="AE583" s="88">
        <f t="shared" si="16"/>
        <v>0.1193255512</v>
      </c>
      <c r="AF583" s="88">
        <f t="shared" si="17"/>
        <v>0.046692607</v>
      </c>
      <c r="AG583" s="89">
        <f t="shared" si="18"/>
        <v>0.07263294423</v>
      </c>
      <c r="AH583" s="90">
        <f t="shared" si="19"/>
        <v>0</v>
      </c>
      <c r="AI583" s="90">
        <f t="shared" si="20"/>
        <v>0.2944228275</v>
      </c>
      <c r="AJ583" s="90">
        <f t="shared" si="21"/>
        <v>0.5577981651</v>
      </c>
      <c r="AK583" s="90">
        <f t="shared" si="22"/>
        <v>0.1660181582</v>
      </c>
      <c r="AL583" s="91">
        <f t="shared" si="23"/>
        <v>0</v>
      </c>
      <c r="AM583" s="91">
        <f t="shared" si="24"/>
        <v>0.07263294423</v>
      </c>
      <c r="AN583" s="91">
        <f t="shared" si="25"/>
        <v>0.6086956522</v>
      </c>
      <c r="AO583" s="91">
        <f t="shared" si="26"/>
        <v>0.1193255512</v>
      </c>
      <c r="AP583" s="92">
        <f t="shared" si="27"/>
        <v>0</v>
      </c>
      <c r="AQ583" s="92">
        <f t="shared" si="28"/>
        <v>0.046692607</v>
      </c>
      <c r="AR583" s="92">
        <f t="shared" si="29"/>
        <v>0.5055762082</v>
      </c>
      <c r="AS583" s="92">
        <f t="shared" si="30"/>
        <v>0.07263294423</v>
      </c>
    </row>
    <row r="584" ht="16.5" customHeight="1">
      <c r="A584" s="115"/>
      <c r="B584" s="116"/>
      <c r="C584" s="116"/>
      <c r="D584" s="116"/>
      <c r="E584" s="116"/>
      <c r="F584" s="117"/>
      <c r="G584" s="61">
        <f t="shared" si="650"/>
        <v>579</v>
      </c>
      <c r="H584" s="118">
        <v>7415.0</v>
      </c>
      <c r="I584" s="115">
        <v>3209.0</v>
      </c>
      <c r="J584" s="81">
        <f>OFFSET(TT!F584,0,6*(-1+$E$6))</f>
        <v>291</v>
      </c>
      <c r="K584" s="82">
        <f>OFFSET(TT!G584,0,6*(-1+$E$6))</f>
        <v>284</v>
      </c>
      <c r="L584" s="83">
        <f>OFFSET(TT!H584,0,6*(-1+$E$6))</f>
        <v>279</v>
      </c>
      <c r="M584" s="84">
        <f>OFFSET(TT!I584,0,6*(-1+$E$6))</f>
        <v>217</v>
      </c>
      <c r="N584" s="85">
        <f>OFFSET(TT!J584,0,6*(-1+$E$6))</f>
        <v>590</v>
      </c>
      <c r="O584" s="86">
        <f>OFFSET(TT!K584,0,6*(-1+$E$6))</f>
        <v>155</v>
      </c>
      <c r="P584" s="87">
        <f t="shared" si="31"/>
        <v>291</v>
      </c>
      <c r="Q584" s="87">
        <f t="shared" ref="Q584:S584" si="1185">$J584*C$30+$K584*C$31+$L584*C$32+$M584*C$33+$N584*C$34+$O584*C$35</f>
        <v>217</v>
      </c>
      <c r="R584" s="87">
        <f t="shared" si="1185"/>
        <v>279</v>
      </c>
      <c r="S584" s="87">
        <f t="shared" si="1185"/>
        <v>155</v>
      </c>
      <c r="T584" s="69">
        <f t="shared" si="6"/>
        <v>0.5728346457</v>
      </c>
      <c r="U584" s="70">
        <f t="shared" si="7"/>
        <v>0.6428571429</v>
      </c>
      <c r="V584" s="71">
        <f t="shared" si="8"/>
        <v>0.6524663677</v>
      </c>
      <c r="W584" s="72">
        <f t="shared" si="9"/>
        <v>0.5625</v>
      </c>
      <c r="X584" s="73">
        <f t="shared" ref="X584:Y584" si="1186">IFERROR(P584/(P584+R584),0.5)</f>
        <v>0.5105263158</v>
      </c>
      <c r="Y584" s="74">
        <f t="shared" si="1186"/>
        <v>0.5833333333</v>
      </c>
      <c r="Z584" s="75">
        <f t="shared" si="11"/>
        <v>0.6050955414</v>
      </c>
      <c r="AA584" s="76">
        <f t="shared" si="12"/>
        <v>0.4734607219</v>
      </c>
      <c r="AB584" s="77">
        <f t="shared" si="13"/>
        <v>0.5392781316</v>
      </c>
      <c r="AC584" s="88">
        <f t="shared" si="14"/>
        <v>0.1791835463</v>
      </c>
      <c r="AD584" s="88">
        <f t="shared" si="15"/>
        <v>0.2745403553</v>
      </c>
      <c r="AE584" s="88">
        <f t="shared" si="16"/>
        <v>0.1389841072</v>
      </c>
      <c r="AF584" s="88">
        <f t="shared" si="17"/>
        <v>0.0483016516</v>
      </c>
      <c r="AG584" s="89">
        <f t="shared" si="18"/>
        <v>0.09068245559</v>
      </c>
      <c r="AH584" s="90">
        <f t="shared" si="19"/>
        <v>0</v>
      </c>
      <c r="AI584" s="90">
        <f t="shared" si="20"/>
        <v>0.2745403553</v>
      </c>
      <c r="AJ584" s="90">
        <f t="shared" si="21"/>
        <v>0.6050955414</v>
      </c>
      <c r="AK584" s="90">
        <f t="shared" si="22"/>
        <v>0.1791835463</v>
      </c>
      <c r="AL584" s="91">
        <f t="shared" si="23"/>
        <v>0</v>
      </c>
      <c r="AM584" s="91">
        <f t="shared" si="24"/>
        <v>0.09068245559</v>
      </c>
      <c r="AN584" s="91">
        <f t="shared" si="25"/>
        <v>0.6524663677</v>
      </c>
      <c r="AO584" s="91">
        <f t="shared" si="26"/>
        <v>0.1389841072</v>
      </c>
      <c r="AP584" s="92">
        <f t="shared" si="27"/>
        <v>0</v>
      </c>
      <c r="AQ584" s="92">
        <f t="shared" si="28"/>
        <v>0.0483016516</v>
      </c>
      <c r="AR584" s="92">
        <f t="shared" si="29"/>
        <v>0.5625</v>
      </c>
      <c r="AS584" s="92">
        <f t="shared" si="30"/>
        <v>0.09068245559</v>
      </c>
    </row>
    <row r="585" ht="16.5" customHeight="1">
      <c r="A585" s="115"/>
      <c r="B585" s="116"/>
      <c r="C585" s="116"/>
      <c r="D585" s="116"/>
      <c r="E585" s="116"/>
      <c r="F585" s="117"/>
      <c r="G585" s="61">
        <f t="shared" si="650"/>
        <v>580</v>
      </c>
      <c r="H585" s="118">
        <v>7417.0</v>
      </c>
      <c r="I585" s="115">
        <v>3050.0</v>
      </c>
      <c r="J585" s="81">
        <f>OFFSET(TT!F585,0,6*(-1+$E$6))</f>
        <v>255</v>
      </c>
      <c r="K585" s="82">
        <f>OFFSET(TT!G585,0,6*(-1+$E$6))</f>
        <v>209</v>
      </c>
      <c r="L585" s="83">
        <f>OFFSET(TT!H585,0,6*(-1+$E$6))</f>
        <v>215</v>
      </c>
      <c r="M585" s="84">
        <f>OFFSET(TT!I585,0,6*(-1+$E$6))</f>
        <v>173</v>
      </c>
      <c r="N585" s="85">
        <f>OFFSET(TT!J585,0,6*(-1+$E$6))</f>
        <v>483</v>
      </c>
      <c r="O585" s="86">
        <f>OFFSET(TT!K585,0,6*(-1+$E$6))</f>
        <v>111</v>
      </c>
      <c r="P585" s="87">
        <f t="shared" si="31"/>
        <v>255</v>
      </c>
      <c r="Q585" s="87">
        <f t="shared" ref="Q585:S585" si="1187">$J585*C$30+$K585*C$31+$L585*C$32+$M585*C$33+$N585*C$34+$O585*C$35</f>
        <v>173</v>
      </c>
      <c r="R585" s="87">
        <f t="shared" si="1187"/>
        <v>215</v>
      </c>
      <c r="S585" s="87">
        <f t="shared" si="1187"/>
        <v>111</v>
      </c>
      <c r="T585" s="69">
        <f t="shared" si="6"/>
        <v>0.5957943925</v>
      </c>
      <c r="U585" s="70">
        <f t="shared" si="7"/>
        <v>0.6595092025</v>
      </c>
      <c r="V585" s="71">
        <f t="shared" si="8"/>
        <v>0.6967213115</v>
      </c>
      <c r="W585" s="72">
        <f t="shared" si="9"/>
        <v>0.5541237113</v>
      </c>
      <c r="X585" s="73">
        <f t="shared" ref="X585:Y585" si="1188">IFERROR(P585/(P585+R585),0.5)</f>
        <v>0.5425531915</v>
      </c>
      <c r="Y585" s="74">
        <f t="shared" si="1188"/>
        <v>0.6091549296</v>
      </c>
      <c r="Z585" s="75">
        <f t="shared" si="11"/>
        <v>0.6233421751</v>
      </c>
      <c r="AA585" s="76">
        <f t="shared" si="12"/>
        <v>0.4854111406</v>
      </c>
      <c r="AB585" s="77">
        <f t="shared" si="13"/>
        <v>0.5676392573</v>
      </c>
      <c r="AC585" s="88">
        <f t="shared" si="14"/>
        <v>0.1521311475</v>
      </c>
      <c r="AD585" s="88">
        <f t="shared" si="15"/>
        <v>0.2419672131</v>
      </c>
      <c r="AE585" s="88">
        <f t="shared" si="16"/>
        <v>0.12</v>
      </c>
      <c r="AF585" s="88">
        <f t="shared" si="17"/>
        <v>0.03639344262</v>
      </c>
      <c r="AG585" s="89">
        <f t="shared" si="18"/>
        <v>0.08360655738</v>
      </c>
      <c r="AH585" s="90">
        <f t="shared" si="19"/>
        <v>0</v>
      </c>
      <c r="AI585" s="90">
        <f t="shared" si="20"/>
        <v>0.2419672131</v>
      </c>
      <c r="AJ585" s="90">
        <f t="shared" si="21"/>
        <v>0.6233421751</v>
      </c>
      <c r="AK585" s="90">
        <f t="shared" si="22"/>
        <v>0.1521311475</v>
      </c>
      <c r="AL585" s="91">
        <f t="shared" si="23"/>
        <v>0</v>
      </c>
      <c r="AM585" s="91">
        <f t="shared" si="24"/>
        <v>0.08360655738</v>
      </c>
      <c r="AN585" s="91">
        <f t="shared" si="25"/>
        <v>0.6967213115</v>
      </c>
      <c r="AO585" s="91">
        <f t="shared" si="26"/>
        <v>0.12</v>
      </c>
      <c r="AP585" s="92">
        <f t="shared" si="27"/>
        <v>0</v>
      </c>
      <c r="AQ585" s="92">
        <f t="shared" si="28"/>
        <v>0.03639344262</v>
      </c>
      <c r="AR585" s="92">
        <f t="shared" si="29"/>
        <v>0.5541237113</v>
      </c>
      <c r="AS585" s="92">
        <f t="shared" si="30"/>
        <v>0.08360655738</v>
      </c>
    </row>
    <row r="586" ht="16.5" customHeight="1">
      <c r="A586" s="115"/>
      <c r="B586" s="116"/>
      <c r="C586" s="116"/>
      <c r="D586" s="116"/>
      <c r="E586" s="116"/>
      <c r="F586" s="117"/>
      <c r="G586" s="61">
        <f t="shared" si="650"/>
        <v>581</v>
      </c>
      <c r="H586" s="118">
        <v>7430.0</v>
      </c>
      <c r="I586" s="115">
        <v>2084.0</v>
      </c>
      <c r="J586" s="81">
        <f>OFFSET(TT!F586,0,6*(-1+$E$6))</f>
        <v>95</v>
      </c>
      <c r="K586" s="82">
        <f>OFFSET(TT!G586,0,6*(-1+$E$6))</f>
        <v>152</v>
      </c>
      <c r="L586" s="83">
        <f>OFFSET(TT!H586,0,6*(-1+$E$6))</f>
        <v>169</v>
      </c>
      <c r="M586" s="84">
        <f>OFFSET(TT!I586,0,6*(-1+$E$6))</f>
        <v>46</v>
      </c>
      <c r="N586" s="85">
        <f>OFFSET(TT!J586,0,6*(-1+$E$6))</f>
        <v>244</v>
      </c>
      <c r="O586" s="86">
        <f>OFFSET(TT!K586,0,6*(-1+$E$6))</f>
        <v>63</v>
      </c>
      <c r="P586" s="87">
        <f t="shared" si="31"/>
        <v>95</v>
      </c>
      <c r="Q586" s="87">
        <f t="shared" ref="Q586:S586" si="1189">$J586*C$30+$K586*C$31+$L586*C$32+$M586*C$33+$N586*C$34+$O586*C$35</f>
        <v>46</v>
      </c>
      <c r="R586" s="87">
        <f t="shared" si="1189"/>
        <v>169</v>
      </c>
      <c r="S586" s="87">
        <f t="shared" si="1189"/>
        <v>63</v>
      </c>
      <c r="T586" s="69">
        <f t="shared" si="6"/>
        <v>0.6737588652</v>
      </c>
      <c r="U586" s="70">
        <f t="shared" si="7"/>
        <v>0.7284482759</v>
      </c>
      <c r="V586" s="71">
        <f t="shared" si="8"/>
        <v>0.6012658228</v>
      </c>
      <c r="W586" s="72">
        <f t="shared" si="9"/>
        <v>0.7860465116</v>
      </c>
      <c r="X586" s="73">
        <f t="shared" ref="X586:Y586" si="1190">IFERROR(P586/(P586+R586),0.5)</f>
        <v>0.3598484848</v>
      </c>
      <c r="Y586" s="74">
        <f t="shared" si="1190"/>
        <v>0.4220183486</v>
      </c>
      <c r="Z586" s="75">
        <f t="shared" si="11"/>
        <v>0.7077747989</v>
      </c>
      <c r="AA586" s="76">
        <f t="shared" si="12"/>
        <v>0.4235924933</v>
      </c>
      <c r="AB586" s="77">
        <f t="shared" si="13"/>
        <v>0.3780160858</v>
      </c>
      <c r="AC586" s="88">
        <f t="shared" si="14"/>
        <v>0.1185220729</v>
      </c>
      <c r="AD586" s="88">
        <f t="shared" si="15"/>
        <v>0.1626679463</v>
      </c>
      <c r="AE586" s="88">
        <f t="shared" si="16"/>
        <v>0.07581573896</v>
      </c>
      <c r="AF586" s="88">
        <f t="shared" si="17"/>
        <v>0.0302303263</v>
      </c>
      <c r="AG586" s="89">
        <f t="shared" si="18"/>
        <v>0.04558541267</v>
      </c>
      <c r="AH586" s="90">
        <f t="shared" si="19"/>
        <v>0</v>
      </c>
      <c r="AI586" s="90">
        <f t="shared" si="20"/>
        <v>0.1626679463</v>
      </c>
      <c r="AJ586" s="90">
        <f t="shared" si="21"/>
        <v>0.7077747989</v>
      </c>
      <c r="AK586" s="90">
        <f t="shared" si="22"/>
        <v>0.1185220729</v>
      </c>
      <c r="AL586" s="91">
        <f t="shared" si="23"/>
        <v>0</v>
      </c>
      <c r="AM586" s="91">
        <f t="shared" si="24"/>
        <v>0.04558541267</v>
      </c>
      <c r="AN586" s="91">
        <f t="shared" si="25"/>
        <v>0.6012658228</v>
      </c>
      <c r="AO586" s="91">
        <f t="shared" si="26"/>
        <v>0.07581573896</v>
      </c>
      <c r="AP586" s="92">
        <f t="shared" si="27"/>
        <v>0</v>
      </c>
      <c r="AQ586" s="92">
        <f t="shared" si="28"/>
        <v>0.0302303263</v>
      </c>
      <c r="AR586" s="92">
        <f t="shared" si="29"/>
        <v>0.7860465116</v>
      </c>
      <c r="AS586" s="92">
        <f t="shared" si="30"/>
        <v>0.04558541267</v>
      </c>
    </row>
    <row r="587" ht="16.5" customHeight="1">
      <c r="A587" s="115"/>
      <c r="B587" s="116"/>
      <c r="C587" s="116"/>
      <c r="D587" s="116"/>
      <c r="E587" s="116"/>
      <c r="F587" s="117"/>
      <c r="G587" s="61">
        <f t="shared" si="650"/>
        <v>582</v>
      </c>
      <c r="H587" s="118">
        <v>7500.0</v>
      </c>
      <c r="I587" s="115">
        <v>2023.0</v>
      </c>
      <c r="J587" s="81">
        <f>OFFSET(TT!F587,0,6*(-1+$E$6))</f>
        <v>157</v>
      </c>
      <c r="K587" s="82">
        <f>OFFSET(TT!G587,0,6*(-1+$E$6))</f>
        <v>157</v>
      </c>
      <c r="L587" s="83">
        <f>OFFSET(TT!H587,0,6*(-1+$E$6))</f>
        <v>110</v>
      </c>
      <c r="M587" s="84">
        <f>OFFSET(TT!I587,0,6*(-1+$E$6))</f>
        <v>124</v>
      </c>
      <c r="N587" s="85">
        <f>OFFSET(TT!J587,0,6*(-1+$E$6))</f>
        <v>342</v>
      </c>
      <c r="O587" s="86">
        <f>OFFSET(TT!K587,0,6*(-1+$E$6))</f>
        <v>86</v>
      </c>
      <c r="P587" s="87">
        <f t="shared" si="31"/>
        <v>157</v>
      </c>
      <c r="Q587" s="87">
        <f t="shared" ref="Q587:S587" si="1191">$J587*C$30+$K587*C$31+$L587*C$32+$M587*C$33+$N587*C$34+$O587*C$35</f>
        <v>124</v>
      </c>
      <c r="R587" s="87">
        <f t="shared" si="1191"/>
        <v>110</v>
      </c>
      <c r="S587" s="87">
        <f t="shared" si="1191"/>
        <v>86</v>
      </c>
      <c r="T587" s="69">
        <f t="shared" si="6"/>
        <v>0.5587188612</v>
      </c>
      <c r="U587" s="70">
        <f t="shared" si="7"/>
        <v>0.5612244898</v>
      </c>
      <c r="V587" s="71">
        <f t="shared" si="8"/>
        <v>0.646090535</v>
      </c>
      <c r="W587" s="72">
        <f t="shared" si="9"/>
        <v>0.4700854701</v>
      </c>
      <c r="X587" s="73">
        <f t="shared" ref="X587:Y587" si="1192">IFERROR(P587/(P587+R587),0.5)</f>
        <v>0.5880149813</v>
      </c>
      <c r="Y587" s="74">
        <f t="shared" si="1192"/>
        <v>0.5904761905</v>
      </c>
      <c r="Z587" s="75">
        <f t="shared" si="11"/>
        <v>0.5597484277</v>
      </c>
      <c r="AA587" s="76">
        <f t="shared" si="12"/>
        <v>0.5094339623</v>
      </c>
      <c r="AB587" s="77">
        <f t="shared" si="13"/>
        <v>0.5890985325</v>
      </c>
      <c r="AC587" s="88">
        <f t="shared" si="14"/>
        <v>0.1552150272</v>
      </c>
      <c r="AD587" s="88">
        <f t="shared" si="15"/>
        <v>0.2466633712</v>
      </c>
      <c r="AE587" s="88">
        <f t="shared" si="16"/>
        <v>0.1201186357</v>
      </c>
      <c r="AF587" s="88">
        <f t="shared" si="17"/>
        <v>0.0425111221</v>
      </c>
      <c r="AG587" s="89">
        <f t="shared" si="18"/>
        <v>0.07760751359</v>
      </c>
      <c r="AH587" s="90">
        <f t="shared" si="19"/>
        <v>0</v>
      </c>
      <c r="AI587" s="90">
        <f t="shared" si="20"/>
        <v>0.2466633712</v>
      </c>
      <c r="AJ587" s="90">
        <f t="shared" si="21"/>
        <v>0.5597484277</v>
      </c>
      <c r="AK587" s="90">
        <f t="shared" si="22"/>
        <v>0.1552150272</v>
      </c>
      <c r="AL587" s="91">
        <f t="shared" si="23"/>
        <v>0</v>
      </c>
      <c r="AM587" s="91">
        <f t="shared" si="24"/>
        <v>0.07760751359</v>
      </c>
      <c r="AN587" s="91">
        <f t="shared" si="25"/>
        <v>0.646090535</v>
      </c>
      <c r="AO587" s="91">
        <f t="shared" si="26"/>
        <v>0.1201186357</v>
      </c>
      <c r="AP587" s="92">
        <f t="shared" si="27"/>
        <v>0</v>
      </c>
      <c r="AQ587" s="92">
        <f t="shared" si="28"/>
        <v>0.0425111221</v>
      </c>
      <c r="AR587" s="92">
        <f t="shared" si="29"/>
        <v>0.4700854701</v>
      </c>
      <c r="AS587" s="92">
        <f t="shared" si="30"/>
        <v>0.07760751359</v>
      </c>
    </row>
    <row r="588" ht="16.5" customHeight="1">
      <c r="A588" s="115"/>
      <c r="B588" s="116"/>
      <c r="C588" s="116"/>
      <c r="D588" s="116"/>
      <c r="E588" s="116"/>
      <c r="F588" s="117"/>
      <c r="G588" s="61">
        <f t="shared" si="650"/>
        <v>583</v>
      </c>
      <c r="H588" s="118">
        <v>7502.0</v>
      </c>
      <c r="I588" s="115">
        <v>1577.0</v>
      </c>
      <c r="J588" s="81">
        <f>OFFSET(TT!F588,0,6*(-1+$E$6))</f>
        <v>71</v>
      </c>
      <c r="K588" s="82">
        <f>OFFSET(TT!G588,0,6*(-1+$E$6))</f>
        <v>156</v>
      </c>
      <c r="L588" s="83">
        <f>OFFSET(TT!H588,0,6*(-1+$E$6))</f>
        <v>67</v>
      </c>
      <c r="M588" s="84">
        <f>OFFSET(TT!I588,0,6*(-1+$E$6))</f>
        <v>40</v>
      </c>
      <c r="N588" s="85">
        <f>OFFSET(TT!J588,0,6*(-1+$E$6))</f>
        <v>183</v>
      </c>
      <c r="O588" s="86">
        <f>OFFSET(TT!K588,0,6*(-1+$E$6))</f>
        <v>38</v>
      </c>
      <c r="P588" s="87">
        <f t="shared" si="31"/>
        <v>71</v>
      </c>
      <c r="Q588" s="87">
        <f t="shared" ref="Q588:S588" si="1193">$J588*C$30+$K588*C$31+$L588*C$32+$M588*C$33+$N588*C$34+$O588*C$35</f>
        <v>40</v>
      </c>
      <c r="R588" s="87">
        <f t="shared" si="1193"/>
        <v>67</v>
      </c>
      <c r="S588" s="87">
        <f t="shared" si="1193"/>
        <v>38</v>
      </c>
      <c r="T588" s="69">
        <f t="shared" si="6"/>
        <v>0.6396396396</v>
      </c>
      <c r="U588" s="70">
        <f t="shared" si="7"/>
        <v>0.6380952381</v>
      </c>
      <c r="V588" s="71">
        <f t="shared" si="8"/>
        <v>0.6513761468</v>
      </c>
      <c r="W588" s="72">
        <f t="shared" si="9"/>
        <v>0.6261682243</v>
      </c>
      <c r="X588" s="73">
        <f t="shared" ref="X588:Y588" si="1194">IFERROR(P588/(P588+R588),0.5)</f>
        <v>0.5144927536</v>
      </c>
      <c r="Y588" s="74">
        <f t="shared" si="1194"/>
        <v>0.5128205128</v>
      </c>
      <c r="Z588" s="75">
        <f t="shared" si="11"/>
        <v>0.6388888889</v>
      </c>
      <c r="AA588" s="76">
        <f t="shared" si="12"/>
        <v>0.5046296296</v>
      </c>
      <c r="AB588" s="77">
        <f t="shared" si="13"/>
        <v>0.5138888889</v>
      </c>
      <c r="AC588" s="88">
        <f t="shared" si="14"/>
        <v>0.1439441978</v>
      </c>
      <c r="AD588" s="88">
        <f t="shared" si="15"/>
        <v>0.1610653139</v>
      </c>
      <c r="AE588" s="88">
        <f t="shared" si="16"/>
        <v>0.06911857958</v>
      </c>
      <c r="AF588" s="88">
        <f t="shared" si="17"/>
        <v>0.02409638554</v>
      </c>
      <c r="AG588" s="89">
        <f t="shared" si="18"/>
        <v>0.04502219404</v>
      </c>
      <c r="AH588" s="90">
        <f t="shared" si="19"/>
        <v>0</v>
      </c>
      <c r="AI588" s="90">
        <f t="shared" si="20"/>
        <v>0.1610653139</v>
      </c>
      <c r="AJ588" s="90">
        <f t="shared" si="21"/>
        <v>0.6388888889</v>
      </c>
      <c r="AK588" s="90">
        <f t="shared" si="22"/>
        <v>0.1439441978</v>
      </c>
      <c r="AL588" s="91">
        <f t="shared" si="23"/>
        <v>0</v>
      </c>
      <c r="AM588" s="91">
        <f t="shared" si="24"/>
        <v>0.04502219404</v>
      </c>
      <c r="AN588" s="91">
        <f t="shared" si="25"/>
        <v>0.6513761468</v>
      </c>
      <c r="AO588" s="91">
        <f t="shared" si="26"/>
        <v>0.06911857958</v>
      </c>
      <c r="AP588" s="92">
        <f t="shared" si="27"/>
        <v>0</v>
      </c>
      <c r="AQ588" s="92">
        <f t="shared" si="28"/>
        <v>0.02409638554</v>
      </c>
      <c r="AR588" s="92">
        <f t="shared" si="29"/>
        <v>0.6261682243</v>
      </c>
      <c r="AS588" s="92">
        <f t="shared" si="30"/>
        <v>0.04502219404</v>
      </c>
    </row>
    <row r="589" ht="16.5" customHeight="1">
      <c r="A589" s="115"/>
      <c r="B589" s="116"/>
      <c r="C589" s="116"/>
      <c r="D589" s="116"/>
      <c r="E589" s="116"/>
      <c r="F589" s="117"/>
      <c r="G589" s="61">
        <f t="shared" si="650"/>
        <v>584</v>
      </c>
      <c r="H589" s="118">
        <v>7507.0</v>
      </c>
      <c r="I589" s="115">
        <v>1926.0</v>
      </c>
      <c r="J589" s="81">
        <f>OFFSET(TT!F589,0,6*(-1+$E$6))</f>
        <v>84</v>
      </c>
      <c r="K589" s="82">
        <f>OFFSET(TT!G589,0,6*(-1+$E$6))</f>
        <v>110</v>
      </c>
      <c r="L589" s="83">
        <f>OFFSET(TT!H589,0,6*(-1+$E$6))</f>
        <v>107</v>
      </c>
      <c r="M589" s="84">
        <f>OFFSET(TT!I589,0,6*(-1+$E$6))</f>
        <v>107</v>
      </c>
      <c r="N589" s="85">
        <f>OFFSET(TT!J589,0,6*(-1+$E$6))</f>
        <v>316</v>
      </c>
      <c r="O589" s="86">
        <f>OFFSET(TT!K589,0,6*(-1+$E$6))</f>
        <v>116</v>
      </c>
      <c r="P589" s="87">
        <f t="shared" si="31"/>
        <v>84</v>
      </c>
      <c r="Q589" s="87">
        <f t="shared" ref="Q589:S589" si="1195">$J589*C$30+$K589*C$31+$L589*C$32+$M589*C$33+$N589*C$34+$O589*C$35</f>
        <v>107</v>
      </c>
      <c r="R589" s="87">
        <f t="shared" si="1195"/>
        <v>107</v>
      </c>
      <c r="S589" s="87">
        <f t="shared" si="1195"/>
        <v>116</v>
      </c>
      <c r="T589" s="69">
        <f t="shared" si="6"/>
        <v>0.4397905759</v>
      </c>
      <c r="U589" s="70">
        <f t="shared" si="7"/>
        <v>0.4798206278</v>
      </c>
      <c r="V589" s="71">
        <f t="shared" si="8"/>
        <v>0.42</v>
      </c>
      <c r="W589" s="72">
        <f t="shared" si="9"/>
        <v>0.5</v>
      </c>
      <c r="X589" s="73">
        <f t="shared" ref="X589:Y589" si="1196">IFERROR(P589/(P589+R589),0.5)</f>
        <v>0.4397905759</v>
      </c>
      <c r="Y589" s="74">
        <f t="shared" si="1196"/>
        <v>0.4798206278</v>
      </c>
      <c r="Z589" s="75">
        <f t="shared" si="11"/>
        <v>0.461352657</v>
      </c>
      <c r="AA589" s="76">
        <f t="shared" si="12"/>
        <v>0.4830917874</v>
      </c>
      <c r="AB589" s="77">
        <f t="shared" si="13"/>
        <v>0.461352657</v>
      </c>
      <c r="AC589" s="88">
        <f t="shared" si="14"/>
        <v>0.1007268951</v>
      </c>
      <c r="AD589" s="88">
        <f t="shared" si="15"/>
        <v>0.2076843198</v>
      </c>
      <c r="AE589" s="88">
        <f t="shared" si="16"/>
        <v>0.1038421599</v>
      </c>
      <c r="AF589" s="88">
        <f t="shared" si="17"/>
        <v>0.06022845275</v>
      </c>
      <c r="AG589" s="89">
        <f t="shared" si="18"/>
        <v>0.04361370717</v>
      </c>
      <c r="AH589" s="90">
        <f t="shared" si="19"/>
        <v>0</v>
      </c>
      <c r="AI589" s="90">
        <f t="shared" si="20"/>
        <v>0.2076843198</v>
      </c>
      <c r="AJ589" s="90">
        <f t="shared" si="21"/>
        <v>0.461352657</v>
      </c>
      <c r="AK589" s="90">
        <f t="shared" si="22"/>
        <v>0.1007268951</v>
      </c>
      <c r="AL589" s="91">
        <f t="shared" si="23"/>
        <v>0</v>
      </c>
      <c r="AM589" s="91">
        <f t="shared" si="24"/>
        <v>0.04361370717</v>
      </c>
      <c r="AN589" s="91">
        <f t="shared" si="25"/>
        <v>0.42</v>
      </c>
      <c r="AO589" s="91">
        <f t="shared" si="26"/>
        <v>0.1038421599</v>
      </c>
      <c r="AP589" s="92">
        <f t="shared" si="27"/>
        <v>0</v>
      </c>
      <c r="AQ589" s="92">
        <f t="shared" si="28"/>
        <v>0.06022845275</v>
      </c>
      <c r="AR589" s="92">
        <f t="shared" si="29"/>
        <v>0.5</v>
      </c>
      <c r="AS589" s="92">
        <f t="shared" si="30"/>
        <v>0.04361370717</v>
      </c>
    </row>
    <row r="590" ht="16.5" customHeight="1">
      <c r="A590" s="115"/>
      <c r="B590" s="116"/>
      <c r="C590" s="116"/>
      <c r="D590" s="116"/>
      <c r="E590" s="116"/>
      <c r="F590" s="117"/>
      <c r="G590" s="61">
        <f t="shared" si="650"/>
        <v>585</v>
      </c>
      <c r="H590" s="118">
        <v>7509.0</v>
      </c>
      <c r="I590" s="115">
        <v>1280.0</v>
      </c>
      <c r="J590" s="81">
        <f>OFFSET(TT!F590,0,6*(-1+$E$6))</f>
        <v>46</v>
      </c>
      <c r="K590" s="82">
        <f>OFFSET(TT!G590,0,6*(-1+$E$6))</f>
        <v>44</v>
      </c>
      <c r="L590" s="83">
        <f>OFFSET(TT!H590,0,6*(-1+$E$6))</f>
        <v>50</v>
      </c>
      <c r="M590" s="84">
        <f>OFFSET(TT!I590,0,6*(-1+$E$6))</f>
        <v>80</v>
      </c>
      <c r="N590" s="85">
        <f>OFFSET(TT!J590,0,6*(-1+$E$6))</f>
        <v>205</v>
      </c>
      <c r="O590" s="86">
        <f>OFFSET(TT!K590,0,6*(-1+$E$6))</f>
        <v>76</v>
      </c>
      <c r="P590" s="87">
        <f t="shared" si="31"/>
        <v>46</v>
      </c>
      <c r="Q590" s="87">
        <f t="shared" ref="Q590:S590" si="1197">$J590*C$30+$K590*C$31+$L590*C$32+$M590*C$33+$N590*C$34+$O590*C$35</f>
        <v>80</v>
      </c>
      <c r="R590" s="87">
        <f t="shared" si="1197"/>
        <v>50</v>
      </c>
      <c r="S590" s="87">
        <f t="shared" si="1197"/>
        <v>76</v>
      </c>
      <c r="T590" s="69">
        <f t="shared" si="6"/>
        <v>0.3650793651</v>
      </c>
      <c r="U590" s="70">
        <f t="shared" si="7"/>
        <v>0.3968253968</v>
      </c>
      <c r="V590" s="71">
        <f t="shared" si="8"/>
        <v>0.3770491803</v>
      </c>
      <c r="W590" s="72">
        <f t="shared" si="9"/>
        <v>0.3846153846</v>
      </c>
      <c r="X590" s="73">
        <f t="shared" ref="X590:Y590" si="1198">IFERROR(P590/(P590+R590),0.5)</f>
        <v>0.4791666667</v>
      </c>
      <c r="Y590" s="74">
        <f t="shared" si="1198"/>
        <v>0.5128205128</v>
      </c>
      <c r="Z590" s="75">
        <f t="shared" si="11"/>
        <v>0.380952381</v>
      </c>
      <c r="AA590" s="76">
        <f t="shared" si="12"/>
        <v>0.4841269841</v>
      </c>
      <c r="AB590" s="77">
        <f t="shared" si="13"/>
        <v>0.5</v>
      </c>
      <c r="AC590" s="88">
        <f t="shared" si="14"/>
        <v>0.0703125</v>
      </c>
      <c r="AD590" s="88">
        <f t="shared" si="15"/>
        <v>0.19609375</v>
      </c>
      <c r="AE590" s="88">
        <f t="shared" si="16"/>
        <v>0.0953125</v>
      </c>
      <c r="AF590" s="88">
        <f t="shared" si="17"/>
        <v>0.059375</v>
      </c>
      <c r="AG590" s="89">
        <f t="shared" si="18"/>
        <v>0.0359375</v>
      </c>
      <c r="AH590" s="90">
        <f t="shared" si="19"/>
        <v>0</v>
      </c>
      <c r="AI590" s="90">
        <f t="shared" si="20"/>
        <v>0.19609375</v>
      </c>
      <c r="AJ590" s="90">
        <f t="shared" si="21"/>
        <v>0.380952381</v>
      </c>
      <c r="AK590" s="90">
        <f t="shared" si="22"/>
        <v>0.0703125</v>
      </c>
      <c r="AL590" s="91">
        <f t="shared" si="23"/>
        <v>0</v>
      </c>
      <c r="AM590" s="91">
        <f t="shared" si="24"/>
        <v>0.0359375</v>
      </c>
      <c r="AN590" s="91">
        <f t="shared" si="25"/>
        <v>0.3770491803</v>
      </c>
      <c r="AO590" s="91">
        <f t="shared" si="26"/>
        <v>0.0953125</v>
      </c>
      <c r="AP590" s="92">
        <f t="shared" si="27"/>
        <v>0</v>
      </c>
      <c r="AQ590" s="92">
        <f t="shared" si="28"/>
        <v>0.059375</v>
      </c>
      <c r="AR590" s="92">
        <f t="shared" si="29"/>
        <v>0.3846153846</v>
      </c>
      <c r="AS590" s="92">
        <f t="shared" si="30"/>
        <v>0.0359375</v>
      </c>
    </row>
    <row r="591" ht="16.5" customHeight="1">
      <c r="A591" s="115"/>
      <c r="B591" s="116"/>
      <c r="C591" s="116"/>
      <c r="D591" s="116"/>
      <c r="E591" s="116"/>
      <c r="F591" s="117"/>
      <c r="G591" s="61">
        <f t="shared" si="650"/>
        <v>586</v>
      </c>
      <c r="H591" s="118">
        <v>7512.0</v>
      </c>
      <c r="I591" s="115">
        <v>750.0</v>
      </c>
      <c r="J591" s="81">
        <f>OFFSET(TT!F591,0,6*(-1+$E$6))</f>
        <v>44</v>
      </c>
      <c r="K591" s="82">
        <f>OFFSET(TT!G591,0,6*(-1+$E$6))</f>
        <v>43</v>
      </c>
      <c r="L591" s="83">
        <f>OFFSET(TT!H591,0,6*(-1+$E$6))</f>
        <v>55</v>
      </c>
      <c r="M591" s="84">
        <f>OFFSET(TT!I591,0,6*(-1+$E$6))</f>
        <v>59</v>
      </c>
      <c r="N591" s="85">
        <f>OFFSET(TT!J591,0,6*(-1+$E$6))</f>
        <v>140</v>
      </c>
      <c r="O591" s="86">
        <f>OFFSET(TT!K591,0,6*(-1+$E$6))</f>
        <v>38</v>
      </c>
      <c r="P591" s="87">
        <f t="shared" si="31"/>
        <v>44</v>
      </c>
      <c r="Q591" s="87">
        <f t="shared" ref="Q591:S591" si="1199">$J591*C$30+$K591*C$31+$L591*C$32+$M591*C$33+$N591*C$34+$O591*C$35</f>
        <v>59</v>
      </c>
      <c r="R591" s="87">
        <f t="shared" si="1199"/>
        <v>55</v>
      </c>
      <c r="S591" s="87">
        <f t="shared" si="1199"/>
        <v>38</v>
      </c>
      <c r="T591" s="69">
        <f t="shared" si="6"/>
        <v>0.427184466</v>
      </c>
      <c r="U591" s="70">
        <f t="shared" si="7"/>
        <v>0.5913978495</v>
      </c>
      <c r="V591" s="71">
        <f t="shared" si="8"/>
        <v>0.5365853659</v>
      </c>
      <c r="W591" s="72">
        <f t="shared" si="9"/>
        <v>0.4824561404</v>
      </c>
      <c r="X591" s="73">
        <f t="shared" ref="X591:Y591" si="1200">IFERROR(P591/(P591+R591),0.5)</f>
        <v>0.4444444444</v>
      </c>
      <c r="Y591" s="74">
        <f t="shared" si="1200"/>
        <v>0.6082474227</v>
      </c>
      <c r="Z591" s="75">
        <f t="shared" si="11"/>
        <v>0.5051020408</v>
      </c>
      <c r="AA591" s="76">
        <f t="shared" si="12"/>
        <v>0.4183673469</v>
      </c>
      <c r="AB591" s="77">
        <f t="shared" si="13"/>
        <v>0.5255102041</v>
      </c>
      <c r="AC591" s="88">
        <f t="shared" si="14"/>
        <v>0.116</v>
      </c>
      <c r="AD591" s="88">
        <f t="shared" si="15"/>
        <v>0.2453333333</v>
      </c>
      <c r="AE591" s="88">
        <f t="shared" si="16"/>
        <v>0.1093333333</v>
      </c>
      <c r="AF591" s="88">
        <f t="shared" si="17"/>
        <v>0.05066666667</v>
      </c>
      <c r="AG591" s="89">
        <f t="shared" si="18"/>
        <v>0.05866666667</v>
      </c>
      <c r="AH591" s="90">
        <f t="shared" si="19"/>
        <v>0</v>
      </c>
      <c r="AI591" s="90">
        <f t="shared" si="20"/>
        <v>0.2453333333</v>
      </c>
      <c r="AJ591" s="90">
        <f t="shared" si="21"/>
        <v>0.5051020408</v>
      </c>
      <c r="AK591" s="90">
        <f t="shared" si="22"/>
        <v>0.116</v>
      </c>
      <c r="AL591" s="91">
        <f t="shared" si="23"/>
        <v>0</v>
      </c>
      <c r="AM591" s="91">
        <f t="shared" si="24"/>
        <v>0.05866666667</v>
      </c>
      <c r="AN591" s="91">
        <f t="shared" si="25"/>
        <v>0.5365853659</v>
      </c>
      <c r="AO591" s="91">
        <f t="shared" si="26"/>
        <v>0.1093333333</v>
      </c>
      <c r="AP591" s="92">
        <f t="shared" si="27"/>
        <v>0</v>
      </c>
      <c r="AQ591" s="92">
        <f t="shared" si="28"/>
        <v>0.05066666667</v>
      </c>
      <c r="AR591" s="92">
        <f t="shared" si="29"/>
        <v>0.4824561404</v>
      </c>
      <c r="AS591" s="92">
        <f t="shared" si="30"/>
        <v>0.05866666667</v>
      </c>
    </row>
    <row r="592" ht="16.5" customHeight="1">
      <c r="A592" s="115"/>
      <c r="B592" s="116"/>
      <c r="C592" s="116"/>
      <c r="D592" s="116"/>
      <c r="E592" s="116"/>
      <c r="F592" s="117"/>
      <c r="G592" s="61">
        <f t="shared" si="650"/>
        <v>587</v>
      </c>
      <c r="H592" s="118">
        <v>7513.0</v>
      </c>
      <c r="I592" s="115">
        <v>2180.0</v>
      </c>
      <c r="J592" s="81">
        <f>OFFSET(TT!F592,0,6*(-1+$E$6))</f>
        <v>61</v>
      </c>
      <c r="K592" s="82">
        <f>OFFSET(TT!G592,0,6*(-1+$E$6))</f>
        <v>93</v>
      </c>
      <c r="L592" s="83">
        <f>OFFSET(TT!H592,0,6*(-1+$E$6))</f>
        <v>93</v>
      </c>
      <c r="M592" s="84">
        <f>OFFSET(TT!I592,0,6*(-1+$E$6))</f>
        <v>94</v>
      </c>
      <c r="N592" s="85">
        <f>OFFSET(TT!J592,0,6*(-1+$E$6))</f>
        <v>369</v>
      </c>
      <c r="O592" s="86">
        <f>OFFSET(TT!K592,0,6*(-1+$E$6))</f>
        <v>103</v>
      </c>
      <c r="P592" s="87">
        <f t="shared" si="31"/>
        <v>61</v>
      </c>
      <c r="Q592" s="87">
        <f t="shared" ref="Q592:S592" si="1201">$J592*C$30+$K592*C$31+$L592*C$32+$M592*C$33+$N592*C$34+$O592*C$35</f>
        <v>94</v>
      </c>
      <c r="R592" s="87">
        <f t="shared" si="1201"/>
        <v>93</v>
      </c>
      <c r="S592" s="87">
        <f t="shared" si="1201"/>
        <v>103</v>
      </c>
      <c r="T592" s="69">
        <f t="shared" si="6"/>
        <v>0.3935483871</v>
      </c>
      <c r="U592" s="70">
        <f t="shared" si="7"/>
        <v>0.4744897959</v>
      </c>
      <c r="V592" s="71">
        <f t="shared" si="8"/>
        <v>0.3719512195</v>
      </c>
      <c r="W592" s="72">
        <f t="shared" si="9"/>
        <v>0.4973262032</v>
      </c>
      <c r="X592" s="73">
        <f t="shared" ref="X592:Y592" si="1202">IFERROR(P592/(P592+R592),0.5)</f>
        <v>0.3961038961</v>
      </c>
      <c r="Y592" s="74">
        <f t="shared" si="1202"/>
        <v>0.4771573604</v>
      </c>
      <c r="Z592" s="75">
        <f t="shared" si="11"/>
        <v>0.4387464387</v>
      </c>
      <c r="AA592" s="76">
        <f t="shared" si="12"/>
        <v>0.4672364672</v>
      </c>
      <c r="AB592" s="77">
        <f t="shared" si="13"/>
        <v>0.4415954416</v>
      </c>
      <c r="AC592" s="88">
        <f t="shared" si="14"/>
        <v>0.07064220183</v>
      </c>
      <c r="AD592" s="88">
        <f t="shared" si="15"/>
        <v>0.1972477064</v>
      </c>
      <c r="AE592" s="88">
        <f t="shared" si="16"/>
        <v>0.0752293578</v>
      </c>
      <c r="AF592" s="88">
        <f t="shared" si="17"/>
        <v>0.04724770642</v>
      </c>
      <c r="AG592" s="89">
        <f t="shared" si="18"/>
        <v>0.02798165138</v>
      </c>
      <c r="AH592" s="90">
        <f t="shared" si="19"/>
        <v>0</v>
      </c>
      <c r="AI592" s="90">
        <f t="shared" si="20"/>
        <v>0.1972477064</v>
      </c>
      <c r="AJ592" s="90">
        <f t="shared" si="21"/>
        <v>0.4387464387</v>
      </c>
      <c r="AK592" s="90">
        <f t="shared" si="22"/>
        <v>0.07064220183</v>
      </c>
      <c r="AL592" s="91">
        <f t="shared" si="23"/>
        <v>0</v>
      </c>
      <c r="AM592" s="91">
        <f t="shared" si="24"/>
        <v>0.02798165138</v>
      </c>
      <c r="AN592" s="91">
        <f t="shared" si="25"/>
        <v>0.3719512195</v>
      </c>
      <c r="AO592" s="91">
        <f t="shared" si="26"/>
        <v>0.0752293578</v>
      </c>
      <c r="AP592" s="92">
        <f t="shared" si="27"/>
        <v>0</v>
      </c>
      <c r="AQ592" s="92">
        <f t="shared" si="28"/>
        <v>0.04724770642</v>
      </c>
      <c r="AR592" s="92">
        <f t="shared" si="29"/>
        <v>0.4973262032</v>
      </c>
      <c r="AS592" s="92">
        <f t="shared" si="30"/>
        <v>0.02798165138</v>
      </c>
    </row>
    <row r="593" ht="16.5" customHeight="1">
      <c r="A593" s="115"/>
      <c r="B593" s="116"/>
      <c r="C593" s="116"/>
      <c r="D593" s="116"/>
      <c r="E593" s="116"/>
      <c r="F593" s="117"/>
      <c r="G593" s="61">
        <f t="shared" si="650"/>
        <v>588</v>
      </c>
      <c r="H593" s="118">
        <v>7515.0</v>
      </c>
      <c r="I593" s="115">
        <v>2560.0</v>
      </c>
      <c r="J593" s="81">
        <f>OFFSET(TT!F593,0,6*(-1+$E$6))</f>
        <v>169</v>
      </c>
      <c r="K593" s="82">
        <f>OFFSET(TT!G593,0,6*(-1+$E$6))</f>
        <v>245</v>
      </c>
      <c r="L593" s="83">
        <f>OFFSET(TT!H593,0,6*(-1+$E$6))</f>
        <v>175</v>
      </c>
      <c r="M593" s="84">
        <f>OFFSET(TT!I593,0,6*(-1+$E$6))</f>
        <v>139</v>
      </c>
      <c r="N593" s="85">
        <f>OFFSET(TT!J593,0,6*(-1+$E$6))</f>
        <v>493</v>
      </c>
      <c r="O593" s="86">
        <f>OFFSET(TT!K593,0,6*(-1+$E$6))</f>
        <v>112</v>
      </c>
      <c r="P593" s="87">
        <f t="shared" si="31"/>
        <v>169</v>
      </c>
      <c r="Q593" s="87">
        <f t="shared" ref="Q593:S593" si="1203">$J593*C$30+$K593*C$31+$L593*C$32+$M593*C$33+$N593*C$34+$O593*C$35</f>
        <v>139</v>
      </c>
      <c r="R593" s="87">
        <f t="shared" si="1203"/>
        <v>175</v>
      </c>
      <c r="S593" s="87">
        <f t="shared" si="1203"/>
        <v>112</v>
      </c>
      <c r="T593" s="69">
        <f t="shared" si="6"/>
        <v>0.5487012987</v>
      </c>
      <c r="U593" s="70">
        <f t="shared" si="7"/>
        <v>0.6097560976</v>
      </c>
      <c r="V593" s="71">
        <f t="shared" si="8"/>
        <v>0.6014234875</v>
      </c>
      <c r="W593" s="72">
        <f t="shared" si="9"/>
        <v>0.5573248408</v>
      </c>
      <c r="X593" s="73">
        <f t="shared" ref="X593:Y593" si="1204">IFERROR(P593/(P593+R593),0.5)</f>
        <v>0.4912790698</v>
      </c>
      <c r="Y593" s="74">
        <f t="shared" si="1204"/>
        <v>0.5537848606</v>
      </c>
      <c r="Z593" s="75">
        <f t="shared" si="11"/>
        <v>0.5781512605</v>
      </c>
      <c r="AA593" s="76">
        <f t="shared" si="12"/>
        <v>0.4722689076</v>
      </c>
      <c r="AB593" s="77">
        <f t="shared" si="13"/>
        <v>0.5176470588</v>
      </c>
      <c r="AC593" s="88">
        <f t="shared" si="14"/>
        <v>0.16171875</v>
      </c>
      <c r="AD593" s="88">
        <f t="shared" si="15"/>
        <v>0.25859375</v>
      </c>
      <c r="AE593" s="88">
        <f t="shared" si="16"/>
        <v>0.109765625</v>
      </c>
      <c r="AF593" s="88">
        <f t="shared" si="17"/>
        <v>0.04375</v>
      </c>
      <c r="AG593" s="89">
        <f t="shared" si="18"/>
        <v>0.066015625</v>
      </c>
      <c r="AH593" s="90">
        <f t="shared" si="19"/>
        <v>0</v>
      </c>
      <c r="AI593" s="90">
        <f t="shared" si="20"/>
        <v>0.25859375</v>
      </c>
      <c r="AJ593" s="90">
        <f t="shared" si="21"/>
        <v>0.5781512605</v>
      </c>
      <c r="AK593" s="90">
        <f t="shared" si="22"/>
        <v>0.16171875</v>
      </c>
      <c r="AL593" s="91">
        <f t="shared" si="23"/>
        <v>0</v>
      </c>
      <c r="AM593" s="91">
        <f t="shared" si="24"/>
        <v>0.066015625</v>
      </c>
      <c r="AN593" s="91">
        <f t="shared" si="25"/>
        <v>0.6014234875</v>
      </c>
      <c r="AO593" s="91">
        <f t="shared" si="26"/>
        <v>0.109765625</v>
      </c>
      <c r="AP593" s="92">
        <f t="shared" si="27"/>
        <v>0</v>
      </c>
      <c r="AQ593" s="92">
        <f t="shared" si="28"/>
        <v>0.04375</v>
      </c>
      <c r="AR593" s="92">
        <f t="shared" si="29"/>
        <v>0.5573248408</v>
      </c>
      <c r="AS593" s="92">
        <f t="shared" si="30"/>
        <v>0.066015625</v>
      </c>
    </row>
    <row r="594" ht="16.5" customHeight="1">
      <c r="A594" s="115"/>
      <c r="B594" s="116"/>
      <c r="C594" s="116"/>
      <c r="D594" s="116"/>
      <c r="E594" s="116"/>
      <c r="F594" s="117"/>
      <c r="G594" s="61">
        <f t="shared" si="650"/>
        <v>589</v>
      </c>
      <c r="H594" s="118">
        <v>7522.0</v>
      </c>
      <c r="I594" s="115">
        <v>3385.0</v>
      </c>
      <c r="J594" s="81">
        <f>OFFSET(TT!F594,0,6*(-1+$E$6))</f>
        <v>93</v>
      </c>
      <c r="K594" s="82">
        <f>OFFSET(TT!G594,0,6*(-1+$E$6))</f>
        <v>136</v>
      </c>
      <c r="L594" s="83">
        <f>OFFSET(TT!H594,0,6*(-1+$E$6))</f>
        <v>151</v>
      </c>
      <c r="M594" s="84">
        <f>OFFSET(TT!I594,0,6*(-1+$E$6))</f>
        <v>158</v>
      </c>
      <c r="N594" s="85">
        <f>OFFSET(TT!J594,0,6*(-1+$E$6))</f>
        <v>533</v>
      </c>
      <c r="O594" s="86">
        <f>OFFSET(TT!K594,0,6*(-1+$E$6))</f>
        <v>187</v>
      </c>
      <c r="P594" s="87">
        <f t="shared" si="31"/>
        <v>93</v>
      </c>
      <c r="Q594" s="87">
        <f t="shared" ref="Q594:S594" si="1205">$J594*C$30+$K594*C$31+$L594*C$32+$M594*C$33+$N594*C$34+$O594*C$35</f>
        <v>158</v>
      </c>
      <c r="R594" s="87">
        <f t="shared" si="1205"/>
        <v>151</v>
      </c>
      <c r="S594" s="87">
        <f t="shared" si="1205"/>
        <v>187</v>
      </c>
      <c r="T594" s="69">
        <f t="shared" si="6"/>
        <v>0.3705179283</v>
      </c>
      <c r="U594" s="70">
        <f t="shared" si="7"/>
        <v>0.4467455621</v>
      </c>
      <c r="V594" s="71">
        <f t="shared" si="8"/>
        <v>0.3321428571</v>
      </c>
      <c r="W594" s="72">
        <f t="shared" si="9"/>
        <v>0.4886731392</v>
      </c>
      <c r="X594" s="73">
        <f t="shared" ref="X594:Y594" si="1206">IFERROR(P594/(P594+R594),0.5)</f>
        <v>0.381147541</v>
      </c>
      <c r="Y594" s="74">
        <f t="shared" si="1206"/>
        <v>0.4579710145</v>
      </c>
      <c r="Z594" s="75">
        <f t="shared" si="11"/>
        <v>0.4142614601</v>
      </c>
      <c r="AA594" s="76">
        <f t="shared" si="12"/>
        <v>0.4753820034</v>
      </c>
      <c r="AB594" s="77">
        <f t="shared" si="13"/>
        <v>0.4261460102</v>
      </c>
      <c r="AC594" s="88">
        <f t="shared" si="14"/>
        <v>0.06765140325</v>
      </c>
      <c r="AD594" s="88">
        <f t="shared" si="15"/>
        <v>0.1849335303</v>
      </c>
      <c r="AE594" s="88">
        <f t="shared" si="16"/>
        <v>0.08271787297</v>
      </c>
      <c r="AF594" s="88">
        <f t="shared" si="17"/>
        <v>0.0552437223</v>
      </c>
      <c r="AG594" s="89">
        <f t="shared" si="18"/>
        <v>0.02747415066</v>
      </c>
      <c r="AH594" s="90">
        <f t="shared" si="19"/>
        <v>0</v>
      </c>
      <c r="AI594" s="90">
        <f t="shared" si="20"/>
        <v>0.1849335303</v>
      </c>
      <c r="AJ594" s="90">
        <f t="shared" si="21"/>
        <v>0.4142614601</v>
      </c>
      <c r="AK594" s="90">
        <f t="shared" si="22"/>
        <v>0.06765140325</v>
      </c>
      <c r="AL594" s="91">
        <f t="shared" si="23"/>
        <v>0</v>
      </c>
      <c r="AM594" s="91">
        <f t="shared" si="24"/>
        <v>0.02747415066</v>
      </c>
      <c r="AN594" s="91">
        <f t="shared" si="25"/>
        <v>0.3321428571</v>
      </c>
      <c r="AO594" s="91">
        <f t="shared" si="26"/>
        <v>0.08271787297</v>
      </c>
      <c r="AP594" s="92">
        <f t="shared" si="27"/>
        <v>0</v>
      </c>
      <c r="AQ594" s="92">
        <f t="shared" si="28"/>
        <v>0.0552437223</v>
      </c>
      <c r="AR594" s="92">
        <f t="shared" si="29"/>
        <v>0.4886731392</v>
      </c>
      <c r="AS594" s="92">
        <f t="shared" si="30"/>
        <v>0.02747415066</v>
      </c>
    </row>
    <row r="595" ht="16.5" customHeight="1">
      <c r="A595" s="115"/>
      <c r="B595" s="116"/>
      <c r="C595" s="116"/>
      <c r="D595" s="116"/>
      <c r="E595" s="116"/>
      <c r="F595" s="117"/>
      <c r="G595" s="61">
        <f t="shared" si="650"/>
        <v>590</v>
      </c>
      <c r="H595" s="118">
        <v>7524.0</v>
      </c>
      <c r="I595" s="115">
        <v>1235.0</v>
      </c>
      <c r="J595" s="81">
        <f>OFFSET(TT!F595,0,6*(-1+$E$6))</f>
        <v>40</v>
      </c>
      <c r="K595" s="82">
        <f>OFFSET(TT!G595,0,6*(-1+$E$6))</f>
        <v>33</v>
      </c>
      <c r="L595" s="83">
        <f>OFFSET(TT!H595,0,6*(-1+$E$6))</f>
        <v>41</v>
      </c>
      <c r="M595" s="84">
        <f>OFFSET(TT!I595,0,6*(-1+$E$6))</f>
        <v>36</v>
      </c>
      <c r="N595" s="85">
        <f>OFFSET(TT!J595,0,6*(-1+$E$6))</f>
        <v>100</v>
      </c>
      <c r="O595" s="86">
        <f>OFFSET(TT!K595,0,6*(-1+$E$6))</f>
        <v>75</v>
      </c>
      <c r="P595" s="87">
        <f t="shared" si="31"/>
        <v>40</v>
      </c>
      <c r="Q595" s="87">
        <f t="shared" ref="Q595:S595" si="1207">$J595*C$30+$K595*C$31+$L595*C$32+$M595*C$33+$N595*C$34+$O595*C$35</f>
        <v>36</v>
      </c>
      <c r="R595" s="87">
        <f t="shared" si="1207"/>
        <v>41</v>
      </c>
      <c r="S595" s="87">
        <f t="shared" si="1207"/>
        <v>75</v>
      </c>
      <c r="T595" s="69">
        <f t="shared" si="6"/>
        <v>0.5263157895</v>
      </c>
      <c r="U595" s="70">
        <f t="shared" si="7"/>
        <v>0.3534482759</v>
      </c>
      <c r="V595" s="71">
        <f t="shared" si="8"/>
        <v>0.347826087</v>
      </c>
      <c r="W595" s="72">
        <f t="shared" si="9"/>
        <v>0.5324675325</v>
      </c>
      <c r="X595" s="73">
        <f t="shared" ref="X595:Y595" si="1208">IFERROR(P595/(P595+R595),0.5)</f>
        <v>0.4938271605</v>
      </c>
      <c r="Y595" s="74">
        <f t="shared" si="1208"/>
        <v>0.3243243243</v>
      </c>
      <c r="Z595" s="75">
        <f t="shared" si="11"/>
        <v>0.421875</v>
      </c>
      <c r="AA595" s="76">
        <f t="shared" si="12"/>
        <v>0.5989583333</v>
      </c>
      <c r="AB595" s="77">
        <f t="shared" si="13"/>
        <v>0.3958333333</v>
      </c>
      <c r="AC595" s="88">
        <f t="shared" si="14"/>
        <v>0.05910931174</v>
      </c>
      <c r="AD595" s="88">
        <f t="shared" si="15"/>
        <v>0.1133603239</v>
      </c>
      <c r="AE595" s="88">
        <f t="shared" si="16"/>
        <v>0.09311740891</v>
      </c>
      <c r="AF595" s="88">
        <f t="shared" si="17"/>
        <v>0.06072874494</v>
      </c>
      <c r="AG595" s="89">
        <f t="shared" si="18"/>
        <v>0.03238866397</v>
      </c>
      <c r="AH595" s="90">
        <f t="shared" si="19"/>
        <v>0</v>
      </c>
      <c r="AI595" s="90">
        <f t="shared" si="20"/>
        <v>0.1133603239</v>
      </c>
      <c r="AJ595" s="90">
        <f t="shared" si="21"/>
        <v>0.421875</v>
      </c>
      <c r="AK595" s="90">
        <f t="shared" si="22"/>
        <v>0.05910931174</v>
      </c>
      <c r="AL595" s="91">
        <f t="shared" si="23"/>
        <v>0</v>
      </c>
      <c r="AM595" s="91">
        <f t="shared" si="24"/>
        <v>0.03238866397</v>
      </c>
      <c r="AN595" s="91">
        <f t="shared" si="25"/>
        <v>0.347826087</v>
      </c>
      <c r="AO595" s="91">
        <f t="shared" si="26"/>
        <v>0.09311740891</v>
      </c>
      <c r="AP595" s="92">
        <f t="shared" si="27"/>
        <v>0</v>
      </c>
      <c r="AQ595" s="92">
        <f t="shared" si="28"/>
        <v>0.06072874494</v>
      </c>
      <c r="AR595" s="92">
        <f t="shared" si="29"/>
        <v>0.5324675325</v>
      </c>
      <c r="AS595" s="92">
        <f t="shared" si="30"/>
        <v>0.03238866397</v>
      </c>
    </row>
    <row r="596" ht="16.5" customHeight="1">
      <c r="A596" s="115"/>
      <c r="B596" s="116"/>
      <c r="C596" s="116"/>
      <c r="D596" s="116"/>
      <c r="E596" s="116"/>
      <c r="F596" s="117"/>
      <c r="G596" s="61">
        <f t="shared" si="650"/>
        <v>591</v>
      </c>
      <c r="H596" s="118">
        <v>7526.0</v>
      </c>
      <c r="I596" s="115">
        <v>743.0</v>
      </c>
      <c r="J596" s="81">
        <f>OFFSET(TT!F596,0,6*(-1+$E$6))</f>
        <v>31</v>
      </c>
      <c r="K596" s="82">
        <f>OFFSET(TT!G596,0,6*(-1+$E$6))</f>
        <v>36</v>
      </c>
      <c r="L596" s="83">
        <f>OFFSET(TT!H596,0,6*(-1+$E$6))</f>
        <v>25</v>
      </c>
      <c r="M596" s="84">
        <f>OFFSET(TT!I596,0,6*(-1+$E$6))</f>
        <v>26</v>
      </c>
      <c r="N596" s="85">
        <f>OFFSET(TT!J596,0,6*(-1+$E$6))</f>
        <v>124</v>
      </c>
      <c r="O596" s="86">
        <f>OFFSET(TT!K596,0,6*(-1+$E$6))</f>
        <v>41</v>
      </c>
      <c r="P596" s="87">
        <f t="shared" si="31"/>
        <v>31</v>
      </c>
      <c r="Q596" s="87">
        <f t="shared" ref="Q596:S596" si="1209">$J596*C$30+$K596*C$31+$L596*C$32+$M596*C$33+$N596*C$34+$O596*C$35</f>
        <v>26</v>
      </c>
      <c r="R596" s="87">
        <f t="shared" si="1209"/>
        <v>25</v>
      </c>
      <c r="S596" s="87">
        <f t="shared" si="1209"/>
        <v>41</v>
      </c>
      <c r="T596" s="69">
        <f t="shared" si="6"/>
        <v>0.5438596491</v>
      </c>
      <c r="U596" s="70">
        <f t="shared" si="7"/>
        <v>0.3787878788</v>
      </c>
      <c r="V596" s="71">
        <f t="shared" si="8"/>
        <v>0.4305555556</v>
      </c>
      <c r="W596" s="72">
        <f t="shared" si="9"/>
        <v>0.4901960784</v>
      </c>
      <c r="X596" s="73">
        <f t="shared" ref="X596:Y596" si="1210">IFERROR(P596/(P596+R596),0.5)</f>
        <v>0.5535714286</v>
      </c>
      <c r="Y596" s="74">
        <f t="shared" si="1210"/>
        <v>0.3880597015</v>
      </c>
      <c r="Z596" s="75">
        <f t="shared" si="11"/>
        <v>0.4552845528</v>
      </c>
      <c r="AA596" s="76">
        <f t="shared" si="12"/>
        <v>0.5853658537</v>
      </c>
      <c r="AB596" s="77">
        <f t="shared" si="13"/>
        <v>0.4634146341</v>
      </c>
      <c r="AC596" s="88">
        <f t="shared" si="14"/>
        <v>0.09017496635</v>
      </c>
      <c r="AD596" s="88">
        <f t="shared" si="15"/>
        <v>0.2086137281</v>
      </c>
      <c r="AE596" s="88">
        <f t="shared" si="16"/>
        <v>0.09690444145</v>
      </c>
      <c r="AF596" s="88">
        <f t="shared" si="17"/>
        <v>0.05518169583</v>
      </c>
      <c r="AG596" s="89">
        <f t="shared" si="18"/>
        <v>0.04172274563</v>
      </c>
      <c r="AH596" s="90">
        <f t="shared" si="19"/>
        <v>0</v>
      </c>
      <c r="AI596" s="90">
        <f t="shared" si="20"/>
        <v>0.2086137281</v>
      </c>
      <c r="AJ596" s="90">
        <f t="shared" si="21"/>
        <v>0.4552845528</v>
      </c>
      <c r="AK596" s="90">
        <f t="shared" si="22"/>
        <v>0.09017496635</v>
      </c>
      <c r="AL596" s="91">
        <f t="shared" si="23"/>
        <v>0</v>
      </c>
      <c r="AM596" s="91">
        <f t="shared" si="24"/>
        <v>0.04172274563</v>
      </c>
      <c r="AN596" s="91">
        <f t="shared" si="25"/>
        <v>0.4305555556</v>
      </c>
      <c r="AO596" s="91">
        <f t="shared" si="26"/>
        <v>0.09690444145</v>
      </c>
      <c r="AP596" s="92">
        <f t="shared" si="27"/>
        <v>0</v>
      </c>
      <c r="AQ596" s="92">
        <f t="shared" si="28"/>
        <v>0.05518169583</v>
      </c>
      <c r="AR596" s="92">
        <f t="shared" si="29"/>
        <v>0.4901960784</v>
      </c>
      <c r="AS596" s="92">
        <f t="shared" si="30"/>
        <v>0.04172274563</v>
      </c>
    </row>
    <row r="597" ht="16.5" customHeight="1">
      <c r="A597" s="115"/>
      <c r="B597" s="116"/>
      <c r="C597" s="116"/>
      <c r="D597" s="116"/>
      <c r="E597" s="116"/>
      <c r="F597" s="117"/>
      <c r="G597" s="61">
        <f t="shared" si="650"/>
        <v>592</v>
      </c>
      <c r="H597" s="118">
        <v>7527.0</v>
      </c>
      <c r="I597" s="115">
        <v>1017.0</v>
      </c>
      <c r="J597" s="81">
        <f>OFFSET(TT!F597,0,6*(-1+$E$6))</f>
        <v>32</v>
      </c>
      <c r="K597" s="82">
        <f>OFFSET(TT!G597,0,6*(-1+$E$6))</f>
        <v>47</v>
      </c>
      <c r="L597" s="83">
        <f>OFFSET(TT!H597,0,6*(-1+$E$6))</f>
        <v>30</v>
      </c>
      <c r="M597" s="84">
        <f>OFFSET(TT!I597,0,6*(-1+$E$6))</f>
        <v>30</v>
      </c>
      <c r="N597" s="85">
        <f>OFFSET(TT!J597,0,6*(-1+$E$6))</f>
        <v>121</v>
      </c>
      <c r="O597" s="86">
        <f>OFFSET(TT!K597,0,6*(-1+$E$6))</f>
        <v>45</v>
      </c>
      <c r="P597" s="87">
        <f t="shared" si="31"/>
        <v>32</v>
      </c>
      <c r="Q597" s="87">
        <f t="shared" ref="Q597:S597" si="1211">$J597*C$30+$K597*C$31+$L597*C$32+$M597*C$33+$N597*C$34+$O597*C$35</f>
        <v>30</v>
      </c>
      <c r="R597" s="87">
        <f t="shared" si="1211"/>
        <v>30</v>
      </c>
      <c r="S597" s="87">
        <f t="shared" si="1211"/>
        <v>45</v>
      </c>
      <c r="T597" s="69">
        <f t="shared" si="6"/>
        <v>0.5161290323</v>
      </c>
      <c r="U597" s="70">
        <f t="shared" si="7"/>
        <v>0.4</v>
      </c>
      <c r="V597" s="71">
        <f t="shared" si="8"/>
        <v>0.4155844156</v>
      </c>
      <c r="W597" s="72">
        <f t="shared" si="9"/>
        <v>0.5</v>
      </c>
      <c r="X597" s="73">
        <f t="shared" ref="X597:Y597" si="1212">IFERROR(P597/(P597+R597),0.5)</f>
        <v>0.5161290323</v>
      </c>
      <c r="Y597" s="74">
        <f t="shared" si="1212"/>
        <v>0.4</v>
      </c>
      <c r="Z597" s="75">
        <f t="shared" si="11"/>
        <v>0.4525547445</v>
      </c>
      <c r="AA597" s="76">
        <f t="shared" si="12"/>
        <v>0.5620437956</v>
      </c>
      <c r="AB597" s="77">
        <f t="shared" si="13"/>
        <v>0.4525547445</v>
      </c>
      <c r="AC597" s="88">
        <f t="shared" si="14"/>
        <v>0.07767944936</v>
      </c>
      <c r="AD597" s="88">
        <f t="shared" si="15"/>
        <v>0.1504424779</v>
      </c>
      <c r="AE597" s="88">
        <f t="shared" si="16"/>
        <v>0.07571288102</v>
      </c>
      <c r="AF597" s="88">
        <f t="shared" si="17"/>
        <v>0.04424778761</v>
      </c>
      <c r="AG597" s="89">
        <f t="shared" si="18"/>
        <v>0.03146509341</v>
      </c>
      <c r="AH597" s="90">
        <f t="shared" si="19"/>
        <v>0</v>
      </c>
      <c r="AI597" s="90">
        <f t="shared" si="20"/>
        <v>0.1504424779</v>
      </c>
      <c r="AJ597" s="90">
        <f t="shared" si="21"/>
        <v>0.4525547445</v>
      </c>
      <c r="AK597" s="90">
        <f t="shared" si="22"/>
        <v>0.07767944936</v>
      </c>
      <c r="AL597" s="91">
        <f t="shared" si="23"/>
        <v>0</v>
      </c>
      <c r="AM597" s="91">
        <f t="shared" si="24"/>
        <v>0.03146509341</v>
      </c>
      <c r="AN597" s="91">
        <f t="shared" si="25"/>
        <v>0.4155844156</v>
      </c>
      <c r="AO597" s="91">
        <f t="shared" si="26"/>
        <v>0.07571288102</v>
      </c>
      <c r="AP597" s="92">
        <f t="shared" si="27"/>
        <v>0</v>
      </c>
      <c r="AQ597" s="92">
        <f t="shared" si="28"/>
        <v>0.04424778761</v>
      </c>
      <c r="AR597" s="92">
        <f t="shared" si="29"/>
        <v>0.5</v>
      </c>
      <c r="AS597" s="92">
        <f t="shared" si="30"/>
        <v>0.03146509341</v>
      </c>
    </row>
    <row r="598" ht="16.5" customHeight="1">
      <c r="A598" s="115"/>
      <c r="B598" s="116"/>
      <c r="C598" s="116"/>
      <c r="D598" s="116"/>
      <c r="E598" s="116"/>
      <c r="F598" s="117"/>
      <c r="G598" s="61">
        <f t="shared" si="650"/>
        <v>593</v>
      </c>
      <c r="H598" s="118">
        <v>7528.0</v>
      </c>
      <c r="I598" s="115">
        <v>1935.0</v>
      </c>
      <c r="J598" s="81">
        <f>OFFSET(TT!F598,0,6*(-1+$E$6))</f>
        <v>84</v>
      </c>
      <c r="K598" s="82">
        <f>OFFSET(TT!G598,0,6*(-1+$E$6))</f>
        <v>91</v>
      </c>
      <c r="L598" s="83">
        <f>OFFSET(TT!H598,0,6*(-1+$E$6))</f>
        <v>67</v>
      </c>
      <c r="M598" s="84">
        <f>OFFSET(TT!I598,0,6*(-1+$E$6))</f>
        <v>104</v>
      </c>
      <c r="N598" s="85">
        <f>OFFSET(TT!J598,0,6*(-1+$E$6))</f>
        <v>255</v>
      </c>
      <c r="O598" s="86">
        <f>OFFSET(TT!K598,0,6*(-1+$E$6))</f>
        <v>89</v>
      </c>
      <c r="P598" s="87">
        <f t="shared" si="31"/>
        <v>84</v>
      </c>
      <c r="Q598" s="87">
        <f t="shared" ref="Q598:S598" si="1213">$J598*C$30+$K598*C$31+$L598*C$32+$M598*C$33+$N598*C$34+$O598*C$35</f>
        <v>104</v>
      </c>
      <c r="R598" s="87">
        <f t="shared" si="1213"/>
        <v>67</v>
      </c>
      <c r="S598" s="87">
        <f t="shared" si="1213"/>
        <v>89</v>
      </c>
      <c r="T598" s="69">
        <f t="shared" si="6"/>
        <v>0.4468085106</v>
      </c>
      <c r="U598" s="70">
        <f t="shared" si="7"/>
        <v>0.4294871795</v>
      </c>
      <c r="V598" s="71">
        <f t="shared" si="8"/>
        <v>0.4855491329</v>
      </c>
      <c r="W598" s="72">
        <f t="shared" si="9"/>
        <v>0.3918128655</v>
      </c>
      <c r="X598" s="73">
        <f t="shared" ref="X598:Y598" si="1214">IFERROR(P598/(P598+R598),0.5)</f>
        <v>0.5562913907</v>
      </c>
      <c r="Y598" s="74">
        <f t="shared" si="1214"/>
        <v>0.5388601036</v>
      </c>
      <c r="Z598" s="75">
        <f t="shared" si="11"/>
        <v>0.4389534884</v>
      </c>
      <c r="AA598" s="76">
        <f t="shared" si="12"/>
        <v>0.5029069767</v>
      </c>
      <c r="AB598" s="77">
        <f t="shared" si="13"/>
        <v>0.5465116279</v>
      </c>
      <c r="AC598" s="88">
        <f t="shared" si="14"/>
        <v>0.09043927649</v>
      </c>
      <c r="AD598" s="88">
        <f t="shared" si="15"/>
        <v>0.1751937984</v>
      </c>
      <c r="AE598" s="88">
        <f t="shared" si="16"/>
        <v>0.08940568475</v>
      </c>
      <c r="AF598" s="88">
        <f t="shared" si="17"/>
        <v>0.04599483204</v>
      </c>
      <c r="AG598" s="89">
        <f t="shared" si="18"/>
        <v>0.04341085271</v>
      </c>
      <c r="AH598" s="90">
        <f t="shared" si="19"/>
        <v>0</v>
      </c>
      <c r="AI598" s="90">
        <f t="shared" si="20"/>
        <v>0.1751937984</v>
      </c>
      <c r="AJ598" s="90">
        <f t="shared" si="21"/>
        <v>0.4389534884</v>
      </c>
      <c r="AK598" s="90">
        <f t="shared" si="22"/>
        <v>0.09043927649</v>
      </c>
      <c r="AL598" s="91">
        <f t="shared" si="23"/>
        <v>0</v>
      </c>
      <c r="AM598" s="91">
        <f t="shared" si="24"/>
        <v>0.04341085271</v>
      </c>
      <c r="AN598" s="91">
        <f t="shared" si="25"/>
        <v>0.4855491329</v>
      </c>
      <c r="AO598" s="91">
        <f t="shared" si="26"/>
        <v>0.08940568475</v>
      </c>
      <c r="AP598" s="92">
        <f t="shared" si="27"/>
        <v>0</v>
      </c>
      <c r="AQ598" s="92">
        <f t="shared" si="28"/>
        <v>0.04599483204</v>
      </c>
      <c r="AR598" s="92">
        <f t="shared" si="29"/>
        <v>0.3918128655</v>
      </c>
      <c r="AS598" s="92">
        <f t="shared" si="30"/>
        <v>0.04341085271</v>
      </c>
    </row>
    <row r="599" ht="16.5" customHeight="1">
      <c r="A599" s="115"/>
      <c r="B599" s="116"/>
      <c r="C599" s="116"/>
      <c r="D599" s="116"/>
      <c r="E599" s="116"/>
      <c r="F599" s="117"/>
      <c r="G599" s="61">
        <f t="shared" si="650"/>
        <v>594</v>
      </c>
      <c r="H599" s="118">
        <v>7531.0</v>
      </c>
      <c r="I599" s="115">
        <v>1332.0</v>
      </c>
      <c r="J599" s="81">
        <f>OFFSET(TT!F599,0,6*(-1+$E$6))</f>
        <v>46</v>
      </c>
      <c r="K599" s="82">
        <f>OFFSET(TT!G599,0,6*(-1+$E$6))</f>
        <v>58</v>
      </c>
      <c r="L599" s="83">
        <f>OFFSET(TT!H599,0,6*(-1+$E$6))</f>
        <v>61</v>
      </c>
      <c r="M599" s="84">
        <f>OFFSET(TT!I599,0,6*(-1+$E$6))</f>
        <v>61</v>
      </c>
      <c r="N599" s="85">
        <f>OFFSET(TT!J599,0,6*(-1+$E$6))</f>
        <v>190</v>
      </c>
      <c r="O599" s="86">
        <f>OFFSET(TT!K599,0,6*(-1+$E$6))</f>
        <v>71</v>
      </c>
      <c r="P599" s="87">
        <f t="shared" si="31"/>
        <v>46</v>
      </c>
      <c r="Q599" s="87">
        <f t="shared" ref="Q599:S599" si="1215">$J599*C$30+$K599*C$31+$L599*C$32+$M599*C$33+$N599*C$34+$O599*C$35</f>
        <v>61</v>
      </c>
      <c r="R599" s="87">
        <f t="shared" si="1215"/>
        <v>61</v>
      </c>
      <c r="S599" s="87">
        <f t="shared" si="1215"/>
        <v>71</v>
      </c>
      <c r="T599" s="69">
        <f t="shared" si="6"/>
        <v>0.4299065421</v>
      </c>
      <c r="U599" s="70">
        <f t="shared" si="7"/>
        <v>0.4621212121</v>
      </c>
      <c r="V599" s="71">
        <f t="shared" si="8"/>
        <v>0.3931623932</v>
      </c>
      <c r="W599" s="72">
        <f t="shared" si="9"/>
        <v>0.5</v>
      </c>
      <c r="X599" s="73">
        <f t="shared" ref="X599:Y599" si="1216">IFERROR(P599/(P599+R599),0.5)</f>
        <v>0.4299065421</v>
      </c>
      <c r="Y599" s="74">
        <f t="shared" si="1216"/>
        <v>0.4621212121</v>
      </c>
      <c r="Z599" s="75">
        <f t="shared" si="11"/>
        <v>0.4476987448</v>
      </c>
      <c r="AA599" s="76">
        <f t="shared" si="12"/>
        <v>0.489539749</v>
      </c>
      <c r="AB599" s="77">
        <f t="shared" si="13"/>
        <v>0.4476987448</v>
      </c>
      <c r="AC599" s="88">
        <f t="shared" si="14"/>
        <v>0.07807807808</v>
      </c>
      <c r="AD599" s="88">
        <f t="shared" si="15"/>
        <v>0.1771771772</v>
      </c>
      <c r="AE599" s="88">
        <f t="shared" si="16"/>
        <v>0.08783783784</v>
      </c>
      <c r="AF599" s="88">
        <f t="shared" si="17"/>
        <v>0.0533033033</v>
      </c>
      <c r="AG599" s="89">
        <f t="shared" si="18"/>
        <v>0.03453453453</v>
      </c>
      <c r="AH599" s="90">
        <f t="shared" si="19"/>
        <v>0</v>
      </c>
      <c r="AI599" s="90">
        <f t="shared" si="20"/>
        <v>0.1771771772</v>
      </c>
      <c r="AJ599" s="90">
        <f t="shared" si="21"/>
        <v>0.4476987448</v>
      </c>
      <c r="AK599" s="90">
        <f t="shared" si="22"/>
        <v>0.07807807808</v>
      </c>
      <c r="AL599" s="91">
        <f t="shared" si="23"/>
        <v>0</v>
      </c>
      <c r="AM599" s="91">
        <f t="shared" si="24"/>
        <v>0.03453453453</v>
      </c>
      <c r="AN599" s="91">
        <f t="shared" si="25"/>
        <v>0.3931623932</v>
      </c>
      <c r="AO599" s="91">
        <f t="shared" si="26"/>
        <v>0.08783783784</v>
      </c>
      <c r="AP599" s="92">
        <f t="shared" si="27"/>
        <v>0</v>
      </c>
      <c r="AQ599" s="92">
        <f t="shared" si="28"/>
        <v>0.0533033033</v>
      </c>
      <c r="AR599" s="92">
        <f t="shared" si="29"/>
        <v>0.5</v>
      </c>
      <c r="AS599" s="92">
        <f t="shared" si="30"/>
        <v>0.03453453453</v>
      </c>
    </row>
    <row r="600" ht="16.5" customHeight="1">
      <c r="A600" s="115"/>
      <c r="B600" s="116"/>
      <c r="C600" s="116"/>
      <c r="D600" s="116"/>
      <c r="E600" s="116"/>
      <c r="F600" s="117"/>
      <c r="G600" s="61">
        <f t="shared" si="650"/>
        <v>595</v>
      </c>
      <c r="H600" s="118">
        <v>7545.0</v>
      </c>
      <c r="I600" s="115">
        <v>2436.0</v>
      </c>
      <c r="J600" s="81">
        <f>OFFSET(TT!F600,0,6*(-1+$E$6))</f>
        <v>385</v>
      </c>
      <c r="K600" s="82">
        <f>OFFSET(TT!G600,0,6*(-1+$E$6))</f>
        <v>497</v>
      </c>
      <c r="L600" s="83">
        <f>OFFSET(TT!H600,0,6*(-1+$E$6))</f>
        <v>320</v>
      </c>
      <c r="M600" s="84">
        <f>OFFSET(TT!I600,0,6*(-1+$E$6))</f>
        <v>135</v>
      </c>
      <c r="N600" s="85">
        <f>OFFSET(TT!J600,0,6*(-1+$E$6))</f>
        <v>345</v>
      </c>
      <c r="O600" s="86">
        <f>OFFSET(TT!K600,0,6*(-1+$E$6))</f>
        <v>69</v>
      </c>
      <c r="P600" s="87">
        <f t="shared" si="31"/>
        <v>385</v>
      </c>
      <c r="Q600" s="87">
        <f t="shared" ref="Q600:S600" si="1217">$J600*C$30+$K600*C$31+$L600*C$32+$M600*C$33+$N600*C$34+$O600*C$35</f>
        <v>135</v>
      </c>
      <c r="R600" s="87">
        <f t="shared" si="1217"/>
        <v>320</v>
      </c>
      <c r="S600" s="87">
        <f t="shared" si="1217"/>
        <v>69</v>
      </c>
      <c r="T600" s="69">
        <f t="shared" si="6"/>
        <v>0.7403846154</v>
      </c>
      <c r="U600" s="70">
        <f t="shared" si="7"/>
        <v>0.822622108</v>
      </c>
      <c r="V600" s="71">
        <f t="shared" si="8"/>
        <v>0.8480176211</v>
      </c>
      <c r="W600" s="72">
        <f t="shared" si="9"/>
        <v>0.7032967033</v>
      </c>
      <c r="X600" s="73">
        <f t="shared" ref="X600:Y600" si="1218">IFERROR(P600/(P600+R600),0.5)</f>
        <v>0.5460992908</v>
      </c>
      <c r="Y600" s="74">
        <f t="shared" si="1218"/>
        <v>0.6617647059</v>
      </c>
      <c r="Z600" s="75">
        <f t="shared" si="11"/>
        <v>0.7755775578</v>
      </c>
      <c r="AA600" s="76">
        <f t="shared" si="12"/>
        <v>0.499449945</v>
      </c>
      <c r="AB600" s="77">
        <f t="shared" si="13"/>
        <v>0.5720572057</v>
      </c>
      <c r="AC600" s="88">
        <f t="shared" si="14"/>
        <v>0.3620689655</v>
      </c>
      <c r="AD600" s="88">
        <f t="shared" si="15"/>
        <v>0.2996715928</v>
      </c>
      <c r="AE600" s="88">
        <f t="shared" si="16"/>
        <v>0.1863711002</v>
      </c>
      <c r="AF600" s="88">
        <f t="shared" si="17"/>
        <v>0.02832512315</v>
      </c>
      <c r="AG600" s="89">
        <f t="shared" si="18"/>
        <v>0.158045977</v>
      </c>
      <c r="AH600" s="90">
        <f t="shared" si="19"/>
        <v>0</v>
      </c>
      <c r="AI600" s="90">
        <f t="shared" si="20"/>
        <v>0.2996715928</v>
      </c>
      <c r="AJ600" s="90">
        <f t="shared" si="21"/>
        <v>0.7755775578</v>
      </c>
      <c r="AK600" s="90">
        <f t="shared" si="22"/>
        <v>0.3620689655</v>
      </c>
      <c r="AL600" s="91">
        <f t="shared" si="23"/>
        <v>0</v>
      </c>
      <c r="AM600" s="91">
        <f t="shared" si="24"/>
        <v>0.158045977</v>
      </c>
      <c r="AN600" s="91">
        <f t="shared" si="25"/>
        <v>0.8480176211</v>
      </c>
      <c r="AO600" s="91">
        <f t="shared" si="26"/>
        <v>0.1863711002</v>
      </c>
      <c r="AP600" s="92">
        <f t="shared" si="27"/>
        <v>0</v>
      </c>
      <c r="AQ600" s="92">
        <f t="shared" si="28"/>
        <v>0.02832512315</v>
      </c>
      <c r="AR600" s="92">
        <f t="shared" si="29"/>
        <v>0.7032967033</v>
      </c>
      <c r="AS600" s="92">
        <f t="shared" si="30"/>
        <v>0.158045977</v>
      </c>
    </row>
    <row r="601" ht="16.5" customHeight="1">
      <c r="A601" s="115"/>
      <c r="B601" s="116"/>
      <c r="C601" s="116"/>
      <c r="D601" s="116"/>
      <c r="E601" s="116"/>
      <c r="F601" s="117"/>
      <c r="G601" s="61">
        <f t="shared" si="650"/>
        <v>596</v>
      </c>
      <c r="H601" s="118">
        <v>7552.0</v>
      </c>
      <c r="I601" s="115">
        <v>2346.0</v>
      </c>
      <c r="J601" s="81">
        <f>OFFSET(TT!F601,0,6*(-1+$E$6))</f>
        <v>372</v>
      </c>
      <c r="K601" s="82">
        <f>OFFSET(TT!G601,0,6*(-1+$E$6))</f>
        <v>319</v>
      </c>
      <c r="L601" s="83">
        <f>OFFSET(TT!H601,0,6*(-1+$E$6))</f>
        <v>342</v>
      </c>
      <c r="M601" s="84">
        <f>OFFSET(TT!I601,0,6*(-1+$E$6))</f>
        <v>134</v>
      </c>
      <c r="N601" s="85">
        <f>OFFSET(TT!J601,0,6*(-1+$E$6))</f>
        <v>377</v>
      </c>
      <c r="O601" s="86">
        <f>OFFSET(TT!K601,0,6*(-1+$E$6))</f>
        <v>92</v>
      </c>
      <c r="P601" s="87">
        <f t="shared" si="31"/>
        <v>372</v>
      </c>
      <c r="Q601" s="87">
        <f t="shared" ref="Q601:S601" si="1219">$J601*C$30+$K601*C$31+$L601*C$32+$M601*C$33+$N601*C$34+$O601*C$35</f>
        <v>134</v>
      </c>
      <c r="R601" s="87">
        <f t="shared" si="1219"/>
        <v>342</v>
      </c>
      <c r="S601" s="87">
        <f t="shared" si="1219"/>
        <v>92</v>
      </c>
      <c r="T601" s="69">
        <f t="shared" si="6"/>
        <v>0.7351778656</v>
      </c>
      <c r="U601" s="70">
        <f t="shared" si="7"/>
        <v>0.7880184332</v>
      </c>
      <c r="V601" s="71">
        <f t="shared" si="8"/>
        <v>0.8017241379</v>
      </c>
      <c r="W601" s="72">
        <f t="shared" si="9"/>
        <v>0.718487395</v>
      </c>
      <c r="X601" s="73">
        <f t="shared" ref="X601:Y601" si="1220">IFERROR(P601/(P601+R601),0.5)</f>
        <v>0.5210084034</v>
      </c>
      <c r="Y601" s="74">
        <f t="shared" si="1220"/>
        <v>0.592920354</v>
      </c>
      <c r="Z601" s="75">
        <f t="shared" si="11"/>
        <v>0.7595744681</v>
      </c>
      <c r="AA601" s="76">
        <f t="shared" si="12"/>
        <v>0.4936170213</v>
      </c>
      <c r="AB601" s="77">
        <f t="shared" si="13"/>
        <v>0.5382978723</v>
      </c>
      <c r="AC601" s="88">
        <f t="shared" si="14"/>
        <v>0.2945439045</v>
      </c>
      <c r="AD601" s="88">
        <f t="shared" si="15"/>
        <v>0.3192668372</v>
      </c>
      <c r="AE601" s="88">
        <f t="shared" si="16"/>
        <v>0.1977834612</v>
      </c>
      <c r="AF601" s="88">
        <f t="shared" si="17"/>
        <v>0.03921568627</v>
      </c>
      <c r="AG601" s="89">
        <f t="shared" si="18"/>
        <v>0.1585677749</v>
      </c>
      <c r="AH601" s="90">
        <f t="shared" si="19"/>
        <v>0</v>
      </c>
      <c r="AI601" s="90">
        <f t="shared" si="20"/>
        <v>0.3192668372</v>
      </c>
      <c r="AJ601" s="90">
        <f t="shared" si="21"/>
        <v>0.7595744681</v>
      </c>
      <c r="AK601" s="90">
        <f t="shared" si="22"/>
        <v>0.2945439045</v>
      </c>
      <c r="AL601" s="91">
        <f t="shared" si="23"/>
        <v>0</v>
      </c>
      <c r="AM601" s="91">
        <f t="shared" si="24"/>
        <v>0.1585677749</v>
      </c>
      <c r="AN601" s="91">
        <f t="shared" si="25"/>
        <v>0.8017241379</v>
      </c>
      <c r="AO601" s="91">
        <f t="shared" si="26"/>
        <v>0.1977834612</v>
      </c>
      <c r="AP601" s="92">
        <f t="shared" si="27"/>
        <v>0</v>
      </c>
      <c r="AQ601" s="92">
        <f t="shared" si="28"/>
        <v>0.03921568627</v>
      </c>
      <c r="AR601" s="92">
        <f t="shared" si="29"/>
        <v>0.718487395</v>
      </c>
      <c r="AS601" s="92">
        <f t="shared" si="30"/>
        <v>0.1585677749</v>
      </c>
    </row>
    <row r="602" ht="16.5" customHeight="1">
      <c r="A602" s="115"/>
      <c r="B602" s="116"/>
      <c r="C602" s="116"/>
      <c r="D602" s="116"/>
      <c r="E602" s="116"/>
      <c r="F602" s="117"/>
      <c r="G602" s="61">
        <f t="shared" si="650"/>
        <v>597</v>
      </c>
      <c r="H602" s="118">
        <v>7553.0</v>
      </c>
      <c r="I602" s="115">
        <v>3498.0</v>
      </c>
      <c r="J602" s="81">
        <f>OFFSET(TT!F602,0,6*(-1+$E$6))</f>
        <v>446</v>
      </c>
      <c r="K602" s="82">
        <f>OFFSET(TT!G602,0,6*(-1+$E$6))</f>
        <v>340</v>
      </c>
      <c r="L602" s="83">
        <f>OFFSET(TT!H602,0,6*(-1+$E$6))</f>
        <v>529</v>
      </c>
      <c r="M602" s="84">
        <f>OFFSET(TT!I602,0,6*(-1+$E$6))</f>
        <v>205</v>
      </c>
      <c r="N602" s="85">
        <f>OFFSET(TT!J602,0,6*(-1+$E$6))</f>
        <v>520</v>
      </c>
      <c r="O602" s="86">
        <f>OFFSET(TT!K602,0,6*(-1+$E$6))</f>
        <v>171</v>
      </c>
      <c r="P602" s="87">
        <f t="shared" si="31"/>
        <v>446</v>
      </c>
      <c r="Q602" s="87">
        <f t="shared" ref="Q602:S602" si="1221">$J602*C$30+$K602*C$31+$L602*C$32+$M602*C$33+$N602*C$34+$O602*C$35</f>
        <v>205</v>
      </c>
      <c r="R602" s="87">
        <f t="shared" si="1221"/>
        <v>529</v>
      </c>
      <c r="S602" s="87">
        <f t="shared" si="1221"/>
        <v>171</v>
      </c>
      <c r="T602" s="69">
        <f t="shared" si="6"/>
        <v>0.6850998464</v>
      </c>
      <c r="U602" s="70">
        <f t="shared" si="7"/>
        <v>0.7557142857</v>
      </c>
      <c r="V602" s="71">
        <f t="shared" si="8"/>
        <v>0.7228525122</v>
      </c>
      <c r="W602" s="72">
        <f t="shared" si="9"/>
        <v>0.7207084469</v>
      </c>
      <c r="X602" s="73">
        <f t="shared" ref="X602:Y602" si="1222">IFERROR(P602/(P602+R602),0.5)</f>
        <v>0.4574358974</v>
      </c>
      <c r="Y602" s="74">
        <f t="shared" si="1222"/>
        <v>0.545212766</v>
      </c>
      <c r="Z602" s="75">
        <f t="shared" si="11"/>
        <v>0.7216876388</v>
      </c>
      <c r="AA602" s="76">
        <f t="shared" si="12"/>
        <v>0.4566987417</v>
      </c>
      <c r="AB602" s="77">
        <f t="shared" si="13"/>
        <v>0.481865285</v>
      </c>
      <c r="AC602" s="88">
        <f t="shared" si="14"/>
        <v>0.2246998285</v>
      </c>
      <c r="AD602" s="88">
        <f t="shared" si="15"/>
        <v>0.2761578045</v>
      </c>
      <c r="AE602" s="88">
        <f t="shared" si="16"/>
        <v>0.1763865066</v>
      </c>
      <c r="AF602" s="88">
        <f t="shared" si="17"/>
        <v>0.04888507719</v>
      </c>
      <c r="AG602" s="89">
        <f t="shared" si="18"/>
        <v>0.1275014294</v>
      </c>
      <c r="AH602" s="90">
        <f t="shared" si="19"/>
        <v>0</v>
      </c>
      <c r="AI602" s="90">
        <f t="shared" si="20"/>
        <v>0.2761578045</v>
      </c>
      <c r="AJ602" s="90">
        <f t="shared" si="21"/>
        <v>0.7216876388</v>
      </c>
      <c r="AK602" s="90">
        <f t="shared" si="22"/>
        <v>0.2246998285</v>
      </c>
      <c r="AL602" s="91">
        <f t="shared" si="23"/>
        <v>0</v>
      </c>
      <c r="AM602" s="91">
        <f t="shared" si="24"/>
        <v>0.1275014294</v>
      </c>
      <c r="AN602" s="91">
        <f t="shared" si="25"/>
        <v>0.7228525122</v>
      </c>
      <c r="AO602" s="91">
        <f t="shared" si="26"/>
        <v>0.1763865066</v>
      </c>
      <c r="AP602" s="92">
        <f t="shared" si="27"/>
        <v>0</v>
      </c>
      <c r="AQ602" s="92">
        <f t="shared" si="28"/>
        <v>0.04888507719</v>
      </c>
      <c r="AR602" s="92">
        <f t="shared" si="29"/>
        <v>0.7207084469</v>
      </c>
      <c r="AS602" s="92">
        <f t="shared" si="30"/>
        <v>0.1275014294</v>
      </c>
    </row>
    <row r="603" ht="16.5" customHeight="1">
      <c r="A603" s="115"/>
      <c r="B603" s="116"/>
      <c r="C603" s="116"/>
      <c r="D603" s="116"/>
      <c r="E603" s="116"/>
      <c r="F603" s="117"/>
      <c r="G603" s="61">
        <f t="shared" si="650"/>
        <v>598</v>
      </c>
      <c r="H603" s="118">
        <v>7562.0</v>
      </c>
      <c r="I603" s="115">
        <v>3180.0</v>
      </c>
      <c r="J603" s="81">
        <f>OFFSET(TT!F603,0,6*(-1+$E$6))</f>
        <v>499</v>
      </c>
      <c r="K603" s="82">
        <f>OFFSET(TT!G603,0,6*(-1+$E$6))</f>
        <v>407</v>
      </c>
      <c r="L603" s="83">
        <f>OFFSET(TT!H603,0,6*(-1+$E$6))</f>
        <v>532</v>
      </c>
      <c r="M603" s="84">
        <f>OFFSET(TT!I603,0,6*(-1+$E$6))</f>
        <v>187</v>
      </c>
      <c r="N603" s="85">
        <f>OFFSET(TT!J603,0,6*(-1+$E$6))</f>
        <v>404</v>
      </c>
      <c r="O603" s="86">
        <f>OFFSET(TT!K603,0,6*(-1+$E$6))</f>
        <v>130</v>
      </c>
      <c r="P603" s="87">
        <f t="shared" si="31"/>
        <v>499</v>
      </c>
      <c r="Q603" s="87">
        <f t="shared" ref="Q603:S603" si="1223">$J603*C$30+$K603*C$31+$L603*C$32+$M603*C$33+$N603*C$34+$O603*C$35</f>
        <v>187</v>
      </c>
      <c r="R603" s="87">
        <f t="shared" si="1223"/>
        <v>532</v>
      </c>
      <c r="S603" s="87">
        <f t="shared" si="1223"/>
        <v>130</v>
      </c>
      <c r="T603" s="69">
        <f t="shared" si="6"/>
        <v>0.7274052478</v>
      </c>
      <c r="U603" s="70">
        <f t="shared" si="7"/>
        <v>0.8036253776</v>
      </c>
      <c r="V603" s="71">
        <f t="shared" si="8"/>
        <v>0.7933227345</v>
      </c>
      <c r="W603" s="72">
        <f t="shared" si="9"/>
        <v>0.7399165508</v>
      </c>
      <c r="X603" s="73">
        <f t="shared" ref="X603:Y603" si="1224">IFERROR(P603/(P603+R603),0.5)</f>
        <v>0.4839961203</v>
      </c>
      <c r="Y603" s="74">
        <f t="shared" si="1224"/>
        <v>0.5899053628</v>
      </c>
      <c r="Z603" s="75">
        <f t="shared" si="11"/>
        <v>0.7648367953</v>
      </c>
      <c r="AA603" s="76">
        <f t="shared" si="12"/>
        <v>0.4666172107</v>
      </c>
      <c r="AB603" s="77">
        <f t="shared" si="13"/>
        <v>0.5089020772</v>
      </c>
      <c r="AC603" s="88">
        <f t="shared" si="14"/>
        <v>0.2849056604</v>
      </c>
      <c r="AD603" s="88">
        <f t="shared" si="15"/>
        <v>0.2839622642</v>
      </c>
      <c r="AE603" s="88">
        <f t="shared" si="16"/>
        <v>0.1977987421</v>
      </c>
      <c r="AF603" s="88">
        <f t="shared" si="17"/>
        <v>0.04088050314</v>
      </c>
      <c r="AG603" s="89">
        <f t="shared" si="18"/>
        <v>0.156918239</v>
      </c>
      <c r="AH603" s="90">
        <f t="shared" si="19"/>
        <v>0</v>
      </c>
      <c r="AI603" s="90">
        <f t="shared" si="20"/>
        <v>0.2839622642</v>
      </c>
      <c r="AJ603" s="90">
        <f t="shared" si="21"/>
        <v>0.7648367953</v>
      </c>
      <c r="AK603" s="90">
        <f t="shared" si="22"/>
        <v>0.2849056604</v>
      </c>
      <c r="AL603" s="91">
        <f t="shared" si="23"/>
        <v>0</v>
      </c>
      <c r="AM603" s="91">
        <f t="shared" si="24"/>
        <v>0.156918239</v>
      </c>
      <c r="AN603" s="91">
        <f t="shared" si="25"/>
        <v>0.7933227345</v>
      </c>
      <c r="AO603" s="91">
        <f t="shared" si="26"/>
        <v>0.1977987421</v>
      </c>
      <c r="AP603" s="92">
        <f t="shared" si="27"/>
        <v>0</v>
      </c>
      <c r="AQ603" s="92">
        <f t="shared" si="28"/>
        <v>0.04088050314</v>
      </c>
      <c r="AR603" s="92">
        <f t="shared" si="29"/>
        <v>0.7399165508</v>
      </c>
      <c r="AS603" s="92">
        <f t="shared" si="30"/>
        <v>0.156918239</v>
      </c>
    </row>
    <row r="604" ht="16.5" customHeight="1">
      <c r="A604" s="115"/>
      <c r="B604" s="116"/>
      <c r="C604" s="116"/>
      <c r="D604" s="116"/>
      <c r="E604" s="116"/>
      <c r="F604" s="117"/>
      <c r="G604" s="61">
        <f t="shared" si="650"/>
        <v>599</v>
      </c>
      <c r="H604" s="118">
        <v>7569.0</v>
      </c>
      <c r="I604" s="115">
        <v>2815.0</v>
      </c>
      <c r="J604" s="81">
        <f>OFFSET(TT!F604,0,6*(-1+$E$6))</f>
        <v>216</v>
      </c>
      <c r="K604" s="82">
        <f>OFFSET(TT!G604,0,6*(-1+$E$6))</f>
        <v>207</v>
      </c>
      <c r="L604" s="83">
        <f>OFFSET(TT!H604,0,6*(-1+$E$6))</f>
        <v>215</v>
      </c>
      <c r="M604" s="84">
        <f>OFFSET(TT!I604,0,6*(-1+$E$6))</f>
        <v>128</v>
      </c>
      <c r="N604" s="85">
        <f>OFFSET(TT!J604,0,6*(-1+$E$6))</f>
        <v>537</v>
      </c>
      <c r="O604" s="86">
        <f>OFFSET(TT!K604,0,6*(-1+$E$6))</f>
        <v>97</v>
      </c>
      <c r="P604" s="87">
        <f t="shared" si="31"/>
        <v>216</v>
      </c>
      <c r="Q604" s="87">
        <f t="shared" ref="Q604:S604" si="1225">$J604*C$30+$K604*C$31+$L604*C$32+$M604*C$33+$N604*C$34+$O604*C$35</f>
        <v>128</v>
      </c>
      <c r="R604" s="87">
        <f t="shared" si="1225"/>
        <v>215</v>
      </c>
      <c r="S604" s="87">
        <f t="shared" si="1225"/>
        <v>97</v>
      </c>
      <c r="T604" s="69">
        <f t="shared" si="6"/>
        <v>0.6279069767</v>
      </c>
      <c r="U604" s="70">
        <f t="shared" si="7"/>
        <v>0.6891025641</v>
      </c>
      <c r="V604" s="71">
        <f t="shared" si="8"/>
        <v>0.6900958466</v>
      </c>
      <c r="W604" s="72">
        <f t="shared" si="9"/>
        <v>0.6268221574</v>
      </c>
      <c r="X604" s="73">
        <f t="shared" ref="X604:Y604" si="1226">IFERROR(P604/(P604+R604),0.5)</f>
        <v>0.5011600928</v>
      </c>
      <c r="Y604" s="74">
        <f t="shared" si="1226"/>
        <v>0.5688888889</v>
      </c>
      <c r="Z604" s="75">
        <f t="shared" si="11"/>
        <v>0.6570121951</v>
      </c>
      <c r="AA604" s="76">
        <f t="shared" si="12"/>
        <v>0.4771341463</v>
      </c>
      <c r="AB604" s="77">
        <f t="shared" si="13"/>
        <v>0.5243902439</v>
      </c>
      <c r="AC604" s="88">
        <f t="shared" si="14"/>
        <v>0.1502664298</v>
      </c>
      <c r="AD604" s="88">
        <f t="shared" si="15"/>
        <v>0.2674955595</v>
      </c>
      <c r="AE604" s="88">
        <f t="shared" si="16"/>
        <v>0.1111900533</v>
      </c>
      <c r="AF604" s="88">
        <f t="shared" si="17"/>
        <v>0.03445825933</v>
      </c>
      <c r="AG604" s="89">
        <f t="shared" si="18"/>
        <v>0.07673179396</v>
      </c>
      <c r="AH604" s="90">
        <f t="shared" si="19"/>
        <v>0</v>
      </c>
      <c r="AI604" s="90">
        <f t="shared" si="20"/>
        <v>0.2674955595</v>
      </c>
      <c r="AJ604" s="90">
        <f t="shared" si="21"/>
        <v>0.6570121951</v>
      </c>
      <c r="AK604" s="90">
        <f t="shared" si="22"/>
        <v>0.1502664298</v>
      </c>
      <c r="AL604" s="91">
        <f t="shared" si="23"/>
        <v>0</v>
      </c>
      <c r="AM604" s="91">
        <f t="shared" si="24"/>
        <v>0.07673179396</v>
      </c>
      <c r="AN604" s="91">
        <f t="shared" si="25"/>
        <v>0.6900958466</v>
      </c>
      <c r="AO604" s="91">
        <f t="shared" si="26"/>
        <v>0.1111900533</v>
      </c>
      <c r="AP604" s="92">
        <f t="shared" si="27"/>
        <v>0</v>
      </c>
      <c r="AQ604" s="92">
        <f t="shared" si="28"/>
        <v>0.03445825933</v>
      </c>
      <c r="AR604" s="92">
        <f t="shared" si="29"/>
        <v>0.6268221574</v>
      </c>
      <c r="AS604" s="92">
        <f t="shared" si="30"/>
        <v>0.07673179396</v>
      </c>
    </row>
    <row r="605" ht="16.5" customHeight="1">
      <c r="A605" s="115"/>
      <c r="B605" s="116"/>
      <c r="C605" s="116"/>
      <c r="D605" s="116"/>
      <c r="E605" s="116"/>
      <c r="F605" s="117"/>
      <c r="G605" s="61">
        <f t="shared" si="650"/>
        <v>600</v>
      </c>
      <c r="H605" s="118">
        <v>7570.0</v>
      </c>
      <c r="I605" s="115">
        <v>2483.0</v>
      </c>
      <c r="J605" s="81">
        <f>OFFSET(TT!F605,0,6*(-1+$E$6))</f>
        <v>150</v>
      </c>
      <c r="K605" s="82">
        <f>OFFSET(TT!G605,0,6*(-1+$E$6))</f>
        <v>133</v>
      </c>
      <c r="L605" s="83">
        <f>OFFSET(TT!H605,0,6*(-1+$E$6))</f>
        <v>178</v>
      </c>
      <c r="M605" s="84">
        <f>OFFSET(TT!I605,0,6*(-1+$E$6))</f>
        <v>99</v>
      </c>
      <c r="N605" s="85">
        <f>OFFSET(TT!J605,0,6*(-1+$E$6))</f>
        <v>314</v>
      </c>
      <c r="O605" s="86">
        <f>OFFSET(TT!K605,0,6*(-1+$E$6))</f>
        <v>94</v>
      </c>
      <c r="P605" s="87">
        <f t="shared" si="31"/>
        <v>150</v>
      </c>
      <c r="Q605" s="87">
        <f t="shared" ref="Q605:S605" si="1227">$J605*C$30+$K605*C$31+$L605*C$32+$M605*C$33+$N605*C$34+$O605*C$35</f>
        <v>99</v>
      </c>
      <c r="R605" s="87">
        <f t="shared" si="1227"/>
        <v>178</v>
      </c>
      <c r="S605" s="87">
        <f t="shared" si="1227"/>
        <v>94</v>
      </c>
      <c r="T605" s="69">
        <f t="shared" si="6"/>
        <v>0.6024096386</v>
      </c>
      <c r="U605" s="70">
        <f t="shared" si="7"/>
        <v>0.6544117647</v>
      </c>
      <c r="V605" s="71">
        <f t="shared" si="8"/>
        <v>0.6147540984</v>
      </c>
      <c r="W605" s="72">
        <f t="shared" si="9"/>
        <v>0.642599278</v>
      </c>
      <c r="X605" s="73">
        <f t="shared" ref="X605:Y605" si="1228">IFERROR(P605/(P605+R605),0.5)</f>
        <v>0.4573170732</v>
      </c>
      <c r="Y605" s="74">
        <f t="shared" si="1228"/>
        <v>0.5129533679</v>
      </c>
      <c r="Z605" s="75">
        <f t="shared" si="11"/>
        <v>0.6295585413</v>
      </c>
      <c r="AA605" s="76">
        <f t="shared" si="12"/>
        <v>0.4683301344</v>
      </c>
      <c r="AB605" s="77">
        <f t="shared" si="13"/>
        <v>0.4779270633</v>
      </c>
      <c r="AC605" s="88">
        <f t="shared" si="14"/>
        <v>0.1139750302</v>
      </c>
      <c r="AD605" s="88">
        <f t="shared" si="15"/>
        <v>0.1868707209</v>
      </c>
      <c r="AE605" s="88">
        <f t="shared" si="16"/>
        <v>0.09826822392</v>
      </c>
      <c r="AF605" s="88">
        <f t="shared" si="17"/>
        <v>0.03785743053</v>
      </c>
      <c r="AG605" s="89">
        <f t="shared" si="18"/>
        <v>0.0604107934</v>
      </c>
      <c r="AH605" s="90">
        <f t="shared" si="19"/>
        <v>0</v>
      </c>
      <c r="AI605" s="90">
        <f t="shared" si="20"/>
        <v>0.1868707209</v>
      </c>
      <c r="AJ605" s="90">
        <f t="shared" si="21"/>
        <v>0.6295585413</v>
      </c>
      <c r="AK605" s="90">
        <f t="shared" si="22"/>
        <v>0.1139750302</v>
      </c>
      <c r="AL605" s="91">
        <f t="shared" si="23"/>
        <v>0</v>
      </c>
      <c r="AM605" s="91">
        <f t="shared" si="24"/>
        <v>0.0604107934</v>
      </c>
      <c r="AN605" s="91">
        <f t="shared" si="25"/>
        <v>0.6147540984</v>
      </c>
      <c r="AO605" s="91">
        <f t="shared" si="26"/>
        <v>0.09826822392</v>
      </c>
      <c r="AP605" s="92">
        <f t="shared" si="27"/>
        <v>0</v>
      </c>
      <c r="AQ605" s="92">
        <f t="shared" si="28"/>
        <v>0.03785743053</v>
      </c>
      <c r="AR605" s="92">
        <f t="shared" si="29"/>
        <v>0.642599278</v>
      </c>
      <c r="AS605" s="92">
        <f t="shared" si="30"/>
        <v>0.0604107934</v>
      </c>
    </row>
    <row r="606" ht="16.5" customHeight="1">
      <c r="A606" s="115"/>
      <c r="B606" s="116"/>
      <c r="C606" s="116"/>
      <c r="D606" s="116"/>
      <c r="E606" s="116"/>
      <c r="F606" s="117"/>
      <c r="G606" s="61">
        <f t="shared" si="650"/>
        <v>601</v>
      </c>
      <c r="H606" s="118">
        <v>7582.0</v>
      </c>
      <c r="I606" s="115">
        <v>883.0</v>
      </c>
      <c r="J606" s="81">
        <f>OFFSET(TT!F606,0,6*(-1+$E$6))</f>
        <v>87</v>
      </c>
      <c r="K606" s="82">
        <f>OFFSET(TT!G606,0,6*(-1+$E$6))</f>
        <v>81</v>
      </c>
      <c r="L606" s="83">
        <f>OFFSET(TT!H606,0,6*(-1+$E$6))</f>
        <v>84</v>
      </c>
      <c r="M606" s="84">
        <f>OFFSET(TT!I606,0,6*(-1+$E$6))</f>
        <v>53</v>
      </c>
      <c r="N606" s="85">
        <f>OFFSET(TT!J606,0,6*(-1+$E$6))</f>
        <v>140</v>
      </c>
      <c r="O606" s="86">
        <f>OFFSET(TT!K606,0,6*(-1+$E$6))</f>
        <v>43</v>
      </c>
      <c r="P606" s="87">
        <f t="shared" si="31"/>
        <v>87</v>
      </c>
      <c r="Q606" s="87">
        <f t="shared" ref="Q606:S606" si="1229">$J606*C$30+$K606*C$31+$L606*C$32+$M606*C$33+$N606*C$34+$O606*C$35</f>
        <v>53</v>
      </c>
      <c r="R606" s="87">
        <f t="shared" si="1229"/>
        <v>84</v>
      </c>
      <c r="S606" s="87">
        <f t="shared" si="1229"/>
        <v>43</v>
      </c>
      <c r="T606" s="69">
        <f t="shared" si="6"/>
        <v>0.6214285714</v>
      </c>
      <c r="U606" s="70">
        <f t="shared" si="7"/>
        <v>0.6614173228</v>
      </c>
      <c r="V606" s="71">
        <f t="shared" si="8"/>
        <v>0.6692307692</v>
      </c>
      <c r="W606" s="72">
        <f t="shared" si="9"/>
        <v>0.6131386861</v>
      </c>
      <c r="X606" s="73">
        <f t="shared" ref="X606:Y606" si="1230">IFERROR(P606/(P606+R606),0.5)</f>
        <v>0.5087719298</v>
      </c>
      <c r="Y606" s="74">
        <f t="shared" si="1230"/>
        <v>0.5520833333</v>
      </c>
      <c r="Z606" s="75">
        <f t="shared" si="11"/>
        <v>0.6404494382</v>
      </c>
      <c r="AA606" s="76">
        <f t="shared" si="12"/>
        <v>0.4868913858</v>
      </c>
      <c r="AB606" s="77">
        <f t="shared" si="13"/>
        <v>0.5243445693</v>
      </c>
      <c r="AC606" s="88">
        <f t="shared" si="14"/>
        <v>0.1902604757</v>
      </c>
      <c r="AD606" s="88">
        <f t="shared" si="15"/>
        <v>0.2570781427</v>
      </c>
      <c r="AE606" s="88">
        <f t="shared" si="16"/>
        <v>0.1472253681</v>
      </c>
      <c r="AF606" s="88">
        <f t="shared" si="17"/>
        <v>0.04869762174</v>
      </c>
      <c r="AG606" s="89">
        <f t="shared" si="18"/>
        <v>0.09852774632</v>
      </c>
      <c r="AH606" s="90">
        <f t="shared" si="19"/>
        <v>0</v>
      </c>
      <c r="AI606" s="90">
        <f t="shared" si="20"/>
        <v>0.2570781427</v>
      </c>
      <c r="AJ606" s="90">
        <f t="shared" si="21"/>
        <v>0.6404494382</v>
      </c>
      <c r="AK606" s="90">
        <f t="shared" si="22"/>
        <v>0.1902604757</v>
      </c>
      <c r="AL606" s="91">
        <f t="shared" si="23"/>
        <v>0</v>
      </c>
      <c r="AM606" s="91">
        <f t="shared" si="24"/>
        <v>0.09852774632</v>
      </c>
      <c r="AN606" s="91">
        <f t="shared" si="25"/>
        <v>0.6692307692</v>
      </c>
      <c r="AO606" s="91">
        <f t="shared" si="26"/>
        <v>0.1472253681</v>
      </c>
      <c r="AP606" s="92">
        <f t="shared" si="27"/>
        <v>0</v>
      </c>
      <c r="AQ606" s="92">
        <f t="shared" si="28"/>
        <v>0.04869762174</v>
      </c>
      <c r="AR606" s="92">
        <f t="shared" si="29"/>
        <v>0.6131386861</v>
      </c>
      <c r="AS606" s="92">
        <f t="shared" si="30"/>
        <v>0.09852774632</v>
      </c>
    </row>
    <row r="607" ht="16.5" customHeight="1">
      <c r="A607" s="115"/>
      <c r="B607" s="116"/>
      <c r="C607" s="116"/>
      <c r="D607" s="116"/>
      <c r="E607" s="116"/>
      <c r="F607" s="117"/>
      <c r="G607" s="61">
        <f t="shared" si="650"/>
        <v>602</v>
      </c>
      <c r="H607" s="118">
        <v>7592.0</v>
      </c>
      <c r="I607" s="115">
        <v>3439.0</v>
      </c>
      <c r="J607" s="81">
        <f>OFFSET(TT!F607,0,6*(-1+$E$6))</f>
        <v>421</v>
      </c>
      <c r="K607" s="82">
        <f>OFFSET(TT!G607,0,6*(-1+$E$6))</f>
        <v>316</v>
      </c>
      <c r="L607" s="83">
        <f>OFFSET(TT!H607,0,6*(-1+$E$6))</f>
        <v>349</v>
      </c>
      <c r="M607" s="84">
        <f>OFFSET(TT!I607,0,6*(-1+$E$6))</f>
        <v>179</v>
      </c>
      <c r="N607" s="85">
        <f>OFFSET(TT!J607,0,6*(-1+$E$6))</f>
        <v>541</v>
      </c>
      <c r="O607" s="86">
        <f>OFFSET(TT!K607,0,6*(-1+$E$6))</f>
        <v>115</v>
      </c>
      <c r="P607" s="87">
        <f t="shared" si="31"/>
        <v>421</v>
      </c>
      <c r="Q607" s="87">
        <f t="shared" ref="Q607:S607" si="1231">$J607*C$30+$K607*C$31+$L607*C$32+$M607*C$33+$N607*C$34+$O607*C$35</f>
        <v>179</v>
      </c>
      <c r="R607" s="87">
        <f t="shared" si="1231"/>
        <v>349</v>
      </c>
      <c r="S607" s="87">
        <f t="shared" si="1231"/>
        <v>115</v>
      </c>
      <c r="T607" s="69">
        <f t="shared" si="6"/>
        <v>0.7016666667</v>
      </c>
      <c r="U607" s="70">
        <f t="shared" si="7"/>
        <v>0.7521551724</v>
      </c>
      <c r="V607" s="71">
        <f t="shared" si="8"/>
        <v>0.7854477612</v>
      </c>
      <c r="W607" s="72">
        <f t="shared" si="9"/>
        <v>0.6609848485</v>
      </c>
      <c r="X607" s="73">
        <f t="shared" ref="X607:Y607" si="1232">IFERROR(P607/(P607+R607),0.5)</f>
        <v>0.5467532468</v>
      </c>
      <c r="Y607" s="74">
        <f t="shared" si="1232"/>
        <v>0.6088435374</v>
      </c>
      <c r="Z607" s="75">
        <f t="shared" si="11"/>
        <v>0.7236842105</v>
      </c>
      <c r="AA607" s="76">
        <f t="shared" si="12"/>
        <v>0.5037593985</v>
      </c>
      <c r="AB607" s="77">
        <f t="shared" si="13"/>
        <v>0.5639097744</v>
      </c>
      <c r="AC607" s="88">
        <f t="shared" si="14"/>
        <v>0.2143064844</v>
      </c>
      <c r="AD607" s="88">
        <f t="shared" si="15"/>
        <v>0.2797324804</v>
      </c>
      <c r="AE607" s="88">
        <f t="shared" si="16"/>
        <v>0.1558592614</v>
      </c>
      <c r="AF607" s="88">
        <f t="shared" si="17"/>
        <v>0.03343995347</v>
      </c>
      <c r="AG607" s="89">
        <f t="shared" si="18"/>
        <v>0.1224193079</v>
      </c>
      <c r="AH607" s="90">
        <f t="shared" si="19"/>
        <v>0</v>
      </c>
      <c r="AI607" s="90">
        <f t="shared" si="20"/>
        <v>0.2797324804</v>
      </c>
      <c r="AJ607" s="90">
        <f t="shared" si="21"/>
        <v>0.7236842105</v>
      </c>
      <c r="AK607" s="90">
        <f t="shared" si="22"/>
        <v>0.2143064844</v>
      </c>
      <c r="AL607" s="91">
        <f t="shared" si="23"/>
        <v>0</v>
      </c>
      <c r="AM607" s="91">
        <f t="shared" si="24"/>
        <v>0.1224193079</v>
      </c>
      <c r="AN607" s="91">
        <f t="shared" si="25"/>
        <v>0.7854477612</v>
      </c>
      <c r="AO607" s="91">
        <f t="shared" si="26"/>
        <v>0.1558592614</v>
      </c>
      <c r="AP607" s="92">
        <f t="shared" si="27"/>
        <v>0</v>
      </c>
      <c r="AQ607" s="92">
        <f t="shared" si="28"/>
        <v>0.03343995347</v>
      </c>
      <c r="AR607" s="92">
        <f t="shared" si="29"/>
        <v>0.6609848485</v>
      </c>
      <c r="AS607" s="92">
        <f t="shared" si="30"/>
        <v>0.1224193079</v>
      </c>
    </row>
    <row r="608" ht="16.5" customHeight="1">
      <c r="A608" s="115"/>
      <c r="B608" s="116"/>
      <c r="C608" s="116"/>
      <c r="D608" s="116"/>
      <c r="E608" s="116"/>
      <c r="F608" s="117"/>
      <c r="G608" s="61">
        <f t="shared" si="650"/>
        <v>603</v>
      </c>
      <c r="H608" s="118">
        <v>7595.0</v>
      </c>
      <c r="I608" s="115">
        <v>1057.0</v>
      </c>
      <c r="J608" s="81">
        <f>OFFSET(TT!F608,0,6*(-1+$E$6))</f>
        <v>224</v>
      </c>
      <c r="K608" s="82">
        <f>OFFSET(TT!G608,0,6*(-1+$E$6))</f>
        <v>143</v>
      </c>
      <c r="L608" s="83">
        <f>OFFSET(TT!H608,0,6*(-1+$E$6))</f>
        <v>165</v>
      </c>
      <c r="M608" s="84">
        <f>OFFSET(TT!I608,0,6*(-1+$E$6))</f>
        <v>39</v>
      </c>
      <c r="N608" s="85">
        <f>OFFSET(TT!J608,0,6*(-1+$E$6))</f>
        <v>111</v>
      </c>
      <c r="O608" s="86">
        <f>OFFSET(TT!K608,0,6*(-1+$E$6))</f>
        <v>35</v>
      </c>
      <c r="P608" s="87">
        <f t="shared" si="31"/>
        <v>224</v>
      </c>
      <c r="Q608" s="87">
        <f t="shared" ref="Q608:S608" si="1233">$J608*C$30+$K608*C$31+$L608*C$32+$M608*C$33+$N608*C$34+$O608*C$35</f>
        <v>39</v>
      </c>
      <c r="R608" s="87">
        <f t="shared" si="1233"/>
        <v>165</v>
      </c>
      <c r="S608" s="87">
        <f t="shared" si="1233"/>
        <v>35</v>
      </c>
      <c r="T608" s="69">
        <f t="shared" si="6"/>
        <v>0.8517110266</v>
      </c>
      <c r="U608" s="70">
        <f t="shared" si="7"/>
        <v>0.825</v>
      </c>
      <c r="V608" s="71">
        <f t="shared" si="8"/>
        <v>0.8648648649</v>
      </c>
      <c r="W608" s="72">
        <f t="shared" si="9"/>
        <v>0.8088235294</v>
      </c>
      <c r="X608" s="73">
        <f t="shared" ref="X608:Y608" si="1234">IFERROR(P608/(P608+R608),0.5)</f>
        <v>0.5758354756</v>
      </c>
      <c r="Y608" s="74">
        <f t="shared" si="1234"/>
        <v>0.527027027</v>
      </c>
      <c r="Z608" s="75">
        <f t="shared" si="11"/>
        <v>0.8401727862</v>
      </c>
      <c r="AA608" s="76">
        <f t="shared" si="12"/>
        <v>0.5593952484</v>
      </c>
      <c r="AB608" s="77">
        <f t="shared" si="13"/>
        <v>0.5680345572</v>
      </c>
      <c r="AC608" s="88">
        <f t="shared" si="14"/>
        <v>0.3472090823</v>
      </c>
      <c r="AD608" s="88">
        <f t="shared" si="15"/>
        <v>0.3169347209</v>
      </c>
      <c r="AE608" s="88">
        <f t="shared" si="16"/>
        <v>0.2450331126</v>
      </c>
      <c r="AF608" s="88">
        <f t="shared" si="17"/>
        <v>0.03311258278</v>
      </c>
      <c r="AG608" s="89">
        <f t="shared" si="18"/>
        <v>0.2119205298</v>
      </c>
      <c r="AH608" s="90">
        <f t="shared" si="19"/>
        <v>0</v>
      </c>
      <c r="AI608" s="90">
        <f t="shared" si="20"/>
        <v>0.3169347209</v>
      </c>
      <c r="AJ608" s="90">
        <f t="shared" si="21"/>
        <v>0.8401727862</v>
      </c>
      <c r="AK608" s="90">
        <f t="shared" si="22"/>
        <v>0.3472090823</v>
      </c>
      <c r="AL608" s="91">
        <f t="shared" si="23"/>
        <v>0</v>
      </c>
      <c r="AM608" s="91">
        <f t="shared" si="24"/>
        <v>0.2119205298</v>
      </c>
      <c r="AN608" s="91">
        <f t="shared" si="25"/>
        <v>0.8648648649</v>
      </c>
      <c r="AO608" s="91">
        <f t="shared" si="26"/>
        <v>0.2450331126</v>
      </c>
      <c r="AP608" s="92">
        <f t="shared" si="27"/>
        <v>0</v>
      </c>
      <c r="AQ608" s="92">
        <f t="shared" si="28"/>
        <v>0.03311258278</v>
      </c>
      <c r="AR608" s="92">
        <f t="shared" si="29"/>
        <v>0.8088235294</v>
      </c>
      <c r="AS608" s="92">
        <f t="shared" si="30"/>
        <v>0.2119205298</v>
      </c>
    </row>
    <row r="609" ht="16.5" customHeight="1">
      <c r="A609" s="115"/>
      <c r="B609" s="116"/>
      <c r="C609" s="116"/>
      <c r="D609" s="116"/>
      <c r="E609" s="116"/>
      <c r="F609" s="117"/>
      <c r="G609" s="61">
        <f t="shared" si="650"/>
        <v>604</v>
      </c>
      <c r="H609" s="118">
        <v>7601.0</v>
      </c>
      <c r="I609" s="115">
        <v>3363.0</v>
      </c>
      <c r="J609" s="81">
        <f>OFFSET(TT!F609,0,6*(-1+$E$6))</f>
        <v>533</v>
      </c>
      <c r="K609" s="82">
        <f>OFFSET(TT!G609,0,6*(-1+$E$6))</f>
        <v>328</v>
      </c>
      <c r="L609" s="83">
        <f>OFFSET(TT!H609,0,6*(-1+$E$6))</f>
        <v>494</v>
      </c>
      <c r="M609" s="84">
        <f>OFFSET(TT!I609,0,6*(-1+$E$6))</f>
        <v>223</v>
      </c>
      <c r="N609" s="85">
        <f>OFFSET(TT!J609,0,6*(-1+$E$6))</f>
        <v>491</v>
      </c>
      <c r="O609" s="86">
        <f>OFFSET(TT!K609,0,6*(-1+$E$6))</f>
        <v>146</v>
      </c>
      <c r="P609" s="87">
        <f t="shared" si="31"/>
        <v>533</v>
      </c>
      <c r="Q609" s="87">
        <f t="shared" ref="Q609:S609" si="1235">$J609*C$30+$K609*C$31+$L609*C$32+$M609*C$33+$N609*C$34+$O609*C$35</f>
        <v>223</v>
      </c>
      <c r="R609" s="87">
        <f t="shared" si="1235"/>
        <v>494</v>
      </c>
      <c r="S609" s="87">
        <f t="shared" si="1235"/>
        <v>146</v>
      </c>
      <c r="T609" s="69">
        <f t="shared" si="6"/>
        <v>0.705026455</v>
      </c>
      <c r="U609" s="70">
        <f t="shared" si="7"/>
        <v>0.771875</v>
      </c>
      <c r="V609" s="71">
        <f t="shared" si="8"/>
        <v>0.7849779087</v>
      </c>
      <c r="W609" s="72">
        <f t="shared" si="9"/>
        <v>0.6889818689</v>
      </c>
      <c r="X609" s="73">
        <f t="shared" ref="X609:Y609" si="1236">IFERROR(P609/(P609+R609),0.5)</f>
        <v>0.5189873418</v>
      </c>
      <c r="Y609" s="74">
        <f t="shared" si="1236"/>
        <v>0.6043360434</v>
      </c>
      <c r="Z609" s="75">
        <f t="shared" si="11"/>
        <v>0.7356733524</v>
      </c>
      <c r="AA609" s="76">
        <f t="shared" si="12"/>
        <v>0.4863896848</v>
      </c>
      <c r="AB609" s="77">
        <f t="shared" si="13"/>
        <v>0.5415472779</v>
      </c>
      <c r="AC609" s="88">
        <f t="shared" si="14"/>
        <v>0.2560214095</v>
      </c>
      <c r="AD609" s="88">
        <f t="shared" si="15"/>
        <v>0.3044900387</v>
      </c>
      <c r="AE609" s="88">
        <f t="shared" si="16"/>
        <v>0.2019030627</v>
      </c>
      <c r="AF609" s="88">
        <f t="shared" si="17"/>
        <v>0.04341361879</v>
      </c>
      <c r="AG609" s="89">
        <f t="shared" si="18"/>
        <v>0.1584894439</v>
      </c>
      <c r="AH609" s="90">
        <f t="shared" si="19"/>
        <v>0</v>
      </c>
      <c r="AI609" s="90">
        <f t="shared" si="20"/>
        <v>0.3044900387</v>
      </c>
      <c r="AJ609" s="90">
        <f t="shared" si="21"/>
        <v>0.7356733524</v>
      </c>
      <c r="AK609" s="90">
        <f t="shared" si="22"/>
        <v>0.2560214095</v>
      </c>
      <c r="AL609" s="91">
        <f t="shared" si="23"/>
        <v>0</v>
      </c>
      <c r="AM609" s="91">
        <f t="shared" si="24"/>
        <v>0.1584894439</v>
      </c>
      <c r="AN609" s="91">
        <f t="shared" si="25"/>
        <v>0.7849779087</v>
      </c>
      <c r="AO609" s="91">
        <f t="shared" si="26"/>
        <v>0.2019030627</v>
      </c>
      <c r="AP609" s="92">
        <f t="shared" si="27"/>
        <v>0</v>
      </c>
      <c r="AQ609" s="92">
        <f t="shared" si="28"/>
        <v>0.04341361879</v>
      </c>
      <c r="AR609" s="92">
        <f t="shared" si="29"/>
        <v>0.6889818689</v>
      </c>
      <c r="AS609" s="92">
        <f t="shared" si="30"/>
        <v>0.1584894439</v>
      </c>
    </row>
    <row r="610" ht="16.5" customHeight="1">
      <c r="A610" s="115"/>
      <c r="B610" s="116"/>
      <c r="C610" s="116"/>
      <c r="D610" s="116"/>
      <c r="E610" s="116"/>
      <c r="F610" s="117"/>
      <c r="G610" s="61">
        <f t="shared" si="650"/>
        <v>605</v>
      </c>
      <c r="H610" s="118">
        <v>7603.0</v>
      </c>
      <c r="I610" s="115">
        <v>2193.0</v>
      </c>
      <c r="J610" s="81">
        <f>OFFSET(TT!F610,0,6*(-1+$E$6))</f>
        <v>345</v>
      </c>
      <c r="K610" s="82">
        <f>OFFSET(TT!G610,0,6*(-1+$E$6))</f>
        <v>210</v>
      </c>
      <c r="L610" s="83">
        <f>OFFSET(TT!H610,0,6*(-1+$E$6))</f>
        <v>316</v>
      </c>
      <c r="M610" s="84">
        <f>OFFSET(TT!I610,0,6*(-1+$E$6))</f>
        <v>149</v>
      </c>
      <c r="N610" s="85">
        <f>OFFSET(TT!J610,0,6*(-1+$E$6))</f>
        <v>280</v>
      </c>
      <c r="O610" s="86">
        <f>OFFSET(TT!K610,0,6*(-1+$E$6))</f>
        <v>118</v>
      </c>
      <c r="P610" s="87">
        <f t="shared" si="31"/>
        <v>345</v>
      </c>
      <c r="Q610" s="87">
        <f t="shared" ref="Q610:S610" si="1237">$J610*C$30+$K610*C$31+$L610*C$32+$M610*C$33+$N610*C$34+$O610*C$35</f>
        <v>149</v>
      </c>
      <c r="R610" s="87">
        <f t="shared" si="1237"/>
        <v>316</v>
      </c>
      <c r="S610" s="87">
        <f t="shared" si="1237"/>
        <v>118</v>
      </c>
      <c r="T610" s="69">
        <f t="shared" si="6"/>
        <v>0.6983805668</v>
      </c>
      <c r="U610" s="70">
        <f t="shared" si="7"/>
        <v>0.7281105991</v>
      </c>
      <c r="V610" s="71">
        <f t="shared" si="8"/>
        <v>0.7451403888</v>
      </c>
      <c r="W610" s="72">
        <f t="shared" si="9"/>
        <v>0.6795698925</v>
      </c>
      <c r="X610" s="73">
        <f t="shared" ref="X610:Y610" si="1238">IFERROR(P610/(P610+R610),0.5)</f>
        <v>0.5219364599</v>
      </c>
      <c r="Y610" s="74">
        <f t="shared" si="1238"/>
        <v>0.5580524345</v>
      </c>
      <c r="Z610" s="75">
        <f t="shared" si="11"/>
        <v>0.7122844828</v>
      </c>
      <c r="AA610" s="76">
        <f t="shared" si="12"/>
        <v>0.4989224138</v>
      </c>
      <c r="AB610" s="77">
        <f t="shared" si="13"/>
        <v>0.5323275862</v>
      </c>
      <c r="AC610" s="88">
        <f t="shared" si="14"/>
        <v>0.2530779754</v>
      </c>
      <c r="AD610" s="88">
        <f t="shared" si="15"/>
        <v>0.28499772</v>
      </c>
      <c r="AE610" s="88">
        <f t="shared" si="16"/>
        <v>0.211126311</v>
      </c>
      <c r="AF610" s="88">
        <f t="shared" si="17"/>
        <v>0.05380756954</v>
      </c>
      <c r="AG610" s="89">
        <f t="shared" si="18"/>
        <v>0.1573187415</v>
      </c>
      <c r="AH610" s="90">
        <f t="shared" si="19"/>
        <v>0</v>
      </c>
      <c r="AI610" s="90">
        <f t="shared" si="20"/>
        <v>0.28499772</v>
      </c>
      <c r="AJ610" s="90">
        <f t="shared" si="21"/>
        <v>0.7122844828</v>
      </c>
      <c r="AK610" s="90">
        <f t="shared" si="22"/>
        <v>0.2530779754</v>
      </c>
      <c r="AL610" s="91">
        <f t="shared" si="23"/>
        <v>0</v>
      </c>
      <c r="AM610" s="91">
        <f t="shared" si="24"/>
        <v>0.1573187415</v>
      </c>
      <c r="AN610" s="91">
        <f t="shared" si="25"/>
        <v>0.7451403888</v>
      </c>
      <c r="AO610" s="91">
        <f t="shared" si="26"/>
        <v>0.211126311</v>
      </c>
      <c r="AP610" s="92">
        <f t="shared" si="27"/>
        <v>0</v>
      </c>
      <c r="AQ610" s="92">
        <f t="shared" si="28"/>
        <v>0.05380756954</v>
      </c>
      <c r="AR610" s="92">
        <f t="shared" si="29"/>
        <v>0.6795698925</v>
      </c>
      <c r="AS610" s="92">
        <f t="shared" si="30"/>
        <v>0.1573187415</v>
      </c>
    </row>
    <row r="611" ht="16.5" customHeight="1">
      <c r="A611" s="115"/>
      <c r="B611" s="116"/>
      <c r="C611" s="116"/>
      <c r="D611" s="116"/>
      <c r="E611" s="116"/>
      <c r="F611" s="117"/>
      <c r="G611" s="61">
        <f t="shared" si="650"/>
        <v>606</v>
      </c>
      <c r="H611" s="118">
        <v>7604.0</v>
      </c>
      <c r="I611" s="115">
        <v>2914.0</v>
      </c>
      <c r="J611" s="81">
        <f>OFFSET(TT!F611,0,6*(-1+$E$6))</f>
        <v>399</v>
      </c>
      <c r="K611" s="82">
        <f>OFFSET(TT!G611,0,6*(-1+$E$6))</f>
        <v>275</v>
      </c>
      <c r="L611" s="83">
        <f>OFFSET(TT!H611,0,6*(-1+$E$6))</f>
        <v>385</v>
      </c>
      <c r="M611" s="84">
        <f>OFFSET(TT!I611,0,6*(-1+$E$6))</f>
        <v>159</v>
      </c>
      <c r="N611" s="85">
        <f>OFFSET(TT!J611,0,6*(-1+$E$6))</f>
        <v>408</v>
      </c>
      <c r="O611" s="86">
        <f>OFFSET(TT!K611,0,6*(-1+$E$6))</f>
        <v>105</v>
      </c>
      <c r="P611" s="87">
        <f t="shared" si="31"/>
        <v>399</v>
      </c>
      <c r="Q611" s="87">
        <f t="shared" ref="Q611:S611" si="1239">$J611*C$30+$K611*C$31+$L611*C$32+$M611*C$33+$N611*C$34+$O611*C$35</f>
        <v>159</v>
      </c>
      <c r="R611" s="87">
        <f t="shared" si="1239"/>
        <v>385</v>
      </c>
      <c r="S611" s="87">
        <f t="shared" si="1239"/>
        <v>105</v>
      </c>
      <c r="T611" s="69">
        <f t="shared" si="6"/>
        <v>0.7150537634</v>
      </c>
      <c r="U611" s="70">
        <f t="shared" si="7"/>
        <v>0.7857142857</v>
      </c>
      <c r="V611" s="71">
        <f t="shared" si="8"/>
        <v>0.7916666667</v>
      </c>
      <c r="W611" s="72">
        <f t="shared" si="9"/>
        <v>0.7077205882</v>
      </c>
      <c r="X611" s="73">
        <f t="shared" ref="X611:Y611" si="1240">IFERROR(P611/(P611+R611),0.5)</f>
        <v>0.5089285714</v>
      </c>
      <c r="Y611" s="74">
        <f t="shared" si="1240"/>
        <v>0.6022727273</v>
      </c>
      <c r="Z611" s="75">
        <f t="shared" si="11"/>
        <v>0.7480916031</v>
      </c>
      <c r="AA611" s="76">
        <f t="shared" si="12"/>
        <v>0.4809160305</v>
      </c>
      <c r="AB611" s="77">
        <f t="shared" si="13"/>
        <v>0.5324427481</v>
      </c>
      <c r="AC611" s="88">
        <f t="shared" si="14"/>
        <v>0.231297186</v>
      </c>
      <c r="AD611" s="88">
        <f t="shared" si="15"/>
        <v>0.2769389156</v>
      </c>
      <c r="AE611" s="88">
        <f t="shared" si="16"/>
        <v>0.1729581332</v>
      </c>
      <c r="AF611" s="88">
        <f t="shared" si="17"/>
        <v>0.03603294441</v>
      </c>
      <c r="AG611" s="89">
        <f t="shared" si="18"/>
        <v>0.1369251887</v>
      </c>
      <c r="AH611" s="90">
        <f t="shared" si="19"/>
        <v>0</v>
      </c>
      <c r="AI611" s="90">
        <f t="shared" si="20"/>
        <v>0.2769389156</v>
      </c>
      <c r="AJ611" s="90">
        <f t="shared" si="21"/>
        <v>0.7480916031</v>
      </c>
      <c r="AK611" s="90">
        <f t="shared" si="22"/>
        <v>0.231297186</v>
      </c>
      <c r="AL611" s="91">
        <f t="shared" si="23"/>
        <v>0</v>
      </c>
      <c r="AM611" s="91">
        <f t="shared" si="24"/>
        <v>0.1369251887</v>
      </c>
      <c r="AN611" s="91">
        <f t="shared" si="25"/>
        <v>0.7916666667</v>
      </c>
      <c r="AO611" s="91">
        <f t="shared" si="26"/>
        <v>0.1729581332</v>
      </c>
      <c r="AP611" s="92">
        <f t="shared" si="27"/>
        <v>0</v>
      </c>
      <c r="AQ611" s="92">
        <f t="shared" si="28"/>
        <v>0.03603294441</v>
      </c>
      <c r="AR611" s="92">
        <f t="shared" si="29"/>
        <v>0.7077205882</v>
      </c>
      <c r="AS611" s="92">
        <f t="shared" si="30"/>
        <v>0.1369251887</v>
      </c>
    </row>
    <row r="612" ht="16.5" customHeight="1">
      <c r="A612" s="115"/>
      <c r="B612" s="116"/>
      <c r="C612" s="116"/>
      <c r="D612" s="116"/>
      <c r="E612" s="116"/>
      <c r="F612" s="117"/>
      <c r="G612" s="61">
        <f t="shared" si="650"/>
        <v>607</v>
      </c>
      <c r="H612" s="118">
        <v>7611.0</v>
      </c>
      <c r="I612" s="115">
        <v>3571.0</v>
      </c>
      <c r="J612" s="81">
        <f>OFFSET(TT!F612,0,6*(-1+$E$6))</f>
        <v>504</v>
      </c>
      <c r="K612" s="82">
        <f>OFFSET(TT!G612,0,6*(-1+$E$6))</f>
        <v>439</v>
      </c>
      <c r="L612" s="83">
        <f>OFFSET(TT!H612,0,6*(-1+$E$6))</f>
        <v>340</v>
      </c>
      <c r="M612" s="84">
        <f>OFFSET(TT!I612,0,6*(-1+$E$6))</f>
        <v>239</v>
      </c>
      <c r="N612" s="85">
        <f>OFFSET(TT!J612,0,6*(-1+$E$6))</f>
        <v>662</v>
      </c>
      <c r="O612" s="86">
        <f>OFFSET(TT!K612,0,6*(-1+$E$6))</f>
        <v>116</v>
      </c>
      <c r="P612" s="87">
        <f t="shared" si="31"/>
        <v>504</v>
      </c>
      <c r="Q612" s="87">
        <f t="shared" ref="Q612:S612" si="1241">$J612*C$30+$K612*C$31+$L612*C$32+$M612*C$33+$N612*C$34+$O612*C$35</f>
        <v>239</v>
      </c>
      <c r="R612" s="87">
        <f t="shared" si="1241"/>
        <v>340</v>
      </c>
      <c r="S612" s="87">
        <f t="shared" si="1241"/>
        <v>116</v>
      </c>
      <c r="T612" s="69">
        <f t="shared" si="6"/>
        <v>0.6783310902</v>
      </c>
      <c r="U612" s="70">
        <f t="shared" si="7"/>
        <v>0.7456140351</v>
      </c>
      <c r="V612" s="71">
        <f t="shared" si="8"/>
        <v>0.8129032258</v>
      </c>
      <c r="W612" s="72">
        <f t="shared" si="9"/>
        <v>0.5872193437</v>
      </c>
      <c r="X612" s="73">
        <f t="shared" ref="X612:Y612" si="1242">IFERROR(P612/(P612+R612),0.5)</f>
        <v>0.5971563981</v>
      </c>
      <c r="Y612" s="74">
        <f t="shared" si="1242"/>
        <v>0.6732394366</v>
      </c>
      <c r="Z612" s="75">
        <f t="shared" si="11"/>
        <v>0.7039199333</v>
      </c>
      <c r="AA612" s="76">
        <f t="shared" si="12"/>
        <v>0.5170975813</v>
      </c>
      <c r="AB612" s="77">
        <f t="shared" si="13"/>
        <v>0.6196830692</v>
      </c>
      <c r="AC612" s="88">
        <f t="shared" si="14"/>
        <v>0.2640716886</v>
      </c>
      <c r="AD612" s="88">
        <f t="shared" si="15"/>
        <v>0.3265191823</v>
      </c>
      <c r="AE612" s="88">
        <f t="shared" si="16"/>
        <v>0.1736208345</v>
      </c>
      <c r="AF612" s="88">
        <f t="shared" si="17"/>
        <v>0.03248389807</v>
      </c>
      <c r="AG612" s="89">
        <f t="shared" si="18"/>
        <v>0.1411369364</v>
      </c>
      <c r="AH612" s="90">
        <f t="shared" si="19"/>
        <v>0</v>
      </c>
      <c r="AI612" s="90">
        <f t="shared" si="20"/>
        <v>0.3265191823</v>
      </c>
      <c r="AJ612" s="90">
        <f t="shared" si="21"/>
        <v>0.7039199333</v>
      </c>
      <c r="AK612" s="90">
        <f t="shared" si="22"/>
        <v>0.2640716886</v>
      </c>
      <c r="AL612" s="91">
        <f t="shared" si="23"/>
        <v>0</v>
      </c>
      <c r="AM612" s="91">
        <f t="shared" si="24"/>
        <v>0.1411369364</v>
      </c>
      <c r="AN612" s="91">
        <f t="shared" si="25"/>
        <v>0.8129032258</v>
      </c>
      <c r="AO612" s="91">
        <f t="shared" si="26"/>
        <v>0.1736208345</v>
      </c>
      <c r="AP612" s="92">
        <f t="shared" si="27"/>
        <v>0</v>
      </c>
      <c r="AQ612" s="92">
        <f t="shared" si="28"/>
        <v>0.03248389807</v>
      </c>
      <c r="AR612" s="92">
        <f t="shared" si="29"/>
        <v>0.5872193437</v>
      </c>
      <c r="AS612" s="92">
        <f t="shared" si="30"/>
        <v>0.1411369364</v>
      </c>
    </row>
    <row r="613" ht="16.5" customHeight="1">
      <c r="A613" s="115"/>
      <c r="B613" s="116"/>
      <c r="C613" s="116"/>
      <c r="D613" s="116"/>
      <c r="E613" s="116"/>
      <c r="F613" s="117"/>
      <c r="G613" s="61">
        <f t="shared" si="650"/>
        <v>608</v>
      </c>
      <c r="H613" s="118">
        <v>7614.0</v>
      </c>
      <c r="I613" s="115">
        <v>3142.0</v>
      </c>
      <c r="J613" s="81">
        <f>OFFSET(TT!F613,0,6*(-1+$E$6))</f>
        <v>352</v>
      </c>
      <c r="K613" s="82">
        <f>OFFSET(TT!G613,0,6*(-1+$E$6))</f>
        <v>311</v>
      </c>
      <c r="L613" s="83">
        <f>OFFSET(TT!H613,0,6*(-1+$E$6))</f>
        <v>261</v>
      </c>
      <c r="M613" s="84">
        <f>OFFSET(TT!I613,0,6*(-1+$E$6))</f>
        <v>225</v>
      </c>
      <c r="N613" s="85">
        <f>OFFSET(TT!J613,0,6*(-1+$E$6))</f>
        <v>545</v>
      </c>
      <c r="O613" s="86">
        <f>OFFSET(TT!K613,0,6*(-1+$E$6))</f>
        <v>110</v>
      </c>
      <c r="P613" s="87">
        <f t="shared" si="31"/>
        <v>352</v>
      </c>
      <c r="Q613" s="87">
        <f t="shared" ref="Q613:S613" si="1243">$J613*C$30+$K613*C$31+$L613*C$32+$M613*C$33+$N613*C$34+$O613*C$35</f>
        <v>225</v>
      </c>
      <c r="R613" s="87">
        <f t="shared" si="1243"/>
        <v>261</v>
      </c>
      <c r="S613" s="87">
        <f t="shared" si="1243"/>
        <v>110</v>
      </c>
      <c r="T613" s="69">
        <f t="shared" si="6"/>
        <v>0.6100519931</v>
      </c>
      <c r="U613" s="70">
        <f t="shared" si="7"/>
        <v>0.7035040431</v>
      </c>
      <c r="V613" s="71">
        <f t="shared" si="8"/>
        <v>0.7619047619</v>
      </c>
      <c r="W613" s="72">
        <f t="shared" si="9"/>
        <v>0.537037037</v>
      </c>
      <c r="X613" s="73">
        <f t="shared" ref="X613:Y613" si="1244">IFERROR(P613/(P613+R613),0.5)</f>
        <v>0.5742251223</v>
      </c>
      <c r="Y613" s="74">
        <f t="shared" si="1244"/>
        <v>0.671641791</v>
      </c>
      <c r="Z613" s="75">
        <f t="shared" si="11"/>
        <v>0.6466244726</v>
      </c>
      <c r="AA613" s="76">
        <f t="shared" si="12"/>
        <v>0.4873417722</v>
      </c>
      <c r="AB613" s="77">
        <f t="shared" si="13"/>
        <v>0.608649789</v>
      </c>
      <c r="AC613" s="88">
        <f t="shared" si="14"/>
        <v>0.2110120942</v>
      </c>
      <c r="AD613" s="88">
        <f t="shared" si="15"/>
        <v>0.285486951</v>
      </c>
      <c r="AE613" s="88">
        <f t="shared" si="16"/>
        <v>0.1470401018</v>
      </c>
      <c r="AF613" s="88">
        <f t="shared" si="17"/>
        <v>0.03500954806</v>
      </c>
      <c r="AG613" s="89">
        <f t="shared" si="18"/>
        <v>0.1120305538</v>
      </c>
      <c r="AH613" s="90">
        <f t="shared" si="19"/>
        <v>0</v>
      </c>
      <c r="AI613" s="90">
        <f t="shared" si="20"/>
        <v>0.285486951</v>
      </c>
      <c r="AJ613" s="90">
        <f t="shared" si="21"/>
        <v>0.6466244726</v>
      </c>
      <c r="AK613" s="90">
        <f t="shared" si="22"/>
        <v>0.2110120942</v>
      </c>
      <c r="AL613" s="91">
        <f t="shared" si="23"/>
        <v>0</v>
      </c>
      <c r="AM613" s="91">
        <f t="shared" si="24"/>
        <v>0.1120305538</v>
      </c>
      <c r="AN613" s="91">
        <f t="shared" si="25"/>
        <v>0.7619047619</v>
      </c>
      <c r="AO613" s="91">
        <f t="shared" si="26"/>
        <v>0.1470401018</v>
      </c>
      <c r="AP613" s="92">
        <f t="shared" si="27"/>
        <v>0</v>
      </c>
      <c r="AQ613" s="92">
        <f t="shared" si="28"/>
        <v>0.03500954806</v>
      </c>
      <c r="AR613" s="92">
        <f t="shared" si="29"/>
        <v>0.537037037</v>
      </c>
      <c r="AS613" s="92">
        <f t="shared" si="30"/>
        <v>0.1120305538</v>
      </c>
    </row>
    <row r="614" ht="16.5" customHeight="1">
      <c r="A614" s="115"/>
      <c r="B614" s="116"/>
      <c r="C614" s="116"/>
      <c r="D614" s="116"/>
      <c r="E614" s="116"/>
      <c r="F614" s="117"/>
      <c r="G614" s="61">
        <f t="shared" si="650"/>
        <v>609</v>
      </c>
      <c r="H614" s="118">
        <v>7622.0</v>
      </c>
      <c r="I614" s="115">
        <v>685.0</v>
      </c>
      <c r="J614" s="81">
        <f>OFFSET(TT!F614,0,6*(-1+$E$6))</f>
        <v>63</v>
      </c>
      <c r="K614" s="82">
        <f>OFFSET(TT!G614,0,6*(-1+$E$6))</f>
        <v>58</v>
      </c>
      <c r="L614" s="83">
        <f>OFFSET(TT!H614,0,6*(-1+$E$6))</f>
        <v>50</v>
      </c>
      <c r="M614" s="84">
        <f>OFFSET(TT!I614,0,6*(-1+$E$6))</f>
        <v>29</v>
      </c>
      <c r="N614" s="85">
        <f>OFFSET(TT!J614,0,6*(-1+$E$6))</f>
        <v>103</v>
      </c>
      <c r="O614" s="86">
        <f>OFFSET(TT!K614,0,6*(-1+$E$6))</f>
        <v>26</v>
      </c>
      <c r="P614" s="87">
        <f t="shared" si="31"/>
        <v>63</v>
      </c>
      <c r="Q614" s="87">
        <f t="shared" ref="Q614:S614" si="1245">$J614*C$30+$K614*C$31+$L614*C$32+$M614*C$33+$N614*C$34+$O614*C$35</f>
        <v>29</v>
      </c>
      <c r="R614" s="87">
        <f t="shared" si="1245"/>
        <v>50</v>
      </c>
      <c r="S614" s="87">
        <f t="shared" si="1245"/>
        <v>26</v>
      </c>
      <c r="T614" s="69">
        <f t="shared" si="6"/>
        <v>0.6847826087</v>
      </c>
      <c r="U614" s="70">
        <f t="shared" si="7"/>
        <v>0.6578947368</v>
      </c>
      <c r="V614" s="71">
        <f t="shared" si="8"/>
        <v>0.7078651685</v>
      </c>
      <c r="W614" s="72">
        <f t="shared" si="9"/>
        <v>0.6329113924</v>
      </c>
      <c r="X614" s="73">
        <f t="shared" ref="X614:Y614" si="1246">IFERROR(P614/(P614+R614),0.5)</f>
        <v>0.5575221239</v>
      </c>
      <c r="Y614" s="74">
        <f t="shared" si="1246"/>
        <v>0.5272727273</v>
      </c>
      <c r="Z614" s="75">
        <f t="shared" si="11"/>
        <v>0.6726190476</v>
      </c>
      <c r="AA614" s="76">
        <f t="shared" si="12"/>
        <v>0.5297619048</v>
      </c>
      <c r="AB614" s="77">
        <f t="shared" si="13"/>
        <v>0.5476190476</v>
      </c>
      <c r="AC614" s="88">
        <f t="shared" si="14"/>
        <v>0.1766423358</v>
      </c>
      <c r="AD614" s="88">
        <f t="shared" si="15"/>
        <v>0.2423357664</v>
      </c>
      <c r="AE614" s="88">
        <f t="shared" si="16"/>
        <v>0.1299270073</v>
      </c>
      <c r="AF614" s="88">
        <f t="shared" si="17"/>
        <v>0.03795620438</v>
      </c>
      <c r="AG614" s="89">
        <f t="shared" si="18"/>
        <v>0.09197080292</v>
      </c>
      <c r="AH614" s="90">
        <f t="shared" si="19"/>
        <v>0</v>
      </c>
      <c r="AI614" s="90">
        <f t="shared" si="20"/>
        <v>0.2423357664</v>
      </c>
      <c r="AJ614" s="90">
        <f t="shared" si="21"/>
        <v>0.6726190476</v>
      </c>
      <c r="AK614" s="90">
        <f t="shared" si="22"/>
        <v>0.1766423358</v>
      </c>
      <c r="AL614" s="91">
        <f t="shared" si="23"/>
        <v>0</v>
      </c>
      <c r="AM614" s="91">
        <f t="shared" si="24"/>
        <v>0.09197080292</v>
      </c>
      <c r="AN614" s="91">
        <f t="shared" si="25"/>
        <v>0.7078651685</v>
      </c>
      <c r="AO614" s="91">
        <f t="shared" si="26"/>
        <v>0.1299270073</v>
      </c>
      <c r="AP614" s="92">
        <f t="shared" si="27"/>
        <v>0</v>
      </c>
      <c r="AQ614" s="92">
        <f t="shared" si="28"/>
        <v>0.03795620438</v>
      </c>
      <c r="AR614" s="92">
        <f t="shared" si="29"/>
        <v>0.6329113924</v>
      </c>
      <c r="AS614" s="92">
        <f t="shared" si="30"/>
        <v>0.09197080292</v>
      </c>
    </row>
    <row r="615" ht="16.5" customHeight="1">
      <c r="A615" s="115"/>
      <c r="B615" s="116"/>
      <c r="C615" s="116"/>
      <c r="D615" s="116"/>
      <c r="E615" s="116"/>
      <c r="F615" s="117"/>
      <c r="G615" s="61">
        <f t="shared" si="650"/>
        <v>610</v>
      </c>
      <c r="H615" s="118">
        <v>7624.0</v>
      </c>
      <c r="I615" s="115">
        <v>1603.0</v>
      </c>
      <c r="J615" s="81">
        <f>OFFSET(TT!F615,0,6*(-1+$E$6))</f>
        <v>120</v>
      </c>
      <c r="K615" s="82">
        <f>OFFSET(TT!G615,0,6*(-1+$E$6))</f>
        <v>133</v>
      </c>
      <c r="L615" s="83">
        <f>OFFSET(TT!H615,0,6*(-1+$E$6))</f>
        <v>112</v>
      </c>
      <c r="M615" s="84">
        <f>OFFSET(TT!I615,0,6*(-1+$E$6))</f>
        <v>86</v>
      </c>
      <c r="N615" s="85">
        <f>OFFSET(TT!J615,0,6*(-1+$E$6))</f>
        <v>327</v>
      </c>
      <c r="O615" s="86">
        <f>OFFSET(TT!K615,0,6*(-1+$E$6))</f>
        <v>73</v>
      </c>
      <c r="P615" s="87">
        <f t="shared" si="31"/>
        <v>120</v>
      </c>
      <c r="Q615" s="87">
        <f t="shared" ref="Q615:S615" si="1247">$J615*C$30+$K615*C$31+$L615*C$32+$M615*C$33+$N615*C$34+$O615*C$35</f>
        <v>86</v>
      </c>
      <c r="R615" s="87">
        <f t="shared" si="1247"/>
        <v>112</v>
      </c>
      <c r="S615" s="87">
        <f t="shared" si="1247"/>
        <v>73</v>
      </c>
      <c r="T615" s="69">
        <f t="shared" si="6"/>
        <v>0.5825242718</v>
      </c>
      <c r="U615" s="70">
        <f t="shared" si="7"/>
        <v>0.6054054054</v>
      </c>
      <c r="V615" s="71">
        <f t="shared" si="8"/>
        <v>0.621761658</v>
      </c>
      <c r="W615" s="72">
        <f t="shared" si="9"/>
        <v>0.5656565657</v>
      </c>
      <c r="X615" s="73">
        <f t="shared" ref="X615:Y615" si="1248">IFERROR(P615/(P615+R615),0.5)</f>
        <v>0.5172413793</v>
      </c>
      <c r="Y615" s="74">
        <f t="shared" si="1248"/>
        <v>0.5408805031</v>
      </c>
      <c r="Z615" s="75">
        <f t="shared" si="11"/>
        <v>0.5933503836</v>
      </c>
      <c r="AA615" s="76">
        <f t="shared" si="12"/>
        <v>0.4936061381</v>
      </c>
      <c r="AB615" s="77">
        <f t="shared" si="13"/>
        <v>0.5268542199</v>
      </c>
      <c r="AC615" s="88">
        <f t="shared" si="14"/>
        <v>0.1578290705</v>
      </c>
      <c r="AD615" s="88">
        <f t="shared" si="15"/>
        <v>0.2788521522</v>
      </c>
      <c r="AE615" s="88">
        <f t="shared" si="16"/>
        <v>0.1203992514</v>
      </c>
      <c r="AF615" s="88">
        <f t="shared" si="17"/>
        <v>0.04553961323</v>
      </c>
      <c r="AG615" s="89">
        <f t="shared" si="18"/>
        <v>0.07485963818</v>
      </c>
      <c r="AH615" s="90">
        <f t="shared" si="19"/>
        <v>0</v>
      </c>
      <c r="AI615" s="90">
        <f t="shared" si="20"/>
        <v>0.2788521522</v>
      </c>
      <c r="AJ615" s="90">
        <f t="shared" si="21"/>
        <v>0.5933503836</v>
      </c>
      <c r="AK615" s="90">
        <f t="shared" si="22"/>
        <v>0.1578290705</v>
      </c>
      <c r="AL615" s="91">
        <f t="shared" si="23"/>
        <v>0</v>
      </c>
      <c r="AM615" s="91">
        <f t="shared" si="24"/>
        <v>0.07485963818</v>
      </c>
      <c r="AN615" s="91">
        <f t="shared" si="25"/>
        <v>0.621761658</v>
      </c>
      <c r="AO615" s="91">
        <f t="shared" si="26"/>
        <v>0.1203992514</v>
      </c>
      <c r="AP615" s="92">
        <f t="shared" si="27"/>
        <v>0</v>
      </c>
      <c r="AQ615" s="92">
        <f t="shared" si="28"/>
        <v>0.04553961323</v>
      </c>
      <c r="AR615" s="92">
        <f t="shared" si="29"/>
        <v>0.5656565657</v>
      </c>
      <c r="AS615" s="92">
        <f t="shared" si="30"/>
        <v>0.07485963818</v>
      </c>
    </row>
    <row r="616" ht="16.5" customHeight="1">
      <c r="A616" s="115"/>
      <c r="B616" s="116"/>
      <c r="C616" s="116"/>
      <c r="D616" s="116"/>
      <c r="E616" s="116"/>
      <c r="F616" s="117"/>
      <c r="G616" s="61">
        <f t="shared" si="650"/>
        <v>611</v>
      </c>
      <c r="H616" s="118">
        <v>7625.0</v>
      </c>
      <c r="I616" s="115">
        <v>2902.0</v>
      </c>
      <c r="J616" s="81">
        <f>OFFSET(TT!F616,0,6*(-1+$E$6))</f>
        <v>320</v>
      </c>
      <c r="K616" s="82">
        <f>OFFSET(TT!G616,0,6*(-1+$E$6))</f>
        <v>345</v>
      </c>
      <c r="L616" s="83">
        <f>OFFSET(TT!H616,0,6*(-1+$E$6))</f>
        <v>286</v>
      </c>
      <c r="M616" s="84">
        <f>OFFSET(TT!I616,0,6*(-1+$E$6))</f>
        <v>219</v>
      </c>
      <c r="N616" s="85">
        <f>OFFSET(TT!J616,0,6*(-1+$E$6))</f>
        <v>556</v>
      </c>
      <c r="O616" s="86">
        <f>OFFSET(TT!K616,0,6*(-1+$E$6))</f>
        <v>103</v>
      </c>
      <c r="P616" s="87">
        <f t="shared" si="31"/>
        <v>320</v>
      </c>
      <c r="Q616" s="87">
        <f t="shared" ref="Q616:S616" si="1249">$J616*C$30+$K616*C$31+$L616*C$32+$M616*C$33+$N616*C$34+$O616*C$35</f>
        <v>219</v>
      </c>
      <c r="R616" s="87">
        <f t="shared" si="1249"/>
        <v>286</v>
      </c>
      <c r="S616" s="87">
        <f t="shared" si="1249"/>
        <v>103</v>
      </c>
      <c r="T616" s="69">
        <f t="shared" si="6"/>
        <v>0.5936920223</v>
      </c>
      <c r="U616" s="70">
        <f t="shared" si="7"/>
        <v>0.735218509</v>
      </c>
      <c r="V616" s="71">
        <f t="shared" si="8"/>
        <v>0.756501182</v>
      </c>
      <c r="W616" s="72">
        <f t="shared" si="9"/>
        <v>0.5663366337</v>
      </c>
      <c r="X616" s="73">
        <f t="shared" ref="X616:Y616" si="1250">IFERROR(P616/(P616+R616),0.5)</f>
        <v>0.5280528053</v>
      </c>
      <c r="Y616" s="74">
        <f t="shared" si="1250"/>
        <v>0.6801242236</v>
      </c>
      <c r="Z616" s="75">
        <f t="shared" si="11"/>
        <v>0.6530172414</v>
      </c>
      <c r="AA616" s="76">
        <f t="shared" si="12"/>
        <v>0.4558189655</v>
      </c>
      <c r="AB616" s="77">
        <f t="shared" si="13"/>
        <v>0.5808189655</v>
      </c>
      <c r="AC616" s="88">
        <f t="shared" si="14"/>
        <v>0.2291523088</v>
      </c>
      <c r="AD616" s="88">
        <f t="shared" si="15"/>
        <v>0.3018607857</v>
      </c>
      <c r="AE616" s="88">
        <f t="shared" si="16"/>
        <v>0.1457615438</v>
      </c>
      <c r="AF616" s="88">
        <f t="shared" si="17"/>
        <v>0.03549276361</v>
      </c>
      <c r="AG616" s="89">
        <f t="shared" si="18"/>
        <v>0.1102687802</v>
      </c>
      <c r="AH616" s="90">
        <f t="shared" si="19"/>
        <v>0</v>
      </c>
      <c r="AI616" s="90">
        <f t="shared" si="20"/>
        <v>0.3018607857</v>
      </c>
      <c r="AJ616" s="90">
        <f t="shared" si="21"/>
        <v>0.6530172414</v>
      </c>
      <c r="AK616" s="90">
        <f t="shared" si="22"/>
        <v>0.2291523088</v>
      </c>
      <c r="AL616" s="91">
        <f t="shared" si="23"/>
        <v>0</v>
      </c>
      <c r="AM616" s="91">
        <f t="shared" si="24"/>
        <v>0.1102687802</v>
      </c>
      <c r="AN616" s="91">
        <f t="shared" si="25"/>
        <v>0.756501182</v>
      </c>
      <c r="AO616" s="91">
        <f t="shared" si="26"/>
        <v>0.1457615438</v>
      </c>
      <c r="AP616" s="92">
        <f t="shared" si="27"/>
        <v>0</v>
      </c>
      <c r="AQ616" s="92">
        <f t="shared" si="28"/>
        <v>0.03549276361</v>
      </c>
      <c r="AR616" s="92">
        <f t="shared" si="29"/>
        <v>0.5663366337</v>
      </c>
      <c r="AS616" s="92">
        <f t="shared" si="30"/>
        <v>0.1102687802</v>
      </c>
    </row>
    <row r="617" ht="16.5" customHeight="1">
      <c r="A617" s="115"/>
      <c r="B617" s="116"/>
      <c r="C617" s="116"/>
      <c r="D617" s="116"/>
      <c r="E617" s="116"/>
      <c r="F617" s="117"/>
      <c r="G617" s="61">
        <f t="shared" si="650"/>
        <v>612</v>
      </c>
      <c r="H617" s="118">
        <v>7634.0</v>
      </c>
      <c r="I617" s="115">
        <v>1704.0</v>
      </c>
      <c r="J617" s="81">
        <f>OFFSET(TT!F617,0,6*(-1+$E$6))</f>
        <v>212</v>
      </c>
      <c r="K617" s="82">
        <f>OFFSET(TT!G617,0,6*(-1+$E$6))</f>
        <v>176</v>
      </c>
      <c r="L617" s="83">
        <f>OFFSET(TT!H617,0,6*(-1+$E$6))</f>
        <v>149</v>
      </c>
      <c r="M617" s="84">
        <f>OFFSET(TT!I617,0,6*(-1+$E$6))</f>
        <v>152</v>
      </c>
      <c r="N617" s="85">
        <f>OFFSET(TT!J617,0,6*(-1+$E$6))</f>
        <v>379</v>
      </c>
      <c r="O617" s="86">
        <f>OFFSET(TT!K617,0,6*(-1+$E$6))</f>
        <v>87</v>
      </c>
      <c r="P617" s="87">
        <f t="shared" si="31"/>
        <v>212</v>
      </c>
      <c r="Q617" s="87">
        <f t="shared" ref="Q617:S617" si="1251">$J617*C$30+$K617*C$31+$L617*C$32+$M617*C$33+$N617*C$34+$O617*C$35</f>
        <v>152</v>
      </c>
      <c r="R617" s="87">
        <f t="shared" si="1251"/>
        <v>149</v>
      </c>
      <c r="S617" s="87">
        <f t="shared" si="1251"/>
        <v>87</v>
      </c>
      <c r="T617" s="69">
        <f t="shared" si="6"/>
        <v>0.5824175824</v>
      </c>
      <c r="U617" s="70">
        <f t="shared" si="7"/>
        <v>0.6313559322</v>
      </c>
      <c r="V617" s="71">
        <f t="shared" si="8"/>
        <v>0.7090301003</v>
      </c>
      <c r="W617" s="72">
        <f t="shared" si="9"/>
        <v>0.4950166113</v>
      </c>
      <c r="X617" s="73">
        <f t="shared" ref="X617:Y617" si="1252">IFERROR(P617/(P617+R617),0.5)</f>
        <v>0.5872576177</v>
      </c>
      <c r="Y617" s="74">
        <f t="shared" si="1252"/>
        <v>0.6359832636</v>
      </c>
      <c r="Z617" s="75">
        <f t="shared" si="11"/>
        <v>0.6016666667</v>
      </c>
      <c r="AA617" s="76">
        <f t="shared" si="12"/>
        <v>0.4983333333</v>
      </c>
      <c r="AB617" s="77">
        <f t="shared" si="13"/>
        <v>0.6066666667</v>
      </c>
      <c r="AC617" s="88">
        <f t="shared" si="14"/>
        <v>0.2276995305</v>
      </c>
      <c r="AD617" s="88">
        <f t="shared" si="15"/>
        <v>0.3468309859</v>
      </c>
      <c r="AE617" s="88">
        <f t="shared" si="16"/>
        <v>0.1754694836</v>
      </c>
      <c r="AF617" s="88">
        <f t="shared" si="17"/>
        <v>0.05105633803</v>
      </c>
      <c r="AG617" s="89">
        <f t="shared" si="18"/>
        <v>0.1244131455</v>
      </c>
      <c r="AH617" s="90">
        <f t="shared" si="19"/>
        <v>0</v>
      </c>
      <c r="AI617" s="90">
        <f t="shared" si="20"/>
        <v>0.3468309859</v>
      </c>
      <c r="AJ617" s="90">
        <f t="shared" si="21"/>
        <v>0.6016666667</v>
      </c>
      <c r="AK617" s="90">
        <f t="shared" si="22"/>
        <v>0.2276995305</v>
      </c>
      <c r="AL617" s="91">
        <f t="shared" si="23"/>
        <v>0</v>
      </c>
      <c r="AM617" s="91">
        <f t="shared" si="24"/>
        <v>0.1244131455</v>
      </c>
      <c r="AN617" s="91">
        <f t="shared" si="25"/>
        <v>0.7090301003</v>
      </c>
      <c r="AO617" s="91">
        <f t="shared" si="26"/>
        <v>0.1754694836</v>
      </c>
      <c r="AP617" s="92">
        <f t="shared" si="27"/>
        <v>0</v>
      </c>
      <c r="AQ617" s="92">
        <f t="shared" si="28"/>
        <v>0.05105633803</v>
      </c>
      <c r="AR617" s="92">
        <f t="shared" si="29"/>
        <v>0.4950166113</v>
      </c>
      <c r="AS617" s="92">
        <f t="shared" si="30"/>
        <v>0.1244131455</v>
      </c>
    </row>
    <row r="618" ht="16.5" customHeight="1">
      <c r="A618" s="115"/>
      <c r="B618" s="116"/>
      <c r="C618" s="116"/>
      <c r="D618" s="116"/>
      <c r="E618" s="116"/>
      <c r="F618" s="117"/>
      <c r="G618" s="61">
        <f t="shared" si="650"/>
        <v>613</v>
      </c>
      <c r="H618" s="118">
        <v>7641.0</v>
      </c>
      <c r="I618" s="115">
        <v>1700.0</v>
      </c>
      <c r="J618" s="81">
        <f>OFFSET(TT!F618,0,6*(-1+$E$6))</f>
        <v>279</v>
      </c>
      <c r="K618" s="82">
        <f>OFFSET(TT!G618,0,6*(-1+$E$6))</f>
        <v>303</v>
      </c>
      <c r="L618" s="83">
        <f>OFFSET(TT!H618,0,6*(-1+$E$6))</f>
        <v>125</v>
      </c>
      <c r="M618" s="84">
        <f>OFFSET(TT!I618,0,6*(-1+$E$6))</f>
        <v>160</v>
      </c>
      <c r="N618" s="85">
        <f>OFFSET(TT!J618,0,6*(-1+$E$6))</f>
        <v>460</v>
      </c>
      <c r="O618" s="86">
        <f>OFFSET(TT!K618,0,6*(-1+$E$6))</f>
        <v>27</v>
      </c>
      <c r="P618" s="87">
        <f t="shared" si="31"/>
        <v>279</v>
      </c>
      <c r="Q618" s="87">
        <f t="shared" ref="Q618:S618" si="1253">$J618*C$30+$K618*C$31+$L618*C$32+$M618*C$33+$N618*C$34+$O618*C$35</f>
        <v>160</v>
      </c>
      <c r="R618" s="87">
        <f t="shared" si="1253"/>
        <v>125</v>
      </c>
      <c r="S618" s="87">
        <f t="shared" si="1253"/>
        <v>27</v>
      </c>
      <c r="T618" s="69">
        <f t="shared" si="6"/>
        <v>0.6355353075</v>
      </c>
      <c r="U618" s="70">
        <f t="shared" si="7"/>
        <v>0.8223684211</v>
      </c>
      <c r="V618" s="71">
        <f t="shared" si="8"/>
        <v>0.9117647059</v>
      </c>
      <c r="W618" s="72">
        <f t="shared" si="9"/>
        <v>0.4385964912</v>
      </c>
      <c r="X618" s="73">
        <f t="shared" ref="X618:Y618" si="1254">IFERROR(P618/(P618+R618),0.5)</f>
        <v>0.6905940594</v>
      </c>
      <c r="Y618" s="74">
        <f t="shared" si="1254"/>
        <v>0.8556149733</v>
      </c>
      <c r="Z618" s="75">
        <f t="shared" si="11"/>
        <v>0.6835871404</v>
      </c>
      <c r="AA618" s="76">
        <f t="shared" si="12"/>
        <v>0.5177664975</v>
      </c>
      <c r="AB618" s="77">
        <f t="shared" si="13"/>
        <v>0.7428087986</v>
      </c>
      <c r="AC618" s="88">
        <f t="shared" si="14"/>
        <v>0.3423529412</v>
      </c>
      <c r="AD618" s="88">
        <f t="shared" si="15"/>
        <v>0.4347058824</v>
      </c>
      <c r="AE618" s="88">
        <f t="shared" si="16"/>
        <v>0.18</v>
      </c>
      <c r="AF618" s="88">
        <f t="shared" si="17"/>
        <v>0.01588235294</v>
      </c>
      <c r="AG618" s="89">
        <f t="shared" si="18"/>
        <v>0.1641176471</v>
      </c>
      <c r="AH618" s="90">
        <f t="shared" si="19"/>
        <v>0</v>
      </c>
      <c r="AI618" s="90">
        <f t="shared" si="20"/>
        <v>0.4347058824</v>
      </c>
      <c r="AJ618" s="90">
        <f t="shared" si="21"/>
        <v>0.6835871404</v>
      </c>
      <c r="AK618" s="90">
        <f t="shared" si="22"/>
        <v>0.3423529412</v>
      </c>
      <c r="AL618" s="91">
        <f t="shared" si="23"/>
        <v>0</v>
      </c>
      <c r="AM618" s="91">
        <f t="shared" si="24"/>
        <v>0.1641176471</v>
      </c>
      <c r="AN618" s="91">
        <f t="shared" si="25"/>
        <v>0.9117647059</v>
      </c>
      <c r="AO618" s="91">
        <f t="shared" si="26"/>
        <v>0.18</v>
      </c>
      <c r="AP618" s="92">
        <f t="shared" si="27"/>
        <v>0</v>
      </c>
      <c r="AQ618" s="92">
        <f t="shared" si="28"/>
        <v>0.01588235294</v>
      </c>
      <c r="AR618" s="92">
        <f t="shared" si="29"/>
        <v>0.4385964912</v>
      </c>
      <c r="AS618" s="92">
        <f t="shared" si="30"/>
        <v>0.1641176471</v>
      </c>
    </row>
    <row r="619" ht="16.5" customHeight="1">
      <c r="A619" s="115"/>
      <c r="B619" s="116"/>
      <c r="C619" s="116"/>
      <c r="D619" s="116"/>
      <c r="E619" s="116"/>
      <c r="F619" s="117"/>
      <c r="G619" s="61">
        <f t="shared" si="650"/>
        <v>614</v>
      </c>
      <c r="H619" s="118">
        <v>7643.0</v>
      </c>
      <c r="I619" s="115">
        <v>1962.0</v>
      </c>
      <c r="J619" s="81">
        <f>OFFSET(TT!F619,0,6*(-1+$E$6))</f>
        <v>241</v>
      </c>
      <c r="K619" s="82">
        <f>OFFSET(TT!G619,0,6*(-1+$E$6))</f>
        <v>231</v>
      </c>
      <c r="L619" s="83">
        <f>OFFSET(TT!H619,0,6*(-1+$E$6))</f>
        <v>184</v>
      </c>
      <c r="M619" s="84">
        <f>OFFSET(TT!I619,0,6*(-1+$E$6))</f>
        <v>158</v>
      </c>
      <c r="N619" s="85">
        <f>OFFSET(TT!J619,0,6*(-1+$E$6))</f>
        <v>442</v>
      </c>
      <c r="O619" s="86">
        <f>OFFSET(TT!K619,0,6*(-1+$E$6))</f>
        <v>69</v>
      </c>
      <c r="P619" s="87">
        <f t="shared" si="31"/>
        <v>241</v>
      </c>
      <c r="Q619" s="87">
        <f t="shared" ref="Q619:S619" si="1255">$J619*C$30+$K619*C$31+$L619*C$32+$M619*C$33+$N619*C$34+$O619*C$35</f>
        <v>158</v>
      </c>
      <c r="R619" s="87">
        <f t="shared" si="1255"/>
        <v>184</v>
      </c>
      <c r="S619" s="87">
        <f t="shared" si="1255"/>
        <v>69</v>
      </c>
      <c r="T619" s="69">
        <f t="shared" si="6"/>
        <v>0.6040100251</v>
      </c>
      <c r="U619" s="70">
        <f t="shared" si="7"/>
        <v>0.7272727273</v>
      </c>
      <c r="V619" s="71">
        <f t="shared" si="8"/>
        <v>0.7774193548</v>
      </c>
      <c r="W619" s="72">
        <f t="shared" si="9"/>
        <v>0.5380116959</v>
      </c>
      <c r="X619" s="73">
        <f t="shared" ref="X619:Y619" si="1256">IFERROR(P619/(P619+R619),0.5)</f>
        <v>0.5670588235</v>
      </c>
      <c r="Y619" s="74">
        <f t="shared" si="1256"/>
        <v>0.6960352423</v>
      </c>
      <c r="Z619" s="75">
        <f t="shared" si="11"/>
        <v>0.6518404908</v>
      </c>
      <c r="AA619" s="76">
        <f t="shared" si="12"/>
        <v>0.4754601227</v>
      </c>
      <c r="AB619" s="77">
        <f t="shared" si="13"/>
        <v>0.6119631902</v>
      </c>
      <c r="AC619" s="88">
        <f t="shared" si="14"/>
        <v>0.2405708461</v>
      </c>
      <c r="AD619" s="88">
        <f t="shared" si="15"/>
        <v>0.3481141692</v>
      </c>
      <c r="AE619" s="88">
        <f t="shared" si="16"/>
        <v>0.1580020387</v>
      </c>
      <c r="AF619" s="88">
        <f t="shared" si="17"/>
        <v>0.03516819572</v>
      </c>
      <c r="AG619" s="89">
        <f t="shared" si="18"/>
        <v>0.122833843</v>
      </c>
      <c r="AH619" s="90">
        <f t="shared" si="19"/>
        <v>0</v>
      </c>
      <c r="AI619" s="90">
        <f t="shared" si="20"/>
        <v>0.3481141692</v>
      </c>
      <c r="AJ619" s="90">
        <f t="shared" si="21"/>
        <v>0.6518404908</v>
      </c>
      <c r="AK619" s="90">
        <f t="shared" si="22"/>
        <v>0.2405708461</v>
      </c>
      <c r="AL619" s="91">
        <f t="shared" si="23"/>
        <v>0</v>
      </c>
      <c r="AM619" s="91">
        <f t="shared" si="24"/>
        <v>0.122833843</v>
      </c>
      <c r="AN619" s="91">
        <f t="shared" si="25"/>
        <v>0.7774193548</v>
      </c>
      <c r="AO619" s="91">
        <f t="shared" si="26"/>
        <v>0.1580020387</v>
      </c>
      <c r="AP619" s="92">
        <f t="shared" si="27"/>
        <v>0</v>
      </c>
      <c r="AQ619" s="92">
        <f t="shared" si="28"/>
        <v>0.03516819572</v>
      </c>
      <c r="AR619" s="92">
        <f t="shared" si="29"/>
        <v>0.5380116959</v>
      </c>
      <c r="AS619" s="92">
        <f t="shared" si="30"/>
        <v>0.122833843</v>
      </c>
    </row>
    <row r="620" ht="16.5" customHeight="1">
      <c r="A620" s="115"/>
      <c r="B620" s="116"/>
      <c r="C620" s="116"/>
      <c r="D620" s="116"/>
      <c r="E620" s="116"/>
      <c r="F620" s="117"/>
      <c r="G620" s="61">
        <f t="shared" si="650"/>
        <v>615</v>
      </c>
      <c r="H620" s="118">
        <v>7651.0</v>
      </c>
      <c r="I620" s="115">
        <v>2163.0</v>
      </c>
      <c r="J620" s="81">
        <f>OFFSET(TT!F620,0,6*(-1+$E$6))</f>
        <v>259</v>
      </c>
      <c r="K620" s="82">
        <f>OFFSET(TT!G620,0,6*(-1+$E$6))</f>
        <v>262</v>
      </c>
      <c r="L620" s="83">
        <f>OFFSET(TT!H620,0,6*(-1+$E$6))</f>
        <v>185</v>
      </c>
      <c r="M620" s="84">
        <f>OFFSET(TT!I620,0,6*(-1+$E$6))</f>
        <v>209</v>
      </c>
      <c r="N620" s="85">
        <f>OFFSET(TT!J620,0,6*(-1+$E$6))</f>
        <v>453</v>
      </c>
      <c r="O620" s="86">
        <f>OFFSET(TT!K620,0,6*(-1+$E$6))</f>
        <v>68</v>
      </c>
      <c r="P620" s="87">
        <f t="shared" si="31"/>
        <v>259</v>
      </c>
      <c r="Q620" s="87">
        <f t="shared" ref="Q620:S620" si="1257">$J620*C$30+$K620*C$31+$L620*C$32+$M620*C$33+$N620*C$34+$O620*C$35</f>
        <v>209</v>
      </c>
      <c r="R620" s="87">
        <f t="shared" si="1257"/>
        <v>185</v>
      </c>
      <c r="S620" s="87">
        <f t="shared" si="1257"/>
        <v>68</v>
      </c>
      <c r="T620" s="69">
        <f t="shared" si="6"/>
        <v>0.5534188034</v>
      </c>
      <c r="U620" s="70">
        <f t="shared" si="7"/>
        <v>0.7312252964</v>
      </c>
      <c r="V620" s="71">
        <f t="shared" si="8"/>
        <v>0.7920489297</v>
      </c>
      <c r="W620" s="72">
        <f t="shared" si="9"/>
        <v>0.4695431472</v>
      </c>
      <c r="X620" s="73">
        <f t="shared" ref="X620:Y620" si="1258">IFERROR(P620/(P620+R620),0.5)</f>
        <v>0.5833333333</v>
      </c>
      <c r="Y620" s="74">
        <f t="shared" si="1258"/>
        <v>0.7545126354</v>
      </c>
      <c r="Z620" s="75">
        <f t="shared" si="11"/>
        <v>0.6158113731</v>
      </c>
      <c r="AA620" s="76">
        <f t="shared" si="12"/>
        <v>0.4535367545</v>
      </c>
      <c r="AB620" s="77">
        <f t="shared" si="13"/>
        <v>0.6490984743</v>
      </c>
      <c r="AC620" s="88">
        <f t="shared" si="14"/>
        <v>0.2408691632</v>
      </c>
      <c r="AD620" s="88">
        <f t="shared" si="15"/>
        <v>0.3291724457</v>
      </c>
      <c r="AE620" s="88">
        <f t="shared" si="16"/>
        <v>0.1511789182</v>
      </c>
      <c r="AF620" s="88">
        <f t="shared" si="17"/>
        <v>0.03143781785</v>
      </c>
      <c r="AG620" s="89">
        <f t="shared" si="18"/>
        <v>0.1197411003</v>
      </c>
      <c r="AH620" s="90">
        <f t="shared" si="19"/>
        <v>0</v>
      </c>
      <c r="AI620" s="90">
        <f t="shared" si="20"/>
        <v>0.3291724457</v>
      </c>
      <c r="AJ620" s="90">
        <f t="shared" si="21"/>
        <v>0.6158113731</v>
      </c>
      <c r="AK620" s="90">
        <f t="shared" si="22"/>
        <v>0.2408691632</v>
      </c>
      <c r="AL620" s="91">
        <f t="shared" si="23"/>
        <v>0</v>
      </c>
      <c r="AM620" s="91">
        <f t="shared" si="24"/>
        <v>0.1197411003</v>
      </c>
      <c r="AN620" s="91">
        <f t="shared" si="25"/>
        <v>0.7920489297</v>
      </c>
      <c r="AO620" s="91">
        <f t="shared" si="26"/>
        <v>0.1511789182</v>
      </c>
      <c r="AP620" s="92">
        <f t="shared" si="27"/>
        <v>0</v>
      </c>
      <c r="AQ620" s="92">
        <f t="shared" si="28"/>
        <v>0.03143781785</v>
      </c>
      <c r="AR620" s="92">
        <f t="shared" si="29"/>
        <v>0.4695431472</v>
      </c>
      <c r="AS620" s="92">
        <f t="shared" si="30"/>
        <v>0.1197411003</v>
      </c>
    </row>
    <row r="621" ht="16.5" customHeight="1">
      <c r="A621" s="115"/>
      <c r="B621" s="116"/>
      <c r="C621" s="116"/>
      <c r="D621" s="116"/>
      <c r="E621" s="116"/>
      <c r="F621" s="117"/>
      <c r="G621" s="61">
        <f t="shared" si="650"/>
        <v>616</v>
      </c>
      <c r="H621" s="118">
        <v>7652.0</v>
      </c>
      <c r="I621" s="115">
        <v>1536.0</v>
      </c>
      <c r="J621" s="81">
        <f>OFFSET(TT!F621,0,6*(-1+$E$6))</f>
        <v>259</v>
      </c>
      <c r="K621" s="82">
        <f>OFFSET(TT!G621,0,6*(-1+$E$6))</f>
        <v>172</v>
      </c>
      <c r="L621" s="83">
        <f>OFFSET(TT!H621,0,6*(-1+$E$6))</f>
        <v>146</v>
      </c>
      <c r="M621" s="84">
        <f>OFFSET(TT!I621,0,6*(-1+$E$6))</f>
        <v>104</v>
      </c>
      <c r="N621" s="85">
        <f>OFFSET(TT!J621,0,6*(-1+$E$6))</f>
        <v>266</v>
      </c>
      <c r="O621" s="86">
        <f>OFFSET(TT!K621,0,6*(-1+$E$6))</f>
        <v>51</v>
      </c>
      <c r="P621" s="87">
        <f t="shared" si="31"/>
        <v>259</v>
      </c>
      <c r="Q621" s="87">
        <f t="shared" ref="Q621:S621" si="1259">$J621*C$30+$K621*C$31+$L621*C$32+$M621*C$33+$N621*C$34+$O621*C$35</f>
        <v>104</v>
      </c>
      <c r="R621" s="87">
        <f t="shared" si="1259"/>
        <v>146</v>
      </c>
      <c r="S621" s="87">
        <f t="shared" si="1259"/>
        <v>51</v>
      </c>
      <c r="T621" s="69">
        <f t="shared" si="6"/>
        <v>0.7134986226</v>
      </c>
      <c r="U621" s="70">
        <f t="shared" si="7"/>
        <v>0.7411167513</v>
      </c>
      <c r="V621" s="71">
        <f t="shared" si="8"/>
        <v>0.835483871</v>
      </c>
      <c r="W621" s="72">
        <f t="shared" si="9"/>
        <v>0.584</v>
      </c>
      <c r="X621" s="73">
        <f t="shared" ref="X621:Y621" si="1260">IFERROR(P621/(P621+R621),0.5)</f>
        <v>0.6395061728</v>
      </c>
      <c r="Y621" s="74">
        <f t="shared" si="1260"/>
        <v>0.6709677419</v>
      </c>
      <c r="Z621" s="75">
        <f t="shared" si="11"/>
        <v>0.7232142857</v>
      </c>
      <c r="AA621" s="76">
        <f t="shared" si="12"/>
        <v>0.5535714286</v>
      </c>
      <c r="AB621" s="77">
        <f t="shared" si="13"/>
        <v>0.6482142857</v>
      </c>
      <c r="AC621" s="88">
        <f t="shared" si="14"/>
        <v>0.2805989583</v>
      </c>
      <c r="AD621" s="88">
        <f t="shared" si="15"/>
        <v>0.341796875</v>
      </c>
      <c r="AE621" s="88">
        <f t="shared" si="16"/>
        <v>0.2018229167</v>
      </c>
      <c r="AF621" s="88">
        <f t="shared" si="17"/>
        <v>0.033203125</v>
      </c>
      <c r="AG621" s="89">
        <f t="shared" si="18"/>
        <v>0.1686197917</v>
      </c>
      <c r="AH621" s="90">
        <f t="shared" si="19"/>
        <v>0</v>
      </c>
      <c r="AI621" s="90">
        <f t="shared" si="20"/>
        <v>0.341796875</v>
      </c>
      <c r="AJ621" s="90">
        <f t="shared" si="21"/>
        <v>0.7232142857</v>
      </c>
      <c r="AK621" s="90">
        <f t="shared" si="22"/>
        <v>0.2805989583</v>
      </c>
      <c r="AL621" s="91">
        <f t="shared" si="23"/>
        <v>0</v>
      </c>
      <c r="AM621" s="91">
        <f t="shared" si="24"/>
        <v>0.1686197917</v>
      </c>
      <c r="AN621" s="91">
        <f t="shared" si="25"/>
        <v>0.835483871</v>
      </c>
      <c r="AO621" s="91">
        <f t="shared" si="26"/>
        <v>0.2018229167</v>
      </c>
      <c r="AP621" s="92">
        <f t="shared" si="27"/>
        <v>0</v>
      </c>
      <c r="AQ621" s="92">
        <f t="shared" si="28"/>
        <v>0.033203125</v>
      </c>
      <c r="AR621" s="92">
        <f t="shared" si="29"/>
        <v>0.584</v>
      </c>
      <c r="AS621" s="92">
        <f t="shared" si="30"/>
        <v>0.1686197917</v>
      </c>
    </row>
    <row r="622" ht="16.5" customHeight="1">
      <c r="A622" s="115"/>
      <c r="B622" s="116"/>
      <c r="C622" s="116"/>
      <c r="D622" s="116"/>
      <c r="E622" s="116"/>
      <c r="F622" s="117"/>
      <c r="G622" s="61">
        <f t="shared" si="650"/>
        <v>617</v>
      </c>
      <c r="H622" s="118">
        <v>7663.0</v>
      </c>
      <c r="I622" s="115">
        <v>977.0</v>
      </c>
      <c r="J622" s="81">
        <f>OFFSET(TT!F622,0,6*(-1+$E$6))</f>
        <v>107</v>
      </c>
      <c r="K622" s="82">
        <f>OFFSET(TT!G622,0,6*(-1+$E$6))</f>
        <v>94</v>
      </c>
      <c r="L622" s="83">
        <f>OFFSET(TT!H622,0,6*(-1+$E$6))</f>
        <v>71</v>
      </c>
      <c r="M622" s="84">
        <f>OFFSET(TT!I622,0,6*(-1+$E$6))</f>
        <v>92</v>
      </c>
      <c r="N622" s="85">
        <f>OFFSET(TT!J622,0,6*(-1+$E$6))</f>
        <v>189</v>
      </c>
      <c r="O622" s="86">
        <f>OFFSET(TT!K622,0,6*(-1+$E$6))</f>
        <v>21</v>
      </c>
      <c r="P622" s="87">
        <f t="shared" si="31"/>
        <v>107</v>
      </c>
      <c r="Q622" s="87">
        <f t="shared" ref="Q622:S622" si="1261">$J622*C$30+$K622*C$31+$L622*C$32+$M622*C$33+$N622*C$34+$O622*C$35</f>
        <v>92</v>
      </c>
      <c r="R622" s="87">
        <f t="shared" si="1261"/>
        <v>71</v>
      </c>
      <c r="S622" s="87">
        <f t="shared" si="1261"/>
        <v>21</v>
      </c>
      <c r="T622" s="69">
        <f t="shared" si="6"/>
        <v>0.5376884422</v>
      </c>
      <c r="U622" s="70">
        <f t="shared" si="7"/>
        <v>0.7717391304</v>
      </c>
      <c r="V622" s="71">
        <f t="shared" si="8"/>
        <v>0.8359375</v>
      </c>
      <c r="W622" s="72">
        <f t="shared" si="9"/>
        <v>0.4355828221</v>
      </c>
      <c r="X622" s="73">
        <f t="shared" ref="X622:Y622" si="1262">IFERROR(P622/(P622+R622),0.5)</f>
        <v>0.6011235955</v>
      </c>
      <c r="Y622" s="74">
        <f t="shared" si="1262"/>
        <v>0.814159292</v>
      </c>
      <c r="Z622" s="75">
        <f t="shared" si="11"/>
        <v>0.6116838488</v>
      </c>
      <c r="AA622" s="76">
        <f t="shared" si="12"/>
        <v>0.439862543</v>
      </c>
      <c r="AB622" s="77">
        <f t="shared" si="13"/>
        <v>0.6838487973</v>
      </c>
      <c r="AC622" s="88">
        <f t="shared" si="14"/>
        <v>0.2057318321</v>
      </c>
      <c r="AD622" s="88">
        <f t="shared" si="15"/>
        <v>0.3029682702</v>
      </c>
      <c r="AE622" s="88">
        <f t="shared" si="16"/>
        <v>0.131013306</v>
      </c>
      <c r="AF622" s="88">
        <f t="shared" si="17"/>
        <v>0.02149437052</v>
      </c>
      <c r="AG622" s="89">
        <f t="shared" si="18"/>
        <v>0.1095189355</v>
      </c>
      <c r="AH622" s="90">
        <f t="shared" si="19"/>
        <v>0</v>
      </c>
      <c r="AI622" s="90">
        <f t="shared" si="20"/>
        <v>0.3029682702</v>
      </c>
      <c r="AJ622" s="90">
        <f t="shared" si="21"/>
        <v>0.6116838488</v>
      </c>
      <c r="AK622" s="90">
        <f t="shared" si="22"/>
        <v>0.2057318321</v>
      </c>
      <c r="AL622" s="91">
        <f t="shared" si="23"/>
        <v>0</v>
      </c>
      <c r="AM622" s="91">
        <f t="shared" si="24"/>
        <v>0.1095189355</v>
      </c>
      <c r="AN622" s="91">
        <f t="shared" si="25"/>
        <v>0.8359375</v>
      </c>
      <c r="AO622" s="91">
        <f t="shared" si="26"/>
        <v>0.131013306</v>
      </c>
      <c r="AP622" s="92">
        <f t="shared" si="27"/>
        <v>0</v>
      </c>
      <c r="AQ622" s="92">
        <f t="shared" si="28"/>
        <v>0.02149437052</v>
      </c>
      <c r="AR622" s="92">
        <f t="shared" si="29"/>
        <v>0.4355828221</v>
      </c>
      <c r="AS622" s="92">
        <f t="shared" si="30"/>
        <v>0.1095189355</v>
      </c>
    </row>
    <row r="623" ht="16.5" customHeight="1">
      <c r="A623" s="115"/>
      <c r="B623" s="116"/>
      <c r="C623" s="116"/>
      <c r="D623" s="116"/>
      <c r="E623" s="116"/>
      <c r="F623" s="117"/>
      <c r="G623" s="61">
        <f t="shared" si="650"/>
        <v>618</v>
      </c>
      <c r="H623" s="118">
        <v>7665.0</v>
      </c>
      <c r="I623" s="115">
        <v>3184.0</v>
      </c>
      <c r="J623" s="81">
        <f>OFFSET(TT!F623,0,6*(-1+$E$6))</f>
        <v>378</v>
      </c>
      <c r="K623" s="82">
        <f>OFFSET(TT!G623,0,6*(-1+$E$6))</f>
        <v>351</v>
      </c>
      <c r="L623" s="83">
        <f>OFFSET(TT!H623,0,6*(-1+$E$6))</f>
        <v>267</v>
      </c>
      <c r="M623" s="84">
        <f>OFFSET(TT!I623,0,6*(-1+$E$6))</f>
        <v>280</v>
      </c>
      <c r="N623" s="85">
        <f>OFFSET(TT!J623,0,6*(-1+$E$6))</f>
        <v>693</v>
      </c>
      <c r="O623" s="86">
        <f>OFFSET(TT!K623,0,6*(-1+$E$6))</f>
        <v>149</v>
      </c>
      <c r="P623" s="87">
        <f t="shared" si="31"/>
        <v>378</v>
      </c>
      <c r="Q623" s="87">
        <f t="shared" ref="Q623:S623" si="1263">$J623*C$30+$K623*C$31+$L623*C$32+$M623*C$33+$N623*C$34+$O623*C$35</f>
        <v>280</v>
      </c>
      <c r="R623" s="87">
        <f t="shared" si="1263"/>
        <v>267</v>
      </c>
      <c r="S623" s="87">
        <f t="shared" si="1263"/>
        <v>149</v>
      </c>
      <c r="T623" s="69">
        <f t="shared" si="6"/>
        <v>0.5744680851</v>
      </c>
      <c r="U623" s="70">
        <f t="shared" si="7"/>
        <v>0.6418269231</v>
      </c>
      <c r="V623" s="71">
        <f t="shared" si="8"/>
        <v>0.7172675522</v>
      </c>
      <c r="W623" s="72">
        <f t="shared" si="9"/>
        <v>0.4881170018</v>
      </c>
      <c r="X623" s="73">
        <f t="shared" ref="X623:Y623" si="1264">IFERROR(P623/(P623+R623),0.5)</f>
        <v>0.5860465116</v>
      </c>
      <c r="Y623" s="74">
        <f t="shared" si="1264"/>
        <v>0.6526806527</v>
      </c>
      <c r="Z623" s="75">
        <f t="shared" si="11"/>
        <v>0.6005586592</v>
      </c>
      <c r="AA623" s="76">
        <f t="shared" si="12"/>
        <v>0.490689013</v>
      </c>
      <c r="AB623" s="77">
        <f t="shared" si="13"/>
        <v>0.6126629423</v>
      </c>
      <c r="AC623" s="88">
        <f t="shared" si="14"/>
        <v>0.2289572864</v>
      </c>
      <c r="AD623" s="88">
        <f t="shared" si="15"/>
        <v>0.3363693467</v>
      </c>
      <c r="AE623" s="88">
        <f t="shared" si="16"/>
        <v>0.1655150754</v>
      </c>
      <c r="AF623" s="88">
        <f t="shared" si="17"/>
        <v>0.04679648241</v>
      </c>
      <c r="AG623" s="89">
        <f t="shared" si="18"/>
        <v>0.118718593</v>
      </c>
      <c r="AH623" s="90">
        <f t="shared" si="19"/>
        <v>0</v>
      </c>
      <c r="AI623" s="90">
        <f t="shared" si="20"/>
        <v>0.3363693467</v>
      </c>
      <c r="AJ623" s="90">
        <f t="shared" si="21"/>
        <v>0.6005586592</v>
      </c>
      <c r="AK623" s="90">
        <f t="shared" si="22"/>
        <v>0.2289572864</v>
      </c>
      <c r="AL623" s="91">
        <f t="shared" si="23"/>
        <v>0</v>
      </c>
      <c r="AM623" s="91">
        <f t="shared" si="24"/>
        <v>0.118718593</v>
      </c>
      <c r="AN623" s="91">
        <f t="shared" si="25"/>
        <v>0.7172675522</v>
      </c>
      <c r="AO623" s="91">
        <f t="shared" si="26"/>
        <v>0.1655150754</v>
      </c>
      <c r="AP623" s="92">
        <f t="shared" si="27"/>
        <v>0</v>
      </c>
      <c r="AQ623" s="92">
        <f t="shared" si="28"/>
        <v>0.04679648241</v>
      </c>
      <c r="AR623" s="92">
        <f t="shared" si="29"/>
        <v>0.4881170018</v>
      </c>
      <c r="AS623" s="92">
        <f t="shared" si="30"/>
        <v>0.118718593</v>
      </c>
    </row>
    <row r="624" ht="16.5" customHeight="1">
      <c r="A624" s="115"/>
      <c r="B624" s="116"/>
      <c r="C624" s="116"/>
      <c r="D624" s="116"/>
      <c r="E624" s="116"/>
      <c r="F624" s="117"/>
      <c r="G624" s="61">
        <f t="shared" si="650"/>
        <v>619</v>
      </c>
      <c r="H624" s="118">
        <v>7674.0</v>
      </c>
      <c r="I624" s="115">
        <v>1508.0</v>
      </c>
      <c r="J624" s="81">
        <f>OFFSET(TT!F624,0,6*(-1+$E$6))</f>
        <v>191</v>
      </c>
      <c r="K624" s="82">
        <f>OFFSET(TT!G624,0,6*(-1+$E$6))</f>
        <v>146</v>
      </c>
      <c r="L624" s="83">
        <f>OFFSET(TT!H624,0,6*(-1+$E$6))</f>
        <v>125</v>
      </c>
      <c r="M624" s="84">
        <f>OFFSET(TT!I624,0,6*(-1+$E$6))</f>
        <v>127</v>
      </c>
      <c r="N624" s="85">
        <f>OFFSET(TT!J624,0,6*(-1+$E$6))</f>
        <v>293</v>
      </c>
      <c r="O624" s="86">
        <f>OFFSET(TT!K624,0,6*(-1+$E$6))</f>
        <v>60</v>
      </c>
      <c r="P624" s="87">
        <f t="shared" si="31"/>
        <v>191</v>
      </c>
      <c r="Q624" s="87">
        <f t="shared" ref="Q624:S624" si="1265">$J624*C$30+$K624*C$31+$L624*C$32+$M624*C$33+$N624*C$34+$O624*C$35</f>
        <v>127</v>
      </c>
      <c r="R624" s="87">
        <f t="shared" si="1265"/>
        <v>125</v>
      </c>
      <c r="S624" s="87">
        <f t="shared" si="1265"/>
        <v>60</v>
      </c>
      <c r="T624" s="69">
        <f t="shared" si="6"/>
        <v>0.6006289308</v>
      </c>
      <c r="U624" s="70">
        <f t="shared" si="7"/>
        <v>0.6756756757</v>
      </c>
      <c r="V624" s="71">
        <f t="shared" si="8"/>
        <v>0.7609561753</v>
      </c>
      <c r="W624" s="72">
        <f t="shared" si="9"/>
        <v>0.496031746</v>
      </c>
      <c r="X624" s="73">
        <f t="shared" ref="X624:Y624" si="1266">IFERROR(P624/(P624+R624),0.5)</f>
        <v>0.6044303797</v>
      </c>
      <c r="Y624" s="74">
        <f t="shared" si="1266"/>
        <v>0.679144385</v>
      </c>
      <c r="Z624" s="75">
        <f t="shared" si="11"/>
        <v>0.6282306163</v>
      </c>
      <c r="AA624" s="76">
        <f t="shared" si="12"/>
        <v>0.4990059642</v>
      </c>
      <c r="AB624" s="77">
        <f t="shared" si="13"/>
        <v>0.6322067594</v>
      </c>
      <c r="AC624" s="88">
        <f t="shared" si="14"/>
        <v>0.2234748011</v>
      </c>
      <c r="AD624" s="88">
        <f t="shared" si="15"/>
        <v>0.3209549072</v>
      </c>
      <c r="AE624" s="88">
        <f t="shared" si="16"/>
        <v>0.1664456233</v>
      </c>
      <c r="AF624" s="88">
        <f t="shared" si="17"/>
        <v>0.03978779841</v>
      </c>
      <c r="AG624" s="89">
        <f t="shared" si="18"/>
        <v>0.1266578249</v>
      </c>
      <c r="AH624" s="90">
        <f t="shared" si="19"/>
        <v>0</v>
      </c>
      <c r="AI624" s="90">
        <f t="shared" si="20"/>
        <v>0.3209549072</v>
      </c>
      <c r="AJ624" s="90">
        <f t="shared" si="21"/>
        <v>0.6282306163</v>
      </c>
      <c r="AK624" s="90">
        <f t="shared" si="22"/>
        <v>0.2234748011</v>
      </c>
      <c r="AL624" s="91">
        <f t="shared" si="23"/>
        <v>0</v>
      </c>
      <c r="AM624" s="91">
        <f t="shared" si="24"/>
        <v>0.1266578249</v>
      </c>
      <c r="AN624" s="91">
        <f t="shared" si="25"/>
        <v>0.7609561753</v>
      </c>
      <c r="AO624" s="91">
        <f t="shared" si="26"/>
        <v>0.1664456233</v>
      </c>
      <c r="AP624" s="92">
        <f t="shared" si="27"/>
        <v>0</v>
      </c>
      <c r="AQ624" s="92">
        <f t="shared" si="28"/>
        <v>0.03978779841</v>
      </c>
      <c r="AR624" s="92">
        <f t="shared" si="29"/>
        <v>0.496031746</v>
      </c>
      <c r="AS624" s="92">
        <f t="shared" si="30"/>
        <v>0.1266578249</v>
      </c>
    </row>
    <row r="625" ht="16.5" customHeight="1">
      <c r="A625" s="115"/>
      <c r="B625" s="116"/>
      <c r="C625" s="116"/>
      <c r="D625" s="116"/>
      <c r="E625" s="116"/>
      <c r="F625" s="117"/>
      <c r="G625" s="61">
        <f t="shared" si="650"/>
        <v>620</v>
      </c>
      <c r="H625" s="118">
        <v>7675.0</v>
      </c>
      <c r="I625" s="115">
        <v>938.0</v>
      </c>
      <c r="J625" s="81">
        <f>OFFSET(TT!F625,0,6*(-1+$E$6))</f>
        <v>108</v>
      </c>
      <c r="K625" s="82">
        <f>OFFSET(TT!G625,0,6*(-1+$E$6))</f>
        <v>96</v>
      </c>
      <c r="L625" s="83">
        <f>OFFSET(TT!H625,0,6*(-1+$E$6))</f>
        <v>94</v>
      </c>
      <c r="M625" s="84">
        <f>OFFSET(TT!I625,0,6*(-1+$E$6))</f>
        <v>74</v>
      </c>
      <c r="N625" s="85">
        <f>OFFSET(TT!J625,0,6*(-1+$E$6))</f>
        <v>142</v>
      </c>
      <c r="O625" s="86">
        <f>OFFSET(TT!K625,0,6*(-1+$E$6))</f>
        <v>37</v>
      </c>
      <c r="P625" s="87">
        <f t="shared" si="31"/>
        <v>108</v>
      </c>
      <c r="Q625" s="87">
        <f t="shared" ref="Q625:S625" si="1267">$J625*C$30+$K625*C$31+$L625*C$32+$M625*C$33+$N625*C$34+$O625*C$35</f>
        <v>74</v>
      </c>
      <c r="R625" s="87">
        <f t="shared" si="1267"/>
        <v>94</v>
      </c>
      <c r="S625" s="87">
        <f t="shared" si="1267"/>
        <v>37</v>
      </c>
      <c r="T625" s="69">
        <f t="shared" si="6"/>
        <v>0.5934065934</v>
      </c>
      <c r="U625" s="70">
        <f t="shared" si="7"/>
        <v>0.7175572519</v>
      </c>
      <c r="V625" s="71">
        <f t="shared" si="8"/>
        <v>0.7448275862</v>
      </c>
      <c r="W625" s="72">
        <f t="shared" si="9"/>
        <v>0.5595238095</v>
      </c>
      <c r="X625" s="73">
        <f t="shared" ref="X625:Y625" si="1268">IFERROR(P625/(P625+R625),0.5)</f>
        <v>0.5346534653</v>
      </c>
      <c r="Y625" s="74">
        <f t="shared" si="1268"/>
        <v>0.6666666667</v>
      </c>
      <c r="Z625" s="75">
        <f t="shared" si="11"/>
        <v>0.6453674121</v>
      </c>
      <c r="AA625" s="76">
        <f t="shared" si="12"/>
        <v>0.4632587859</v>
      </c>
      <c r="AB625" s="77">
        <f t="shared" si="13"/>
        <v>0.5814696486</v>
      </c>
      <c r="AC625" s="88">
        <f t="shared" si="14"/>
        <v>0.2174840085</v>
      </c>
      <c r="AD625" s="88">
        <f t="shared" si="15"/>
        <v>0.2665245203</v>
      </c>
      <c r="AE625" s="88">
        <f t="shared" si="16"/>
        <v>0.1545842217</v>
      </c>
      <c r="AF625" s="88">
        <f t="shared" si="17"/>
        <v>0.039445629</v>
      </c>
      <c r="AG625" s="89">
        <f t="shared" si="18"/>
        <v>0.1151385928</v>
      </c>
      <c r="AH625" s="90">
        <f t="shared" si="19"/>
        <v>0</v>
      </c>
      <c r="AI625" s="90">
        <f t="shared" si="20"/>
        <v>0.2665245203</v>
      </c>
      <c r="AJ625" s="90">
        <f t="shared" si="21"/>
        <v>0.6453674121</v>
      </c>
      <c r="AK625" s="90">
        <f t="shared" si="22"/>
        <v>0.2174840085</v>
      </c>
      <c r="AL625" s="91">
        <f t="shared" si="23"/>
        <v>0</v>
      </c>
      <c r="AM625" s="91">
        <f t="shared" si="24"/>
        <v>0.1151385928</v>
      </c>
      <c r="AN625" s="91">
        <f t="shared" si="25"/>
        <v>0.7448275862</v>
      </c>
      <c r="AO625" s="91">
        <f t="shared" si="26"/>
        <v>0.1545842217</v>
      </c>
      <c r="AP625" s="92">
        <f t="shared" si="27"/>
        <v>0</v>
      </c>
      <c r="AQ625" s="92">
        <f t="shared" si="28"/>
        <v>0.039445629</v>
      </c>
      <c r="AR625" s="92">
        <f t="shared" si="29"/>
        <v>0.5595238095</v>
      </c>
      <c r="AS625" s="92">
        <f t="shared" si="30"/>
        <v>0.1151385928</v>
      </c>
    </row>
    <row r="626" ht="16.5" customHeight="1">
      <c r="A626" s="115"/>
      <c r="B626" s="116"/>
      <c r="C626" s="116"/>
      <c r="D626" s="116"/>
      <c r="E626" s="116"/>
      <c r="F626" s="117"/>
      <c r="G626" s="61">
        <f t="shared" si="650"/>
        <v>621</v>
      </c>
      <c r="H626" s="118">
        <v>7683.0</v>
      </c>
      <c r="I626" s="115">
        <v>1527.0</v>
      </c>
      <c r="J626" s="81">
        <f>OFFSET(TT!F626,0,6*(-1+$E$6))</f>
        <v>183</v>
      </c>
      <c r="K626" s="82">
        <f>OFFSET(TT!G626,0,6*(-1+$E$6))</f>
        <v>123</v>
      </c>
      <c r="L626" s="83">
        <f>OFFSET(TT!H626,0,6*(-1+$E$6))</f>
        <v>134</v>
      </c>
      <c r="M626" s="84">
        <f>OFFSET(TT!I626,0,6*(-1+$E$6))</f>
        <v>115</v>
      </c>
      <c r="N626" s="85">
        <f>OFFSET(TT!J626,0,6*(-1+$E$6))</f>
        <v>292</v>
      </c>
      <c r="O626" s="86">
        <f>OFFSET(TT!K626,0,6*(-1+$E$6))</f>
        <v>67</v>
      </c>
      <c r="P626" s="87">
        <f t="shared" si="31"/>
        <v>183</v>
      </c>
      <c r="Q626" s="87">
        <f t="shared" ref="Q626:S626" si="1269">$J626*C$30+$K626*C$31+$L626*C$32+$M626*C$33+$N626*C$34+$O626*C$35</f>
        <v>115</v>
      </c>
      <c r="R626" s="87">
        <f t="shared" si="1269"/>
        <v>134</v>
      </c>
      <c r="S626" s="87">
        <f t="shared" si="1269"/>
        <v>67</v>
      </c>
      <c r="T626" s="69">
        <f t="shared" si="6"/>
        <v>0.6140939597</v>
      </c>
      <c r="U626" s="70">
        <f t="shared" si="7"/>
        <v>0.6666666667</v>
      </c>
      <c r="V626" s="71">
        <f t="shared" si="8"/>
        <v>0.732</v>
      </c>
      <c r="W626" s="72">
        <f t="shared" si="9"/>
        <v>0.5381526104</v>
      </c>
      <c r="X626" s="73">
        <f t="shared" ref="X626:Y626" si="1270">IFERROR(P626/(P626+R626),0.5)</f>
        <v>0.5772870662</v>
      </c>
      <c r="Y626" s="74">
        <f t="shared" si="1270"/>
        <v>0.6318681319</v>
      </c>
      <c r="Z626" s="75">
        <f t="shared" si="11"/>
        <v>0.6352705411</v>
      </c>
      <c r="AA626" s="76">
        <f t="shared" si="12"/>
        <v>0.501002004</v>
      </c>
      <c r="AB626" s="77">
        <f t="shared" si="13"/>
        <v>0.5971943888</v>
      </c>
      <c r="AC626" s="88">
        <f t="shared" si="14"/>
        <v>0.2003929273</v>
      </c>
      <c r="AD626" s="88">
        <f t="shared" si="15"/>
        <v>0.3110674525</v>
      </c>
      <c r="AE626" s="88">
        <f t="shared" si="16"/>
        <v>0.1637197119</v>
      </c>
      <c r="AF626" s="88">
        <f t="shared" si="17"/>
        <v>0.04387688278</v>
      </c>
      <c r="AG626" s="89">
        <f t="shared" si="18"/>
        <v>0.1198428291</v>
      </c>
      <c r="AH626" s="90">
        <f t="shared" si="19"/>
        <v>0</v>
      </c>
      <c r="AI626" s="90">
        <f t="shared" si="20"/>
        <v>0.3110674525</v>
      </c>
      <c r="AJ626" s="90">
        <f t="shared" si="21"/>
        <v>0.6352705411</v>
      </c>
      <c r="AK626" s="90">
        <f t="shared" si="22"/>
        <v>0.2003929273</v>
      </c>
      <c r="AL626" s="91">
        <f t="shared" si="23"/>
        <v>0</v>
      </c>
      <c r="AM626" s="91">
        <f t="shared" si="24"/>
        <v>0.1198428291</v>
      </c>
      <c r="AN626" s="91">
        <f t="shared" si="25"/>
        <v>0.732</v>
      </c>
      <c r="AO626" s="91">
        <f t="shared" si="26"/>
        <v>0.1637197119</v>
      </c>
      <c r="AP626" s="92">
        <f t="shared" si="27"/>
        <v>0</v>
      </c>
      <c r="AQ626" s="92">
        <f t="shared" si="28"/>
        <v>0.04387688278</v>
      </c>
      <c r="AR626" s="92">
        <f t="shared" si="29"/>
        <v>0.5381526104</v>
      </c>
      <c r="AS626" s="92">
        <f t="shared" si="30"/>
        <v>0.1198428291</v>
      </c>
    </row>
    <row r="627" ht="16.5" customHeight="1">
      <c r="A627" s="115"/>
      <c r="B627" s="116"/>
      <c r="C627" s="116"/>
      <c r="D627" s="116"/>
      <c r="E627" s="116"/>
      <c r="F627" s="117"/>
      <c r="G627" s="61">
        <f t="shared" si="650"/>
        <v>622</v>
      </c>
      <c r="H627" s="118">
        <v>7684.0</v>
      </c>
      <c r="I627" s="115">
        <v>2047.0</v>
      </c>
      <c r="J627" s="81">
        <f>OFFSET(TT!F627,0,6*(-1+$E$6))</f>
        <v>177</v>
      </c>
      <c r="K627" s="82">
        <f>OFFSET(TT!G627,0,6*(-1+$E$6))</f>
        <v>170</v>
      </c>
      <c r="L627" s="83">
        <f>OFFSET(TT!H627,0,6*(-1+$E$6))</f>
        <v>129</v>
      </c>
      <c r="M627" s="84">
        <f>OFFSET(TT!I627,0,6*(-1+$E$6))</f>
        <v>137</v>
      </c>
      <c r="N627" s="85">
        <f>OFFSET(TT!J627,0,6*(-1+$E$6))</f>
        <v>399</v>
      </c>
      <c r="O627" s="86">
        <f>OFFSET(TT!K627,0,6*(-1+$E$6))</f>
        <v>102</v>
      </c>
      <c r="P627" s="87">
        <f t="shared" si="31"/>
        <v>177</v>
      </c>
      <c r="Q627" s="87">
        <f t="shared" ref="Q627:S627" si="1271">$J627*C$30+$K627*C$31+$L627*C$32+$M627*C$33+$N627*C$34+$O627*C$35</f>
        <v>137</v>
      </c>
      <c r="R627" s="87">
        <f t="shared" si="1271"/>
        <v>129</v>
      </c>
      <c r="S627" s="87">
        <f t="shared" si="1271"/>
        <v>102</v>
      </c>
      <c r="T627" s="69">
        <f t="shared" si="6"/>
        <v>0.5636942675</v>
      </c>
      <c r="U627" s="70">
        <f t="shared" si="7"/>
        <v>0.5584415584</v>
      </c>
      <c r="V627" s="71">
        <f t="shared" si="8"/>
        <v>0.6344086022</v>
      </c>
      <c r="W627" s="72">
        <f t="shared" si="9"/>
        <v>0.484962406</v>
      </c>
      <c r="X627" s="73">
        <f t="shared" ref="X627:Y627" si="1272">IFERROR(P627/(P627+R627),0.5)</f>
        <v>0.5784313725</v>
      </c>
      <c r="Y627" s="74">
        <f t="shared" si="1272"/>
        <v>0.5732217573</v>
      </c>
      <c r="Z627" s="75">
        <f t="shared" si="11"/>
        <v>0.5614678899</v>
      </c>
      <c r="AA627" s="76">
        <f t="shared" si="12"/>
        <v>0.5119266055</v>
      </c>
      <c r="AB627" s="77">
        <f t="shared" si="13"/>
        <v>0.576146789</v>
      </c>
      <c r="AC627" s="88">
        <f t="shared" si="14"/>
        <v>0.1695163654</v>
      </c>
      <c r="AD627" s="88">
        <f t="shared" si="15"/>
        <v>0.2813873962</v>
      </c>
      <c r="AE627" s="88">
        <f t="shared" si="16"/>
        <v>0.13629702</v>
      </c>
      <c r="AF627" s="88">
        <f t="shared" si="17"/>
        <v>0.04982901808</v>
      </c>
      <c r="AG627" s="89">
        <f t="shared" si="18"/>
        <v>0.08646800195</v>
      </c>
      <c r="AH627" s="90">
        <f t="shared" si="19"/>
        <v>0</v>
      </c>
      <c r="AI627" s="90">
        <f t="shared" si="20"/>
        <v>0.2813873962</v>
      </c>
      <c r="AJ627" s="90">
        <f t="shared" si="21"/>
        <v>0.5614678899</v>
      </c>
      <c r="AK627" s="90">
        <f t="shared" si="22"/>
        <v>0.1695163654</v>
      </c>
      <c r="AL627" s="91">
        <f t="shared" si="23"/>
        <v>0</v>
      </c>
      <c r="AM627" s="91">
        <f t="shared" si="24"/>
        <v>0.08646800195</v>
      </c>
      <c r="AN627" s="91">
        <f t="shared" si="25"/>
        <v>0.6344086022</v>
      </c>
      <c r="AO627" s="91">
        <f t="shared" si="26"/>
        <v>0.13629702</v>
      </c>
      <c r="AP627" s="92">
        <f t="shared" si="27"/>
        <v>0</v>
      </c>
      <c r="AQ627" s="92">
        <f t="shared" si="28"/>
        <v>0.04982901808</v>
      </c>
      <c r="AR627" s="92">
        <f t="shared" si="29"/>
        <v>0.484962406</v>
      </c>
      <c r="AS627" s="92">
        <f t="shared" si="30"/>
        <v>0.08646800195</v>
      </c>
    </row>
    <row r="628" ht="16.5" customHeight="1">
      <c r="A628" s="115"/>
      <c r="B628" s="116"/>
      <c r="C628" s="116"/>
      <c r="D628" s="116"/>
      <c r="E628" s="116"/>
      <c r="F628" s="117"/>
      <c r="G628" s="61">
        <f t="shared" si="650"/>
        <v>623</v>
      </c>
      <c r="H628" s="118">
        <v>7691.0</v>
      </c>
      <c r="I628" s="115">
        <v>2170.0</v>
      </c>
      <c r="J628" s="81">
        <f>OFFSET(TT!F628,0,6*(-1+$E$6))</f>
        <v>312</v>
      </c>
      <c r="K628" s="82">
        <f>OFFSET(TT!G628,0,6*(-1+$E$6))</f>
        <v>221</v>
      </c>
      <c r="L628" s="83">
        <f>OFFSET(TT!H628,0,6*(-1+$E$6))</f>
        <v>197</v>
      </c>
      <c r="M628" s="84">
        <f>OFFSET(TT!I628,0,6*(-1+$E$6))</f>
        <v>187</v>
      </c>
      <c r="N628" s="85">
        <f>OFFSET(TT!J628,0,6*(-1+$E$6))</f>
        <v>401</v>
      </c>
      <c r="O628" s="86">
        <f>OFFSET(TT!K628,0,6*(-1+$E$6))</f>
        <v>104</v>
      </c>
      <c r="P628" s="87">
        <f t="shared" si="31"/>
        <v>312</v>
      </c>
      <c r="Q628" s="87">
        <f t="shared" ref="Q628:S628" si="1273">$J628*C$30+$K628*C$31+$L628*C$32+$M628*C$33+$N628*C$34+$O628*C$35</f>
        <v>187</v>
      </c>
      <c r="R628" s="87">
        <f t="shared" si="1273"/>
        <v>197</v>
      </c>
      <c r="S628" s="87">
        <f t="shared" si="1273"/>
        <v>104</v>
      </c>
      <c r="T628" s="69">
        <f t="shared" si="6"/>
        <v>0.625250501</v>
      </c>
      <c r="U628" s="70">
        <f t="shared" si="7"/>
        <v>0.6544850498</v>
      </c>
      <c r="V628" s="71">
        <f t="shared" si="8"/>
        <v>0.75</v>
      </c>
      <c r="W628" s="72">
        <f t="shared" si="9"/>
        <v>0.5130208333</v>
      </c>
      <c r="X628" s="73">
        <f t="shared" ref="X628:Y628" si="1274">IFERROR(P628/(P628+R628),0.5)</f>
        <v>0.6129666012</v>
      </c>
      <c r="Y628" s="74">
        <f t="shared" si="1274"/>
        <v>0.6426116838</v>
      </c>
      <c r="Z628" s="75">
        <f t="shared" si="11"/>
        <v>0.63625</v>
      </c>
      <c r="AA628" s="76">
        <f t="shared" si="12"/>
        <v>0.52</v>
      </c>
      <c r="AB628" s="77">
        <f t="shared" si="13"/>
        <v>0.62375</v>
      </c>
      <c r="AC628" s="88">
        <f t="shared" si="14"/>
        <v>0.2456221198</v>
      </c>
      <c r="AD628" s="88">
        <f t="shared" si="15"/>
        <v>0.3285714286</v>
      </c>
      <c r="AE628" s="88">
        <f t="shared" si="16"/>
        <v>0.1917050691</v>
      </c>
      <c r="AF628" s="88">
        <f t="shared" si="17"/>
        <v>0.04792626728</v>
      </c>
      <c r="AG628" s="89">
        <f t="shared" si="18"/>
        <v>0.1437788018</v>
      </c>
      <c r="AH628" s="90">
        <f t="shared" si="19"/>
        <v>0</v>
      </c>
      <c r="AI628" s="90">
        <f t="shared" si="20"/>
        <v>0.3285714286</v>
      </c>
      <c r="AJ628" s="90">
        <f t="shared" si="21"/>
        <v>0.63625</v>
      </c>
      <c r="AK628" s="90">
        <f t="shared" si="22"/>
        <v>0.2456221198</v>
      </c>
      <c r="AL628" s="91">
        <f t="shared" si="23"/>
        <v>0</v>
      </c>
      <c r="AM628" s="91">
        <f t="shared" si="24"/>
        <v>0.1437788018</v>
      </c>
      <c r="AN628" s="91">
        <f t="shared" si="25"/>
        <v>0.75</v>
      </c>
      <c r="AO628" s="91">
        <f t="shared" si="26"/>
        <v>0.1917050691</v>
      </c>
      <c r="AP628" s="92">
        <f t="shared" si="27"/>
        <v>0</v>
      </c>
      <c r="AQ628" s="92">
        <f t="shared" si="28"/>
        <v>0.04792626728</v>
      </c>
      <c r="AR628" s="92">
        <f t="shared" si="29"/>
        <v>0.5130208333</v>
      </c>
      <c r="AS628" s="92">
        <f t="shared" si="30"/>
        <v>0.1437788018</v>
      </c>
    </row>
    <row r="629" ht="16.5" customHeight="1">
      <c r="A629" s="115"/>
      <c r="B629" s="116"/>
      <c r="C629" s="116"/>
      <c r="D629" s="116"/>
      <c r="E629" s="116"/>
      <c r="F629" s="117"/>
      <c r="G629" s="61">
        <f t="shared" si="650"/>
        <v>624</v>
      </c>
      <c r="H629" s="118">
        <v>7705.0</v>
      </c>
      <c r="I629" s="115">
        <v>1266.0</v>
      </c>
      <c r="J629" s="81">
        <f>OFFSET(TT!F629,0,6*(-1+$E$6))</f>
        <v>161</v>
      </c>
      <c r="K629" s="82">
        <f>OFFSET(TT!G629,0,6*(-1+$E$6))</f>
        <v>172</v>
      </c>
      <c r="L629" s="83">
        <f>OFFSET(TT!H629,0,6*(-1+$E$6))</f>
        <v>117</v>
      </c>
      <c r="M629" s="84">
        <f>OFFSET(TT!I629,0,6*(-1+$E$6))</f>
        <v>105</v>
      </c>
      <c r="N629" s="85">
        <f>OFFSET(TT!J629,0,6*(-1+$E$6))</f>
        <v>199</v>
      </c>
      <c r="O629" s="86">
        <f>OFFSET(TT!K629,0,6*(-1+$E$6))</f>
        <v>35</v>
      </c>
      <c r="P629" s="87">
        <f t="shared" si="31"/>
        <v>161</v>
      </c>
      <c r="Q629" s="87">
        <f t="shared" ref="Q629:S629" si="1275">$J629*C$30+$K629*C$31+$L629*C$32+$M629*C$33+$N629*C$34+$O629*C$35</f>
        <v>105</v>
      </c>
      <c r="R629" s="87">
        <f t="shared" si="1275"/>
        <v>117</v>
      </c>
      <c r="S629" s="87">
        <f t="shared" si="1275"/>
        <v>35</v>
      </c>
      <c r="T629" s="69">
        <f t="shared" si="6"/>
        <v>0.6052631579</v>
      </c>
      <c r="U629" s="70">
        <f t="shared" si="7"/>
        <v>0.7697368421</v>
      </c>
      <c r="V629" s="71">
        <f t="shared" si="8"/>
        <v>0.8214285714</v>
      </c>
      <c r="W629" s="72">
        <f t="shared" si="9"/>
        <v>0.527027027</v>
      </c>
      <c r="X629" s="73">
        <f t="shared" ref="X629:Y629" si="1276">IFERROR(P629/(P629+R629),0.5)</f>
        <v>0.5791366906</v>
      </c>
      <c r="Y629" s="74">
        <f t="shared" si="1276"/>
        <v>0.75</v>
      </c>
      <c r="Z629" s="75">
        <f t="shared" si="11"/>
        <v>0.6650717703</v>
      </c>
      <c r="AA629" s="76">
        <f t="shared" si="12"/>
        <v>0.4688995215</v>
      </c>
      <c r="AB629" s="77">
        <f t="shared" si="13"/>
        <v>0.6363636364</v>
      </c>
      <c r="AC629" s="88">
        <f t="shared" si="14"/>
        <v>0.2630331754</v>
      </c>
      <c r="AD629" s="88">
        <f t="shared" si="15"/>
        <v>0.2843601896</v>
      </c>
      <c r="AE629" s="88">
        <f t="shared" si="16"/>
        <v>0.1548183254</v>
      </c>
      <c r="AF629" s="88">
        <f t="shared" si="17"/>
        <v>0.02764612954</v>
      </c>
      <c r="AG629" s="89">
        <f t="shared" si="18"/>
        <v>0.1271721959</v>
      </c>
      <c r="AH629" s="90">
        <f t="shared" si="19"/>
        <v>0</v>
      </c>
      <c r="AI629" s="90">
        <f t="shared" si="20"/>
        <v>0.2843601896</v>
      </c>
      <c r="AJ629" s="90">
        <f t="shared" si="21"/>
        <v>0.6650717703</v>
      </c>
      <c r="AK629" s="90">
        <f t="shared" si="22"/>
        <v>0.2630331754</v>
      </c>
      <c r="AL629" s="91">
        <f t="shared" si="23"/>
        <v>0</v>
      </c>
      <c r="AM629" s="91">
        <f t="shared" si="24"/>
        <v>0.1271721959</v>
      </c>
      <c r="AN629" s="91">
        <f t="shared" si="25"/>
        <v>0.8214285714</v>
      </c>
      <c r="AO629" s="91">
        <f t="shared" si="26"/>
        <v>0.1548183254</v>
      </c>
      <c r="AP629" s="92">
        <f t="shared" si="27"/>
        <v>0</v>
      </c>
      <c r="AQ629" s="92">
        <f t="shared" si="28"/>
        <v>0.02764612954</v>
      </c>
      <c r="AR629" s="92">
        <f t="shared" si="29"/>
        <v>0.527027027</v>
      </c>
      <c r="AS629" s="92">
        <f t="shared" si="30"/>
        <v>0.1271721959</v>
      </c>
    </row>
    <row r="630" ht="16.5" customHeight="1">
      <c r="A630" s="115"/>
      <c r="B630" s="116"/>
      <c r="C630" s="116"/>
      <c r="D630" s="116"/>
      <c r="E630" s="116"/>
      <c r="F630" s="117"/>
      <c r="G630" s="61">
        <f t="shared" si="650"/>
        <v>625</v>
      </c>
      <c r="H630" s="118">
        <v>7707.0</v>
      </c>
      <c r="I630" s="115">
        <v>442.0</v>
      </c>
      <c r="J630" s="81">
        <f>OFFSET(TT!F630,0,6*(-1+$E$6))</f>
        <v>45</v>
      </c>
      <c r="K630" s="82">
        <f>OFFSET(TT!G630,0,6*(-1+$E$6))</f>
        <v>32</v>
      </c>
      <c r="L630" s="83">
        <f>OFFSET(TT!H630,0,6*(-1+$E$6))</f>
        <v>50</v>
      </c>
      <c r="M630" s="84">
        <f>OFFSET(TT!I630,0,6*(-1+$E$6))</f>
        <v>24</v>
      </c>
      <c r="N630" s="85">
        <f>OFFSET(TT!J630,0,6*(-1+$E$6))</f>
        <v>93</v>
      </c>
      <c r="O630" s="86">
        <f>OFFSET(TT!K630,0,6*(-1+$E$6))</f>
        <v>25</v>
      </c>
      <c r="P630" s="87">
        <f t="shared" si="31"/>
        <v>45</v>
      </c>
      <c r="Q630" s="87">
        <f t="shared" ref="Q630:S630" si="1277">$J630*C$30+$K630*C$31+$L630*C$32+$M630*C$33+$N630*C$34+$O630*C$35</f>
        <v>24</v>
      </c>
      <c r="R630" s="87">
        <f t="shared" si="1277"/>
        <v>50</v>
      </c>
      <c r="S630" s="87">
        <f t="shared" si="1277"/>
        <v>25</v>
      </c>
      <c r="T630" s="69">
        <f t="shared" si="6"/>
        <v>0.652173913</v>
      </c>
      <c r="U630" s="70">
        <f t="shared" si="7"/>
        <v>0.6666666667</v>
      </c>
      <c r="V630" s="71">
        <f t="shared" si="8"/>
        <v>0.6428571429</v>
      </c>
      <c r="W630" s="72">
        <f t="shared" si="9"/>
        <v>0.6756756757</v>
      </c>
      <c r="X630" s="73">
        <f t="shared" ref="X630:Y630" si="1278">IFERROR(P630/(P630+R630),0.5)</f>
        <v>0.4736842105</v>
      </c>
      <c r="Y630" s="74">
        <f t="shared" si="1278"/>
        <v>0.4897959184</v>
      </c>
      <c r="Z630" s="75">
        <f t="shared" si="11"/>
        <v>0.6597222222</v>
      </c>
      <c r="AA630" s="76">
        <f t="shared" si="12"/>
        <v>0.4861111111</v>
      </c>
      <c r="AB630" s="77">
        <f t="shared" si="13"/>
        <v>0.4791666667</v>
      </c>
      <c r="AC630" s="88">
        <f t="shared" si="14"/>
        <v>0.1742081448</v>
      </c>
      <c r="AD630" s="88">
        <f t="shared" si="15"/>
        <v>0.3122171946</v>
      </c>
      <c r="AE630" s="88">
        <f t="shared" si="16"/>
        <v>0.1583710407</v>
      </c>
      <c r="AF630" s="88">
        <f t="shared" si="17"/>
        <v>0.05656108597</v>
      </c>
      <c r="AG630" s="89">
        <f t="shared" si="18"/>
        <v>0.1018099548</v>
      </c>
      <c r="AH630" s="90">
        <f t="shared" si="19"/>
        <v>0</v>
      </c>
      <c r="AI630" s="90">
        <f t="shared" si="20"/>
        <v>0.3122171946</v>
      </c>
      <c r="AJ630" s="90">
        <f t="shared" si="21"/>
        <v>0.6597222222</v>
      </c>
      <c r="AK630" s="90">
        <f t="shared" si="22"/>
        <v>0.1742081448</v>
      </c>
      <c r="AL630" s="91">
        <f t="shared" si="23"/>
        <v>0</v>
      </c>
      <c r="AM630" s="91">
        <f t="shared" si="24"/>
        <v>0.1018099548</v>
      </c>
      <c r="AN630" s="91">
        <f t="shared" si="25"/>
        <v>0.6428571429</v>
      </c>
      <c r="AO630" s="91">
        <f t="shared" si="26"/>
        <v>0.1583710407</v>
      </c>
      <c r="AP630" s="92">
        <f t="shared" si="27"/>
        <v>0</v>
      </c>
      <c r="AQ630" s="92">
        <f t="shared" si="28"/>
        <v>0.05656108597</v>
      </c>
      <c r="AR630" s="92">
        <f t="shared" si="29"/>
        <v>0.6756756757</v>
      </c>
      <c r="AS630" s="92">
        <f t="shared" si="30"/>
        <v>0.1018099548</v>
      </c>
    </row>
    <row r="631" ht="16.5" customHeight="1">
      <c r="A631" s="115"/>
      <c r="B631" s="116"/>
      <c r="C631" s="116"/>
      <c r="D631" s="116"/>
      <c r="E631" s="116"/>
      <c r="F631" s="117"/>
      <c r="G631" s="61">
        <f t="shared" si="650"/>
        <v>626</v>
      </c>
      <c r="H631" s="118">
        <v>7714.0</v>
      </c>
      <c r="I631" s="115">
        <v>1108.0</v>
      </c>
      <c r="J631" s="81">
        <f>OFFSET(TT!F631,0,6*(-1+$E$6))</f>
        <v>56</v>
      </c>
      <c r="K631" s="82">
        <f>OFFSET(TT!G631,0,6*(-1+$E$6))</f>
        <v>58</v>
      </c>
      <c r="L631" s="83">
        <f>OFFSET(TT!H631,0,6*(-1+$E$6))</f>
        <v>54</v>
      </c>
      <c r="M631" s="84">
        <f>OFFSET(TT!I631,0,6*(-1+$E$6))</f>
        <v>55</v>
      </c>
      <c r="N631" s="85">
        <f>OFFSET(TT!J631,0,6*(-1+$E$6))</f>
        <v>174</v>
      </c>
      <c r="O631" s="86">
        <f>OFFSET(TT!K631,0,6*(-1+$E$6))</f>
        <v>56</v>
      </c>
      <c r="P631" s="87">
        <f t="shared" si="31"/>
        <v>56</v>
      </c>
      <c r="Q631" s="87">
        <f t="shared" ref="Q631:S631" si="1279">$J631*C$30+$K631*C$31+$L631*C$32+$M631*C$33+$N631*C$34+$O631*C$35</f>
        <v>55</v>
      </c>
      <c r="R631" s="87">
        <f t="shared" si="1279"/>
        <v>54</v>
      </c>
      <c r="S631" s="87">
        <f t="shared" si="1279"/>
        <v>56</v>
      </c>
      <c r="T631" s="69">
        <f t="shared" si="6"/>
        <v>0.5045045045</v>
      </c>
      <c r="U631" s="70">
        <f t="shared" si="7"/>
        <v>0.4909090909</v>
      </c>
      <c r="V631" s="71">
        <f t="shared" si="8"/>
        <v>0.5</v>
      </c>
      <c r="W631" s="72">
        <f t="shared" si="9"/>
        <v>0.495412844</v>
      </c>
      <c r="X631" s="73">
        <f t="shared" ref="X631:Y631" si="1280">IFERROR(P631/(P631+R631),0.5)</f>
        <v>0.5090909091</v>
      </c>
      <c r="Y631" s="74">
        <f t="shared" si="1280"/>
        <v>0.4954954955</v>
      </c>
      <c r="Z631" s="75">
        <f t="shared" si="11"/>
        <v>0.4977375566</v>
      </c>
      <c r="AA631" s="76">
        <f t="shared" si="12"/>
        <v>0.5067873303</v>
      </c>
      <c r="AB631" s="77">
        <f t="shared" si="13"/>
        <v>0.5022624434</v>
      </c>
      <c r="AC631" s="88">
        <f t="shared" si="14"/>
        <v>0.1028880866</v>
      </c>
      <c r="AD631" s="88">
        <f t="shared" si="15"/>
        <v>0.2075812274</v>
      </c>
      <c r="AE631" s="88">
        <f t="shared" si="16"/>
        <v>0.1010830325</v>
      </c>
      <c r="AF631" s="88">
        <f t="shared" si="17"/>
        <v>0.05054151625</v>
      </c>
      <c r="AG631" s="89">
        <f t="shared" si="18"/>
        <v>0.05054151625</v>
      </c>
      <c r="AH631" s="90">
        <f t="shared" si="19"/>
        <v>0</v>
      </c>
      <c r="AI631" s="90">
        <f t="shared" si="20"/>
        <v>0.2075812274</v>
      </c>
      <c r="AJ631" s="90">
        <f t="shared" si="21"/>
        <v>0.4977375566</v>
      </c>
      <c r="AK631" s="90">
        <f t="shared" si="22"/>
        <v>0.1028880866</v>
      </c>
      <c r="AL631" s="91">
        <f t="shared" si="23"/>
        <v>0</v>
      </c>
      <c r="AM631" s="91">
        <f t="shared" si="24"/>
        <v>0.05054151625</v>
      </c>
      <c r="AN631" s="91">
        <f t="shared" si="25"/>
        <v>0.5</v>
      </c>
      <c r="AO631" s="91">
        <f t="shared" si="26"/>
        <v>0.1010830325</v>
      </c>
      <c r="AP631" s="92">
        <f t="shared" si="27"/>
        <v>0</v>
      </c>
      <c r="AQ631" s="92">
        <f t="shared" si="28"/>
        <v>0.05054151625</v>
      </c>
      <c r="AR631" s="92">
        <f t="shared" si="29"/>
        <v>0.495412844</v>
      </c>
      <c r="AS631" s="92">
        <f t="shared" si="30"/>
        <v>0.05054151625</v>
      </c>
    </row>
    <row r="632" ht="16.5" customHeight="1">
      <c r="A632" s="115"/>
      <c r="B632" s="116"/>
      <c r="C632" s="116"/>
      <c r="D632" s="116"/>
      <c r="E632" s="116"/>
      <c r="F632" s="117"/>
      <c r="G632" s="61">
        <f t="shared" si="650"/>
        <v>627</v>
      </c>
      <c r="H632" s="118">
        <v>7715.0</v>
      </c>
      <c r="I632" s="115">
        <v>1840.0</v>
      </c>
      <c r="J632" s="81">
        <f>OFFSET(TT!F632,0,6*(-1+$E$6))</f>
        <v>176</v>
      </c>
      <c r="K632" s="82">
        <f>OFFSET(TT!G632,0,6*(-1+$E$6))</f>
        <v>140</v>
      </c>
      <c r="L632" s="83">
        <f>OFFSET(TT!H632,0,6*(-1+$E$6))</f>
        <v>125</v>
      </c>
      <c r="M632" s="84">
        <f>OFFSET(TT!I632,0,6*(-1+$E$6))</f>
        <v>127</v>
      </c>
      <c r="N632" s="85">
        <f>OFFSET(TT!J632,0,6*(-1+$E$6))</f>
        <v>352</v>
      </c>
      <c r="O632" s="86">
        <f>OFFSET(TT!K632,0,6*(-1+$E$6))</f>
        <v>70</v>
      </c>
      <c r="P632" s="87">
        <f t="shared" si="31"/>
        <v>176</v>
      </c>
      <c r="Q632" s="87">
        <f t="shared" ref="Q632:S632" si="1281">$J632*C$30+$K632*C$31+$L632*C$32+$M632*C$33+$N632*C$34+$O632*C$35</f>
        <v>127</v>
      </c>
      <c r="R632" s="87">
        <f t="shared" si="1281"/>
        <v>125</v>
      </c>
      <c r="S632" s="87">
        <f t="shared" si="1281"/>
        <v>70</v>
      </c>
      <c r="T632" s="69">
        <f t="shared" si="6"/>
        <v>0.5808580858</v>
      </c>
      <c r="U632" s="70">
        <f t="shared" si="7"/>
        <v>0.641025641</v>
      </c>
      <c r="V632" s="71">
        <f t="shared" si="8"/>
        <v>0.7154471545</v>
      </c>
      <c r="W632" s="72">
        <f t="shared" si="9"/>
        <v>0.496031746</v>
      </c>
      <c r="X632" s="73">
        <f t="shared" ref="X632:Y632" si="1282">IFERROR(P632/(P632+R632),0.5)</f>
        <v>0.584717608</v>
      </c>
      <c r="Y632" s="74">
        <f t="shared" si="1282"/>
        <v>0.6446700508</v>
      </c>
      <c r="Z632" s="75">
        <f t="shared" si="11"/>
        <v>0.6044176707</v>
      </c>
      <c r="AA632" s="76">
        <f t="shared" si="12"/>
        <v>0.4939759036</v>
      </c>
      <c r="AB632" s="77">
        <f t="shared" si="13"/>
        <v>0.6084337349</v>
      </c>
      <c r="AC632" s="88">
        <f t="shared" si="14"/>
        <v>0.1717391304</v>
      </c>
      <c r="AD632" s="88">
        <f t="shared" si="15"/>
        <v>0.2869565217</v>
      </c>
      <c r="AE632" s="88">
        <f t="shared" si="16"/>
        <v>0.1336956522</v>
      </c>
      <c r="AF632" s="88">
        <f t="shared" si="17"/>
        <v>0.03804347826</v>
      </c>
      <c r="AG632" s="89">
        <f t="shared" si="18"/>
        <v>0.09565217391</v>
      </c>
      <c r="AH632" s="90">
        <f t="shared" si="19"/>
        <v>0</v>
      </c>
      <c r="AI632" s="90">
        <f t="shared" si="20"/>
        <v>0.2869565217</v>
      </c>
      <c r="AJ632" s="90">
        <f t="shared" si="21"/>
        <v>0.6044176707</v>
      </c>
      <c r="AK632" s="90">
        <f t="shared" si="22"/>
        <v>0.1717391304</v>
      </c>
      <c r="AL632" s="91">
        <f t="shared" si="23"/>
        <v>0</v>
      </c>
      <c r="AM632" s="91">
        <f t="shared" si="24"/>
        <v>0.09565217391</v>
      </c>
      <c r="AN632" s="91">
        <f t="shared" si="25"/>
        <v>0.7154471545</v>
      </c>
      <c r="AO632" s="91">
        <f t="shared" si="26"/>
        <v>0.1336956522</v>
      </c>
      <c r="AP632" s="92">
        <f t="shared" si="27"/>
        <v>0</v>
      </c>
      <c r="AQ632" s="92">
        <f t="shared" si="28"/>
        <v>0.03804347826</v>
      </c>
      <c r="AR632" s="92">
        <f t="shared" si="29"/>
        <v>0.496031746</v>
      </c>
      <c r="AS632" s="92">
        <f t="shared" si="30"/>
        <v>0.09565217391</v>
      </c>
    </row>
    <row r="633" ht="16.5" customHeight="1">
      <c r="A633" s="115"/>
      <c r="B633" s="116"/>
      <c r="C633" s="116"/>
      <c r="D633" s="116"/>
      <c r="E633" s="116"/>
      <c r="F633" s="117"/>
      <c r="G633" s="61">
        <f t="shared" si="650"/>
        <v>628</v>
      </c>
      <c r="H633" s="118">
        <v>7723.0</v>
      </c>
      <c r="I633" s="115">
        <v>1806.0</v>
      </c>
      <c r="J633" s="81">
        <f>OFFSET(TT!F633,0,6*(-1+$E$6))</f>
        <v>149</v>
      </c>
      <c r="K633" s="82">
        <f>OFFSET(TT!G633,0,6*(-1+$E$6))</f>
        <v>149</v>
      </c>
      <c r="L633" s="83">
        <f>OFFSET(TT!H633,0,6*(-1+$E$6))</f>
        <v>113</v>
      </c>
      <c r="M633" s="84">
        <f>OFFSET(TT!I633,0,6*(-1+$E$6))</f>
        <v>128</v>
      </c>
      <c r="N633" s="85">
        <f>OFFSET(TT!J633,0,6*(-1+$E$6))</f>
        <v>334</v>
      </c>
      <c r="O633" s="86">
        <f>OFFSET(TT!K633,0,6*(-1+$E$6))</f>
        <v>76</v>
      </c>
      <c r="P633" s="87">
        <f t="shared" si="31"/>
        <v>149</v>
      </c>
      <c r="Q633" s="87">
        <f t="shared" ref="Q633:S633" si="1283">$J633*C$30+$K633*C$31+$L633*C$32+$M633*C$33+$N633*C$34+$O633*C$35</f>
        <v>128</v>
      </c>
      <c r="R633" s="87">
        <f t="shared" si="1283"/>
        <v>113</v>
      </c>
      <c r="S633" s="87">
        <f t="shared" si="1283"/>
        <v>76</v>
      </c>
      <c r="T633" s="69">
        <f t="shared" si="6"/>
        <v>0.5379061372</v>
      </c>
      <c r="U633" s="70">
        <f t="shared" si="7"/>
        <v>0.5978835979</v>
      </c>
      <c r="V633" s="71">
        <f t="shared" si="8"/>
        <v>0.6622222222</v>
      </c>
      <c r="W633" s="72">
        <f t="shared" si="9"/>
        <v>0.468879668</v>
      </c>
      <c r="X633" s="73">
        <f t="shared" ref="X633:Y633" si="1284">IFERROR(P633/(P633+R633),0.5)</f>
        <v>0.5687022901</v>
      </c>
      <c r="Y633" s="74">
        <f t="shared" si="1284"/>
        <v>0.6274509804</v>
      </c>
      <c r="Z633" s="75">
        <f t="shared" si="11"/>
        <v>0.5622317597</v>
      </c>
      <c r="AA633" s="76">
        <f t="shared" si="12"/>
        <v>0.482832618</v>
      </c>
      <c r="AB633" s="77">
        <f t="shared" si="13"/>
        <v>0.5944206009</v>
      </c>
      <c r="AC633" s="88">
        <f t="shared" si="14"/>
        <v>0.1650055371</v>
      </c>
      <c r="AD633" s="88">
        <f t="shared" si="15"/>
        <v>0.2674418605</v>
      </c>
      <c r="AE633" s="88">
        <f t="shared" si="16"/>
        <v>0.1245847176</v>
      </c>
      <c r="AF633" s="88">
        <f t="shared" si="17"/>
        <v>0.04208194906</v>
      </c>
      <c r="AG633" s="89">
        <f t="shared" si="18"/>
        <v>0.08250276855</v>
      </c>
      <c r="AH633" s="90">
        <f t="shared" si="19"/>
        <v>0</v>
      </c>
      <c r="AI633" s="90">
        <f t="shared" si="20"/>
        <v>0.2674418605</v>
      </c>
      <c r="AJ633" s="90">
        <f t="shared" si="21"/>
        <v>0.5622317597</v>
      </c>
      <c r="AK633" s="90">
        <f t="shared" si="22"/>
        <v>0.1650055371</v>
      </c>
      <c r="AL633" s="91">
        <f t="shared" si="23"/>
        <v>0</v>
      </c>
      <c r="AM633" s="91">
        <f t="shared" si="24"/>
        <v>0.08250276855</v>
      </c>
      <c r="AN633" s="91">
        <f t="shared" si="25"/>
        <v>0.6622222222</v>
      </c>
      <c r="AO633" s="91">
        <f t="shared" si="26"/>
        <v>0.1245847176</v>
      </c>
      <c r="AP633" s="92">
        <f t="shared" si="27"/>
        <v>0</v>
      </c>
      <c r="AQ633" s="92">
        <f t="shared" si="28"/>
        <v>0.04208194906</v>
      </c>
      <c r="AR633" s="92">
        <f t="shared" si="29"/>
        <v>0.468879668</v>
      </c>
      <c r="AS633" s="92">
        <f t="shared" si="30"/>
        <v>0.08250276855</v>
      </c>
    </row>
    <row r="634" ht="16.5" customHeight="1">
      <c r="A634" s="115"/>
      <c r="B634" s="116"/>
      <c r="C634" s="116"/>
      <c r="D634" s="116"/>
      <c r="E634" s="116"/>
      <c r="F634" s="117"/>
      <c r="G634" s="61">
        <f t="shared" si="650"/>
        <v>629</v>
      </c>
      <c r="H634" s="118">
        <v>7730.0</v>
      </c>
      <c r="I634" s="115">
        <v>2507.0</v>
      </c>
      <c r="J634" s="81">
        <f>OFFSET(TT!F634,0,6*(-1+$E$6))</f>
        <v>222</v>
      </c>
      <c r="K634" s="82">
        <f>OFFSET(TT!G634,0,6*(-1+$E$6))</f>
        <v>222</v>
      </c>
      <c r="L634" s="83">
        <f>OFFSET(TT!H634,0,6*(-1+$E$6))</f>
        <v>154</v>
      </c>
      <c r="M634" s="84">
        <f>OFFSET(TT!I634,0,6*(-1+$E$6))</f>
        <v>187</v>
      </c>
      <c r="N634" s="85">
        <f>OFFSET(TT!J634,0,6*(-1+$E$6))</f>
        <v>480</v>
      </c>
      <c r="O634" s="86">
        <f>OFFSET(TT!K634,0,6*(-1+$E$6))</f>
        <v>88</v>
      </c>
      <c r="P634" s="87">
        <f t="shared" si="31"/>
        <v>222</v>
      </c>
      <c r="Q634" s="87">
        <f t="shared" ref="Q634:S634" si="1285">$J634*C$30+$K634*C$31+$L634*C$32+$M634*C$33+$N634*C$34+$O634*C$35</f>
        <v>187</v>
      </c>
      <c r="R634" s="87">
        <f t="shared" si="1285"/>
        <v>154</v>
      </c>
      <c r="S634" s="87">
        <f t="shared" si="1285"/>
        <v>88</v>
      </c>
      <c r="T634" s="69">
        <f t="shared" si="6"/>
        <v>0.5427872861</v>
      </c>
      <c r="U634" s="70">
        <f t="shared" si="7"/>
        <v>0.6363636364</v>
      </c>
      <c r="V634" s="71">
        <f t="shared" si="8"/>
        <v>0.7161290323</v>
      </c>
      <c r="W634" s="72">
        <f t="shared" si="9"/>
        <v>0.4516129032</v>
      </c>
      <c r="X634" s="73">
        <f t="shared" ref="X634:Y634" si="1286">IFERROR(P634/(P634+R634),0.5)</f>
        <v>0.5904255319</v>
      </c>
      <c r="Y634" s="74">
        <f t="shared" si="1286"/>
        <v>0.68</v>
      </c>
      <c r="Z634" s="75">
        <f t="shared" si="11"/>
        <v>0.5775729647</v>
      </c>
      <c r="AA634" s="76">
        <f t="shared" si="12"/>
        <v>0.4761904762</v>
      </c>
      <c r="AB634" s="77">
        <f t="shared" si="13"/>
        <v>0.6282642089</v>
      </c>
      <c r="AC634" s="88">
        <f t="shared" si="14"/>
        <v>0.1771041085</v>
      </c>
      <c r="AD634" s="88">
        <f t="shared" si="15"/>
        <v>0.2800159553</v>
      </c>
      <c r="AE634" s="88">
        <f t="shared" si="16"/>
        <v>0.1236537694</v>
      </c>
      <c r="AF634" s="88">
        <f t="shared" si="17"/>
        <v>0.0351017152</v>
      </c>
      <c r="AG634" s="89">
        <f t="shared" si="18"/>
        <v>0.08855205425</v>
      </c>
      <c r="AH634" s="90">
        <f t="shared" si="19"/>
        <v>0</v>
      </c>
      <c r="AI634" s="90">
        <f t="shared" si="20"/>
        <v>0.2800159553</v>
      </c>
      <c r="AJ634" s="90">
        <f t="shared" si="21"/>
        <v>0.5775729647</v>
      </c>
      <c r="AK634" s="90">
        <f t="shared" si="22"/>
        <v>0.1771041085</v>
      </c>
      <c r="AL634" s="91">
        <f t="shared" si="23"/>
        <v>0</v>
      </c>
      <c r="AM634" s="91">
        <f t="shared" si="24"/>
        <v>0.08855205425</v>
      </c>
      <c r="AN634" s="91">
        <f t="shared" si="25"/>
        <v>0.7161290323</v>
      </c>
      <c r="AO634" s="91">
        <f t="shared" si="26"/>
        <v>0.1236537694</v>
      </c>
      <c r="AP634" s="92">
        <f t="shared" si="27"/>
        <v>0</v>
      </c>
      <c r="AQ634" s="92">
        <f t="shared" si="28"/>
        <v>0.0351017152</v>
      </c>
      <c r="AR634" s="92">
        <f t="shared" si="29"/>
        <v>0.4516129032</v>
      </c>
      <c r="AS634" s="92">
        <f t="shared" si="30"/>
        <v>0.08855205425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2" width="12.71"/>
    <col customWidth="1" min="29" max="36" width="12.71"/>
  </cols>
  <sheetData>
    <row r="1">
      <c r="A1" s="119" t="s">
        <v>94</v>
      </c>
      <c r="B1" s="119" t="s">
        <v>94</v>
      </c>
      <c r="C1" s="119" t="s">
        <v>94</v>
      </c>
      <c r="D1" s="119" t="s">
        <v>94</v>
      </c>
      <c r="E1" s="120" t="s">
        <v>95</v>
      </c>
      <c r="F1" s="120" t="s">
        <v>95</v>
      </c>
      <c r="G1" s="120" t="s">
        <v>95</v>
      </c>
      <c r="H1" s="120" t="s">
        <v>95</v>
      </c>
      <c r="I1" s="121" t="s">
        <v>96</v>
      </c>
      <c r="J1" s="121" t="s">
        <v>96</v>
      </c>
      <c r="K1" s="121" t="s">
        <v>96</v>
      </c>
      <c r="L1" s="121" t="s">
        <v>96</v>
      </c>
      <c r="M1" s="122" t="s">
        <v>97</v>
      </c>
      <c r="N1" s="122" t="s">
        <v>97</v>
      </c>
      <c r="O1" s="122" t="s">
        <v>97</v>
      </c>
      <c r="P1" s="122" t="s">
        <v>97</v>
      </c>
      <c r="Q1" s="123" t="s">
        <v>98</v>
      </c>
      <c r="R1" s="123" t="s">
        <v>98</v>
      </c>
      <c r="S1" s="123" t="s">
        <v>98</v>
      </c>
      <c r="T1" s="123" t="s">
        <v>98</v>
      </c>
      <c r="U1" s="124" t="s">
        <v>99</v>
      </c>
      <c r="V1" s="124" t="s">
        <v>99</v>
      </c>
      <c r="W1" s="124" t="s">
        <v>99</v>
      </c>
      <c r="X1" s="124" t="s">
        <v>99</v>
      </c>
      <c r="Y1" s="125" t="s">
        <v>100</v>
      </c>
      <c r="Z1" s="125" t="s">
        <v>100</v>
      </c>
      <c r="AA1" s="125" t="s">
        <v>100</v>
      </c>
      <c r="AB1" s="125" t="s">
        <v>100</v>
      </c>
      <c r="AC1" s="120" t="s">
        <v>101</v>
      </c>
      <c r="AD1" s="120" t="s">
        <v>101</v>
      </c>
      <c r="AE1" s="120" t="s">
        <v>101</v>
      </c>
      <c r="AF1" s="120" t="s">
        <v>101</v>
      </c>
      <c r="AG1" s="121" t="s">
        <v>102</v>
      </c>
      <c r="AH1" s="121" t="s">
        <v>102</v>
      </c>
      <c r="AI1" s="121" t="s">
        <v>102</v>
      </c>
      <c r="AJ1" s="121" t="s">
        <v>102</v>
      </c>
      <c r="AK1" s="122" t="s">
        <v>97</v>
      </c>
      <c r="AL1" s="122" t="s">
        <v>97</v>
      </c>
      <c r="AM1" s="122" t="s">
        <v>97</v>
      </c>
      <c r="AN1" s="122" t="s">
        <v>97</v>
      </c>
      <c r="AO1" s="123" t="s">
        <v>98</v>
      </c>
      <c r="AP1" s="123" t="s">
        <v>98</v>
      </c>
      <c r="AQ1" s="123" t="s">
        <v>98</v>
      </c>
      <c r="AR1" s="123" t="s">
        <v>98</v>
      </c>
      <c r="AS1" s="124" t="s">
        <v>99</v>
      </c>
      <c r="AT1" s="124" t="s">
        <v>99</v>
      </c>
      <c r="AU1" s="124" t="s">
        <v>99</v>
      </c>
      <c r="AV1" s="124" t="s">
        <v>99</v>
      </c>
      <c r="AW1" s="125" t="s">
        <v>100</v>
      </c>
      <c r="AX1" s="125" t="s">
        <v>100</v>
      </c>
      <c r="AY1" s="125" t="s">
        <v>100</v>
      </c>
      <c r="AZ1" s="125" t="s">
        <v>100</v>
      </c>
      <c r="BA1" s="126" t="s">
        <v>103</v>
      </c>
      <c r="BB1" s="126" t="s">
        <v>103</v>
      </c>
      <c r="BC1" s="126" t="s">
        <v>103</v>
      </c>
      <c r="BD1" s="126" t="s">
        <v>103</v>
      </c>
      <c r="BE1" s="127" t="s">
        <v>104</v>
      </c>
      <c r="BF1" s="127" t="s">
        <v>104</v>
      </c>
      <c r="BG1" s="127" t="s">
        <v>104</v>
      </c>
      <c r="BH1" s="127" t="s">
        <v>104</v>
      </c>
      <c r="BI1" s="128"/>
      <c r="BJ1" s="128"/>
      <c r="BK1" s="127"/>
    </row>
    <row r="2">
      <c r="A2" s="129">
        <v>0.0277547325264846</v>
      </c>
      <c r="B2" s="129">
        <v>0.0253072499269922</v>
      </c>
      <c r="C2" s="129">
        <v>6.954156795826E-4</v>
      </c>
      <c r="D2" s="129">
        <v>-0.0337345813711138</v>
      </c>
      <c r="E2" s="130">
        <v>0.51588215001855</v>
      </c>
      <c r="F2" s="130">
        <v>0.133617480571669</v>
      </c>
      <c r="G2" s="130">
        <v>0.211887682710049</v>
      </c>
      <c r="H2" s="130">
        <v>0.0181902307996609</v>
      </c>
      <c r="I2" s="131">
        <v>0.581624862624503</v>
      </c>
      <c r="J2" s="131">
        <v>0.188564263937187</v>
      </c>
      <c r="K2" s="131">
        <v>-0.188092443230344</v>
      </c>
      <c r="L2" s="131">
        <v>-0.0049816749082297</v>
      </c>
      <c r="M2" s="132">
        <v>-0.32785540600468</v>
      </c>
      <c r="N2" s="132">
        <v>-0.0886216049807587</v>
      </c>
      <c r="O2" s="132">
        <v>-0.271797710128702</v>
      </c>
      <c r="P2" s="132">
        <v>0.256435146634601</v>
      </c>
      <c r="Q2" s="133">
        <v>0.1797454469177</v>
      </c>
      <c r="R2" s="133">
        <v>-0.0212184813788454</v>
      </c>
      <c r="S2" s="133">
        <v>0.230843058824973</v>
      </c>
      <c r="T2" s="133">
        <v>-0.325855351715546</v>
      </c>
      <c r="U2" s="134">
        <v>0.0326917370976609</v>
      </c>
      <c r="V2" s="134">
        <v>0.0333500584074535</v>
      </c>
      <c r="W2" s="134">
        <v>0.187064170337944</v>
      </c>
      <c r="X2" s="134">
        <v>-0.119330441756944</v>
      </c>
      <c r="Y2" s="135">
        <v>0.0653507637832433</v>
      </c>
      <c r="Z2" s="135">
        <v>0.0446450610329538</v>
      </c>
      <c r="AA2" s="135">
        <v>0.0624642266543134</v>
      </c>
      <c r="AB2" s="135">
        <v>-0.253981698483358</v>
      </c>
      <c r="AC2" s="130">
        <v>0.811339544</v>
      </c>
      <c r="AD2" s="130">
        <v>0.229019936</v>
      </c>
      <c r="AE2" s="130">
        <v>0.342619107</v>
      </c>
      <c r="AF2" s="130">
        <v>0.079919534</v>
      </c>
      <c r="AG2" s="131">
        <v>0.260172303</v>
      </c>
      <c r="AH2" s="131">
        <v>0.243449593</v>
      </c>
      <c r="AI2" s="131">
        <v>-0.302549551</v>
      </c>
      <c r="AJ2" s="131">
        <v>0.063414961</v>
      </c>
      <c r="AK2" s="132">
        <v>-0.600555928</v>
      </c>
      <c r="AL2" s="132">
        <v>-0.015660827</v>
      </c>
      <c r="AM2" s="132">
        <v>-0.381112536</v>
      </c>
      <c r="AN2" s="132">
        <v>0.276727891</v>
      </c>
      <c r="AO2" s="133">
        <v>0.187748091</v>
      </c>
      <c r="AP2" s="133">
        <v>0.066430319</v>
      </c>
      <c r="AQ2" s="133">
        <v>0.269962708</v>
      </c>
      <c r="AR2" s="133">
        <v>-0.433357712</v>
      </c>
      <c r="AS2" s="134">
        <v>0.176860388</v>
      </c>
      <c r="AT2" s="134">
        <v>0.160615097</v>
      </c>
      <c r="AU2" s="134">
        <v>0.200922281</v>
      </c>
      <c r="AV2" s="134">
        <v>-0.045843499</v>
      </c>
      <c r="AW2" s="135">
        <v>0.097329882</v>
      </c>
      <c r="AX2" s="135">
        <v>-0.031956291</v>
      </c>
      <c r="AY2" s="135">
        <v>0.185549768</v>
      </c>
      <c r="AZ2" s="135">
        <v>-0.250910378</v>
      </c>
      <c r="BA2" s="126" t="s">
        <v>103</v>
      </c>
      <c r="BB2" s="126" t="s">
        <v>103</v>
      </c>
      <c r="BC2" s="126" t="s">
        <v>103</v>
      </c>
      <c r="BD2" s="126" t="s">
        <v>103</v>
      </c>
      <c r="BE2" s="127" t="s">
        <v>104</v>
      </c>
      <c r="BF2" s="127" t="s">
        <v>104</v>
      </c>
      <c r="BG2" s="127" t="s">
        <v>104</v>
      </c>
      <c r="BH2" s="127" t="s">
        <v>104</v>
      </c>
      <c r="BI2" s="136" t="s">
        <v>105</v>
      </c>
      <c r="BJ2" s="136">
        <f>1-BI4/BJ4</f>
        <v>0.4438866989</v>
      </c>
      <c r="BK2" s="127"/>
    </row>
    <row r="3">
      <c r="A3" s="137" t="s">
        <v>106</v>
      </c>
      <c r="B3" s="137" t="s">
        <v>106</v>
      </c>
      <c r="C3" s="137" t="s">
        <v>106</v>
      </c>
      <c r="D3" s="137" t="s">
        <v>106</v>
      </c>
      <c r="E3" s="39" t="s">
        <v>107</v>
      </c>
      <c r="F3" s="39" t="s">
        <v>107</v>
      </c>
      <c r="G3" s="39" t="s">
        <v>107</v>
      </c>
      <c r="H3" s="39" t="s">
        <v>107</v>
      </c>
      <c r="I3" s="40" t="s">
        <v>108</v>
      </c>
      <c r="J3" s="40" t="s">
        <v>108</v>
      </c>
      <c r="K3" s="40" t="s">
        <v>108</v>
      </c>
      <c r="L3" s="40" t="s">
        <v>108</v>
      </c>
      <c r="M3" s="122" t="s">
        <v>107</v>
      </c>
      <c r="N3" s="122" t="s">
        <v>107</v>
      </c>
      <c r="O3" s="122" t="s">
        <v>107</v>
      </c>
      <c r="P3" s="122" t="s">
        <v>107</v>
      </c>
      <c r="Q3" s="123" t="s">
        <v>108</v>
      </c>
      <c r="R3" s="123" t="s">
        <v>108</v>
      </c>
      <c r="S3" s="123" t="s">
        <v>108</v>
      </c>
      <c r="T3" s="123" t="s">
        <v>108</v>
      </c>
      <c r="U3" s="138" t="s">
        <v>108</v>
      </c>
      <c r="V3" s="138" t="s">
        <v>108</v>
      </c>
      <c r="W3" s="138" t="s">
        <v>108</v>
      </c>
      <c r="X3" s="138" t="s">
        <v>108</v>
      </c>
      <c r="Y3" s="139" t="s">
        <v>108</v>
      </c>
      <c r="Z3" s="139" t="s">
        <v>108</v>
      </c>
      <c r="AA3" s="139" t="s">
        <v>108</v>
      </c>
      <c r="AB3" s="139" t="s">
        <v>108</v>
      </c>
      <c r="AC3" s="39" t="s">
        <v>107</v>
      </c>
      <c r="AD3" s="39" t="s">
        <v>107</v>
      </c>
      <c r="AE3" s="39" t="s">
        <v>107</v>
      </c>
      <c r="AF3" s="39" t="s">
        <v>107</v>
      </c>
      <c r="AG3" s="40" t="s">
        <v>108</v>
      </c>
      <c r="AH3" s="40" t="s">
        <v>108</v>
      </c>
      <c r="AI3" s="40" t="s">
        <v>108</v>
      </c>
      <c r="AJ3" s="40" t="s">
        <v>108</v>
      </c>
      <c r="AK3" s="122" t="s">
        <v>107</v>
      </c>
      <c r="AL3" s="122" t="s">
        <v>107</v>
      </c>
      <c r="AM3" s="122" t="s">
        <v>107</v>
      </c>
      <c r="AN3" s="122" t="s">
        <v>107</v>
      </c>
      <c r="AO3" s="123" t="s">
        <v>108</v>
      </c>
      <c r="AP3" s="123" t="s">
        <v>108</v>
      </c>
      <c r="AQ3" s="123" t="s">
        <v>108</v>
      </c>
      <c r="AR3" s="123" t="s">
        <v>108</v>
      </c>
      <c r="AS3" s="138" t="s">
        <v>108</v>
      </c>
      <c r="AT3" s="138" t="s">
        <v>108</v>
      </c>
      <c r="AU3" s="138" t="s">
        <v>108</v>
      </c>
      <c r="AV3" s="138" t="s">
        <v>108</v>
      </c>
      <c r="AW3" s="139" t="s">
        <v>108</v>
      </c>
      <c r="AX3" s="139" t="s">
        <v>108</v>
      </c>
      <c r="AY3" s="139" t="s">
        <v>108</v>
      </c>
      <c r="AZ3" s="139" t="s">
        <v>108</v>
      </c>
      <c r="BA3" s="126" t="s">
        <v>103</v>
      </c>
      <c r="BB3" s="126" t="s">
        <v>103</v>
      </c>
      <c r="BC3" s="126" t="s">
        <v>103</v>
      </c>
      <c r="BD3" s="126" t="s">
        <v>103</v>
      </c>
      <c r="BE3" s="127" t="s">
        <v>104</v>
      </c>
      <c r="BF3" s="127" t="s">
        <v>104</v>
      </c>
      <c r="BG3" s="127" t="s">
        <v>104</v>
      </c>
      <c r="BH3" s="127" t="s">
        <v>104</v>
      </c>
      <c r="BI3" s="128"/>
      <c r="BJ3" s="128"/>
      <c r="BK3" s="127"/>
    </row>
    <row r="4">
      <c r="A4" s="137"/>
      <c r="B4" s="137"/>
      <c r="C4" s="137"/>
      <c r="D4" s="137"/>
      <c r="E4" s="130"/>
      <c r="F4" s="130"/>
      <c r="G4" s="130"/>
      <c r="H4" s="130"/>
      <c r="I4" s="131"/>
      <c r="J4" s="131"/>
      <c r="K4" s="131"/>
      <c r="L4" s="131"/>
      <c r="M4" s="132"/>
      <c r="N4" s="132"/>
      <c r="O4" s="132"/>
      <c r="P4" s="132"/>
      <c r="Q4" s="133"/>
      <c r="R4" s="133"/>
      <c r="S4" s="133"/>
      <c r="T4" s="133"/>
      <c r="U4" s="134"/>
      <c r="V4" s="134"/>
      <c r="W4" s="134"/>
      <c r="X4" s="134"/>
      <c r="Y4" s="135"/>
      <c r="Z4" s="135"/>
      <c r="AA4" s="135"/>
      <c r="AB4" s="135"/>
      <c r="AC4" s="130"/>
      <c r="AD4" s="130"/>
      <c r="AE4" s="130"/>
      <c r="AF4" s="130"/>
      <c r="AG4" s="131"/>
      <c r="AH4" s="131"/>
      <c r="AI4" s="131"/>
      <c r="AJ4" s="131"/>
      <c r="AK4" s="132"/>
      <c r="AL4" s="132"/>
      <c r="AM4" s="132"/>
      <c r="AN4" s="132"/>
      <c r="AO4" s="133"/>
      <c r="AP4" s="133"/>
      <c r="AQ4" s="133"/>
      <c r="AR4" s="133"/>
      <c r="AS4" s="134"/>
      <c r="AT4" s="134"/>
      <c r="AU4" s="134"/>
      <c r="AV4" s="134"/>
      <c r="AW4" s="135"/>
      <c r="AX4" s="135"/>
      <c r="AY4" s="135"/>
      <c r="AZ4" s="135"/>
      <c r="BA4" s="140"/>
      <c r="BB4" s="140"/>
      <c r="BC4" s="140"/>
      <c r="BD4" s="140"/>
      <c r="BE4" s="141">
        <f t="shared" ref="BE4:BH4" si="1">AVERAGE(BE6:BE634)</f>
        <v>0</v>
      </c>
      <c r="BF4" s="141">
        <f t="shared" si="1"/>
        <v>0.2481711572</v>
      </c>
      <c r="BG4" s="141">
        <f t="shared" si="1"/>
        <v>0.5515096139</v>
      </c>
      <c r="BH4" s="141">
        <f t="shared" si="1"/>
        <v>0.1643833988</v>
      </c>
      <c r="BI4" s="142">
        <f t="shared" ref="BI4:BJ4" si="2">SUM(BI6:BI634)</f>
        <v>10.80577411</v>
      </c>
      <c r="BJ4" s="142">
        <f t="shared" si="2"/>
        <v>19.43088592</v>
      </c>
      <c r="BK4" s="143"/>
    </row>
    <row r="5">
      <c r="A5" s="38" t="s">
        <v>53</v>
      </c>
      <c r="B5" s="38" t="s">
        <v>54</v>
      </c>
      <c r="C5" s="38" t="s">
        <v>55</v>
      </c>
      <c r="D5" s="38" t="s">
        <v>56</v>
      </c>
      <c r="E5" s="39" t="s">
        <v>57</v>
      </c>
      <c r="F5" s="39" t="s">
        <v>58</v>
      </c>
      <c r="G5" s="39" t="s">
        <v>59</v>
      </c>
      <c r="H5" s="39" t="s">
        <v>60</v>
      </c>
      <c r="I5" s="40" t="s">
        <v>61</v>
      </c>
      <c r="J5" s="40" t="s">
        <v>62</v>
      </c>
      <c r="K5" s="40" t="s">
        <v>63</v>
      </c>
      <c r="L5" s="40" t="s">
        <v>64</v>
      </c>
      <c r="M5" s="122" t="s">
        <v>109</v>
      </c>
      <c r="N5" s="122" t="s">
        <v>110</v>
      </c>
      <c r="O5" s="122" t="s">
        <v>111</v>
      </c>
      <c r="P5" s="122" t="s">
        <v>112</v>
      </c>
      <c r="Q5" s="123" t="s">
        <v>113</v>
      </c>
      <c r="R5" s="123" t="s">
        <v>114</v>
      </c>
      <c r="S5" s="123" t="s">
        <v>115</v>
      </c>
      <c r="T5" s="123" t="s">
        <v>116</v>
      </c>
      <c r="U5" s="124" t="s">
        <v>117</v>
      </c>
      <c r="V5" s="124" t="s">
        <v>118</v>
      </c>
      <c r="W5" s="124" t="s">
        <v>119</v>
      </c>
      <c r="X5" s="124" t="s">
        <v>120</v>
      </c>
      <c r="Y5" s="125" t="s">
        <v>121</v>
      </c>
      <c r="Z5" s="125" t="s">
        <v>122</v>
      </c>
      <c r="AA5" s="125" t="s">
        <v>123</v>
      </c>
      <c r="AB5" s="125" t="s">
        <v>124</v>
      </c>
      <c r="AC5" s="39" t="s">
        <v>57</v>
      </c>
      <c r="AD5" s="39" t="s">
        <v>58</v>
      </c>
      <c r="AE5" s="39" t="s">
        <v>59</v>
      </c>
      <c r="AF5" s="39" t="s">
        <v>60</v>
      </c>
      <c r="AG5" s="40" t="s">
        <v>61</v>
      </c>
      <c r="AH5" s="40" t="s">
        <v>62</v>
      </c>
      <c r="AI5" s="40" t="s">
        <v>63</v>
      </c>
      <c r="AJ5" s="40" t="s">
        <v>64</v>
      </c>
      <c r="AK5" s="122" t="s">
        <v>109</v>
      </c>
      <c r="AL5" s="122" t="s">
        <v>110</v>
      </c>
      <c r="AM5" s="122" t="s">
        <v>111</v>
      </c>
      <c r="AN5" s="122" t="s">
        <v>112</v>
      </c>
      <c r="AO5" s="123" t="s">
        <v>113</v>
      </c>
      <c r="AP5" s="123" t="s">
        <v>114</v>
      </c>
      <c r="AQ5" s="123" t="s">
        <v>115</v>
      </c>
      <c r="AR5" s="123" t="s">
        <v>116</v>
      </c>
      <c r="AS5" s="124" t="s">
        <v>117</v>
      </c>
      <c r="AT5" s="124" t="s">
        <v>118</v>
      </c>
      <c r="AU5" s="124" t="s">
        <v>119</v>
      </c>
      <c r="AV5" s="124" t="s">
        <v>120</v>
      </c>
      <c r="AW5" s="125" t="s">
        <v>121</v>
      </c>
      <c r="AX5" s="125" t="s">
        <v>122</v>
      </c>
      <c r="AY5" s="125" t="s">
        <v>123</v>
      </c>
      <c r="AZ5" s="125" t="s">
        <v>124</v>
      </c>
      <c r="BA5" s="126" t="s">
        <v>125</v>
      </c>
      <c r="BB5" s="126" t="s">
        <v>126</v>
      </c>
      <c r="BC5" s="126" t="s">
        <v>127</v>
      </c>
      <c r="BD5" s="126" t="s">
        <v>128</v>
      </c>
      <c r="BE5" s="127" t="s">
        <v>53</v>
      </c>
      <c r="BF5" s="127" t="s">
        <v>54</v>
      </c>
      <c r="BG5" s="127" t="s">
        <v>55</v>
      </c>
      <c r="BH5" s="127" t="s">
        <v>56</v>
      </c>
      <c r="BI5" s="128" t="s">
        <v>129</v>
      </c>
      <c r="BJ5" s="128" t="s">
        <v>130</v>
      </c>
      <c r="BK5" s="127"/>
    </row>
    <row r="6">
      <c r="A6" s="90">
        <f>'Yield Tabulations'!AH6</f>
        <v>0</v>
      </c>
      <c r="B6" s="90">
        <f>'Yield Tabulations'!AI6</f>
        <v>0.3555900621</v>
      </c>
      <c r="C6" s="90">
        <f>'Yield Tabulations'!AJ6</f>
        <v>0.6516393443</v>
      </c>
      <c r="D6" s="90">
        <f>'Yield Tabulations'!AK6</f>
        <v>0.2872670807</v>
      </c>
      <c r="E6" s="91">
        <f>'Yield Tabulations'!AL6</f>
        <v>0</v>
      </c>
      <c r="F6" s="91">
        <f>'Yield Tabulations'!AM6</f>
        <v>0.1708074534</v>
      </c>
      <c r="G6" s="91">
        <f>'Yield Tabulations'!AN6</f>
        <v>0.8333333333</v>
      </c>
      <c r="H6" s="91">
        <f>'Yield Tabulations'!AO6</f>
        <v>0.2049689441</v>
      </c>
      <c r="I6" s="92">
        <f>'Yield Tabulations'!AP6</f>
        <v>0</v>
      </c>
      <c r="J6" s="92">
        <f>'Yield Tabulations'!AQ6</f>
        <v>0.03416149068</v>
      </c>
      <c r="K6" s="92">
        <f>'Yield Tabulations'!AR6</f>
        <v>0.4375</v>
      </c>
      <c r="L6" s="92">
        <f>'Yield Tabulations'!AS6</f>
        <v>0.1708074534</v>
      </c>
      <c r="M6" s="132">
        <f t="shared" ref="M6:M634" si="9">-POWER(F6,2)-POWER(G6,2)-POWER(H6,2)</f>
        <v>-0.7656318986</v>
      </c>
      <c r="N6" s="132">
        <f t="shared" ref="N6:P6" si="3">0</f>
        <v>0</v>
      </c>
      <c r="O6" s="132">
        <f t="shared" si="3"/>
        <v>0</v>
      </c>
      <c r="P6" s="132">
        <f t="shared" si="3"/>
        <v>0</v>
      </c>
      <c r="Q6" s="133">
        <f t="shared" ref="Q6:Q634" si="11">E6*I6-F6*J6-G6*K6-H6*L6</f>
        <v>-0.4054285939</v>
      </c>
      <c r="R6" s="133">
        <f t="shared" ref="R6:R634" si="12">E6*J6+F6*I6-G6*L6+H6*K6</f>
        <v>-0.05266563147</v>
      </c>
      <c r="S6" s="133">
        <f t="shared" ref="S6:S634" si="13">E6*K6+F6*L6+G6*I6-H6*J6</f>
        <v>0.02217314147</v>
      </c>
      <c r="T6" s="133">
        <f t="shared" ref="T6:T634" si="14">E6*L6-F6*K6+G6*J6+H6*I6</f>
        <v>-0.04626035197</v>
      </c>
      <c r="U6" s="134">
        <f t="shared" ref="U6:U634" si="15">I6*E6-J6*F6-K6*G6-L6*H6</f>
        <v>-0.4054285939</v>
      </c>
      <c r="V6" s="134">
        <f t="shared" ref="V6:V634" si="16">I6*F6+J6*E6-K6*H6+L6*G6</f>
        <v>0.05266563147</v>
      </c>
      <c r="W6" s="134">
        <f t="shared" ref="W6:W634" si="17">I6*G6+J6*H6+K6*E6-L6*F6</f>
        <v>-0.02217314147</v>
      </c>
      <c r="X6" s="134">
        <f t="shared" ref="X6:X634" si="18">I6*H6-J6*G6+K6*F6+L6*E6</f>
        <v>0.04626035197</v>
      </c>
      <c r="Y6" s="135">
        <f t="shared" ref="Y6:Y634" si="19">-POWER(J6,2)-POWER(K6,2)-POWER(L6,2)</f>
        <v>-0.2217484436</v>
      </c>
      <c r="Z6" s="135">
        <f t="shared" ref="Z6:AB6" si="4">0</f>
        <v>0</v>
      </c>
      <c r="AA6" s="135">
        <f t="shared" si="4"/>
        <v>0</v>
      </c>
      <c r="AB6" s="135">
        <f t="shared" si="4"/>
        <v>0</v>
      </c>
      <c r="AC6" s="91">
        <f t="shared" ref="AC6:AC634" si="21">E6*E$2-F6*F$2-G6*G$2-H6*H$2</f>
        <v>-0.2031243629</v>
      </c>
      <c r="AD6" s="91">
        <f t="shared" ref="AD6:AD634" si="22">E6*F$2+F6*E$2-G6*H$2+H6*G$2</f>
        <v>0.1163883852</v>
      </c>
      <c r="AE6" s="91">
        <f t="shared" ref="AE6:AE634" si="23">E6*G$2+F6*H$2+G6*E$2-H6*F$2</f>
        <v>0.4056213848</v>
      </c>
      <c r="AF6" s="91">
        <f t="shared" ref="AF6:AF634" si="24">E6*H$2-F6*G$2+G6*F$2+H6*E$2</f>
        <v>0.1808957246</v>
      </c>
      <c r="AG6" s="92">
        <f t="shared" ref="AG6:AG634" si="25">I$2*I6-J$2*J6-K$2*K6-L$2*L6</f>
        <v>0.07669971477</v>
      </c>
      <c r="AH6" s="92">
        <f t="shared" ref="AH6:AH634" si="26">I$2*J6+J$2*I6-K$2*L6+L$2*K6</f>
        <v>0.04981728079</v>
      </c>
      <c r="AI6" s="92">
        <f t="shared" ref="AI6:AI634" si="27">I$2*K6+J$2*L6+K$2*I6-L$2*J6</f>
        <v>0.2868392406</v>
      </c>
      <c r="AJ6" s="92">
        <f t="shared" ref="AJ6:AJ634" si="28">I$2*L6-J$2*K6+K$2*J6+L$2*I6</f>
        <v>0.01042347791</v>
      </c>
      <c r="AK6" s="132">
        <f t="shared" ref="AK6:AN6" si="5">M$2*$M6</f>
        <v>0.251016557</v>
      </c>
      <c r="AL6" s="132">
        <f t="shared" si="5"/>
        <v>0.06785152768</v>
      </c>
      <c r="AM6" s="132">
        <f t="shared" si="5"/>
        <v>0.2080969968</v>
      </c>
      <c r="AN6" s="132">
        <f t="shared" si="5"/>
        <v>-0.1963349282</v>
      </c>
      <c r="AO6" s="133">
        <f t="shared" ref="AO6:AO634" si="30">Q$2*Q6-R$2*R6-S$2*S6-T$2*T6</f>
        <v>-0.09418412759</v>
      </c>
      <c r="AP6" s="133">
        <f t="shared" ref="AP6:AP634" si="31">Q$2*R6+R$2*Q6-S$2*T6+T$2*S6</f>
        <v>0.002589815944</v>
      </c>
      <c r="AQ6" s="133">
        <f t="shared" ref="AQ6:AQ634" si="32">Q$2*S6+R$2*T6+S$2*Q6-T$2*R6</f>
        <v>-0.105784659</v>
      </c>
      <c r="AR6" s="133">
        <f t="shared" ref="AR6:AR634" si="33">Q$2*T6-R$2*S6+S$2*R6+T$2*Q6</f>
        <v>0.1121089744</v>
      </c>
      <c r="AS6" s="134">
        <f t="shared" ref="AS6:AS634" si="34">U$2*U6-V$2*V6-W$2*W6-X$2*X6</f>
        <v>-0.005342498342</v>
      </c>
      <c r="AT6" s="134">
        <f t="shared" ref="AT6:AT634" si="35">U$2*V6+V$2*U6-W$2*X6+X$2*W6</f>
        <v>-0.0178070599</v>
      </c>
      <c r="AU6" s="134">
        <f t="shared" ref="AU6:AU634" si="36">U$2*W6+V$2*X6+W$2*U6-X$2*V6</f>
        <v>-0.06873864356</v>
      </c>
      <c r="AV6" s="134">
        <f t="shared" ref="AV6:AV634" si="37">U$2*X6-V$2*W6+W$2*V6+X$2*U6</f>
        <v>0.0604836327</v>
      </c>
      <c r="AW6" s="135">
        <f t="shared" ref="AW6:AZ6" si="6">Y$2*$Y6</f>
        <v>-0.01449143016</v>
      </c>
      <c r="AX6" s="135">
        <f t="shared" si="6"/>
        <v>-0.009899972798</v>
      </c>
      <c r="AY6" s="135">
        <f t="shared" si="6"/>
        <v>-0.01385134504</v>
      </c>
      <c r="AZ6" s="135">
        <f t="shared" si="6"/>
        <v>0.05632004634</v>
      </c>
      <c r="BA6" s="144">
        <f t="shared" ref="BA6:BD6" si="7">AC6+AG6+AK6+AO6+AS6+AW6+A$2</f>
        <v>0.03832858527</v>
      </c>
      <c r="BB6" s="144">
        <f t="shared" si="7"/>
        <v>0.2342472269</v>
      </c>
      <c r="BC6" s="144">
        <f t="shared" si="7"/>
        <v>0.7128783903</v>
      </c>
      <c r="BD6" s="144">
        <f t="shared" si="7"/>
        <v>0.1901623463</v>
      </c>
      <c r="BE6" s="143">
        <f t="shared" ref="BE6:BH6" si="8">A6</f>
        <v>0</v>
      </c>
      <c r="BF6" s="143">
        <f t="shared" si="8"/>
        <v>0.3555900621</v>
      </c>
      <c r="BG6" s="143">
        <f t="shared" si="8"/>
        <v>0.6516393443</v>
      </c>
      <c r="BH6" s="143">
        <f t="shared" si="8"/>
        <v>0.2872670807</v>
      </c>
      <c r="BI6" s="145">
        <f t="shared" ref="BI6:BI634" si="41">POWER(BA6-BE6,2)+POWER(BB6-BF6,2)+POWER(BG6-BC6,2)+POWER(BD6-BH6,2)</f>
        <v>0.02937271432</v>
      </c>
      <c r="BJ6" s="145">
        <f t="shared" ref="BJ6:BJ634" si="42">POWER(BE6-BE$4,2)+POWER(BF6-BF$4,2)+POWER(BG6-BG$4,2)+POWER(BH6-BH$4,2)</f>
        <v>0.03666518331</v>
      </c>
      <c r="BK6" s="143"/>
    </row>
    <row r="7">
      <c r="A7" s="90">
        <f>'Yield Tabulations'!AH7</f>
        <v>0</v>
      </c>
      <c r="B7" s="90">
        <f>'Yield Tabulations'!AI7</f>
        <v>0.3170272813</v>
      </c>
      <c r="C7" s="90">
        <f>'Yield Tabulations'!AJ7</f>
        <v>0.5982404692</v>
      </c>
      <c r="D7" s="90">
        <f>'Yield Tabulations'!AK7</f>
        <v>0.2088428975</v>
      </c>
      <c r="E7" s="91">
        <f>'Yield Tabulations'!AL7</f>
        <v>0</v>
      </c>
      <c r="F7" s="91">
        <f>'Yield Tabulations'!AM7</f>
        <v>0.1175917215</v>
      </c>
      <c r="G7" s="91">
        <f>'Yield Tabulations'!AN7</f>
        <v>0.7911392405</v>
      </c>
      <c r="H7" s="91">
        <f>'Yield Tabulations'!AO7</f>
        <v>0.148635936</v>
      </c>
      <c r="I7" s="92">
        <f>'Yield Tabulations'!AP7</f>
        <v>0</v>
      </c>
      <c r="J7" s="92">
        <f>'Yield Tabulations'!AQ7</f>
        <v>0.03104421449</v>
      </c>
      <c r="K7" s="92">
        <f>'Yield Tabulations'!AR7</f>
        <v>0.4316939891</v>
      </c>
      <c r="L7" s="92">
        <f>'Yield Tabulations'!AS7</f>
        <v>0.1175917215</v>
      </c>
      <c r="M7" s="132">
        <f t="shared" si="9"/>
        <v>-0.6618217523</v>
      </c>
      <c r="N7" s="132">
        <f t="shared" ref="N7:P7" si="10">0</f>
        <v>0</v>
      </c>
      <c r="O7" s="132">
        <f t="shared" si="10"/>
        <v>0</v>
      </c>
      <c r="P7" s="132">
        <f t="shared" si="10"/>
        <v>0</v>
      </c>
      <c r="Q7" s="133">
        <f t="shared" si="11"/>
        <v>-0.3626589529</v>
      </c>
      <c r="R7" s="133">
        <f t="shared" si="12"/>
        <v>-0.02886618513</v>
      </c>
      <c r="S7" s="133">
        <f t="shared" si="13"/>
        <v>0.009213527097</v>
      </c>
      <c r="T7" s="133">
        <f t="shared" si="14"/>
        <v>-0.02620334308</v>
      </c>
      <c r="U7" s="134">
        <f t="shared" si="15"/>
        <v>-0.3626589529</v>
      </c>
      <c r="V7" s="134">
        <f t="shared" si="16"/>
        <v>0.02886618513</v>
      </c>
      <c r="W7" s="134">
        <f t="shared" si="17"/>
        <v>-0.009213527097</v>
      </c>
      <c r="X7" s="134">
        <f t="shared" si="18"/>
        <v>0.02620334308</v>
      </c>
      <c r="Y7" s="135">
        <f t="shared" si="19"/>
        <v>-0.2011512564</v>
      </c>
      <c r="Z7" s="135">
        <f t="shared" ref="Z7:AB7" si="20">0</f>
        <v>0</v>
      </c>
      <c r="AA7" s="135">
        <f t="shared" si="20"/>
        <v>0</v>
      </c>
      <c r="AB7" s="135">
        <f t="shared" si="20"/>
        <v>0</v>
      </c>
      <c r="AC7" s="91">
        <f t="shared" si="21"/>
        <v>-0.1860486919</v>
      </c>
      <c r="AD7" s="91">
        <f t="shared" si="22"/>
        <v>0.07776658881</v>
      </c>
      <c r="AE7" s="91">
        <f t="shared" si="23"/>
        <v>0.3904132736</v>
      </c>
      <c r="AF7" s="91">
        <f t="shared" si="24"/>
        <v>0.157472421</v>
      </c>
      <c r="AG7" s="92">
        <f t="shared" si="25"/>
        <v>0.07593035141</v>
      </c>
      <c r="AH7" s="92">
        <f t="shared" si="26"/>
        <v>0.03802364208</v>
      </c>
      <c r="AI7" s="92">
        <f t="shared" si="27"/>
        <v>0.2734122057</v>
      </c>
      <c r="AJ7" s="92">
        <f t="shared" si="28"/>
        <v>-0.01884697256</v>
      </c>
      <c r="AK7" s="132">
        <f t="shared" ref="AK7:AN7" si="29">M$2*$M7</f>
        <v>0.2169818393</v>
      </c>
      <c r="AL7" s="132">
        <f t="shared" si="29"/>
        <v>0.0586517059</v>
      </c>
      <c r="AM7" s="132">
        <f t="shared" si="29"/>
        <v>0.1798816368</v>
      </c>
      <c r="AN7" s="132">
        <f t="shared" si="29"/>
        <v>-0.1697143581</v>
      </c>
      <c r="AO7" s="133">
        <f t="shared" si="30"/>
        <v>-0.07646417053</v>
      </c>
      <c r="AP7" s="133">
        <f t="shared" si="31"/>
        <v>0.005553089648</v>
      </c>
      <c r="AQ7" s="133">
        <f t="shared" si="32"/>
        <v>-0.09091141821</v>
      </c>
      <c r="AR7" s="133">
        <f t="shared" si="33"/>
        <v>0.1069963676</v>
      </c>
      <c r="AS7" s="134">
        <f t="shared" si="34"/>
        <v>-0.007968262796</v>
      </c>
      <c r="AT7" s="134">
        <f t="shared" si="35"/>
        <v>-0.0149532639</v>
      </c>
      <c r="AU7" s="134">
        <f t="shared" si="36"/>
        <v>-0.06382320469</v>
      </c>
      <c r="AV7" s="134">
        <f t="shared" si="37"/>
        <v>0.04983998649</v>
      </c>
      <c r="AW7" s="135">
        <f t="shared" ref="AW7:AZ7" si="38">Y$2*$Y7</f>
        <v>-0.01314538824</v>
      </c>
      <c r="AX7" s="135">
        <f t="shared" si="38"/>
        <v>-0.00898041012</v>
      </c>
      <c r="AY7" s="135">
        <f t="shared" si="38"/>
        <v>-0.01256475767</v>
      </c>
      <c r="AZ7" s="135">
        <f t="shared" si="38"/>
        <v>0.05108873776</v>
      </c>
      <c r="BA7" s="144">
        <f t="shared" ref="BA7:BD7" si="39">AC7+AG7+AK7+AO7+AS7+AW7+A$2</f>
        <v>0.03704040975</v>
      </c>
      <c r="BB7" s="144">
        <f t="shared" si="39"/>
        <v>0.1813686023</v>
      </c>
      <c r="BC7" s="144">
        <f t="shared" si="39"/>
        <v>0.6771031512</v>
      </c>
      <c r="BD7" s="144">
        <f t="shared" si="39"/>
        <v>0.1431016008</v>
      </c>
      <c r="BE7" s="143">
        <f t="shared" ref="BE7:BH7" si="40">A7</f>
        <v>0</v>
      </c>
      <c r="BF7" s="143">
        <f t="shared" si="40"/>
        <v>0.3170272813</v>
      </c>
      <c r="BG7" s="143">
        <f t="shared" si="40"/>
        <v>0.5982404692</v>
      </c>
      <c r="BH7" s="143">
        <f t="shared" si="40"/>
        <v>0.2088428975</v>
      </c>
      <c r="BI7" s="145">
        <f t="shared" si="41"/>
        <v>0.03031650982</v>
      </c>
      <c r="BJ7" s="145">
        <f t="shared" si="42"/>
        <v>0.008901585678</v>
      </c>
      <c r="BK7" s="143"/>
    </row>
    <row r="8">
      <c r="A8" s="90">
        <f>'Yield Tabulations'!AH8</f>
        <v>0</v>
      </c>
      <c r="B8" s="90">
        <f>'Yield Tabulations'!AI8</f>
        <v>0.1708439898</v>
      </c>
      <c r="C8" s="90">
        <f>'Yield Tabulations'!AJ8</f>
        <v>0.3667953668</v>
      </c>
      <c r="D8" s="90">
        <f>'Yield Tabulations'!AK8</f>
        <v>0.073657289</v>
      </c>
      <c r="E8" s="91">
        <f>'Yield Tabulations'!AL8</f>
        <v>0</v>
      </c>
      <c r="F8" s="91">
        <f>'Yield Tabulations'!AM8</f>
        <v>0.02557544757</v>
      </c>
      <c r="G8" s="91">
        <f>'Yield Tabulations'!AN8</f>
        <v>0.3472222222</v>
      </c>
      <c r="H8" s="91">
        <f>'Yield Tabulations'!AO8</f>
        <v>0.073657289</v>
      </c>
      <c r="I8" s="92">
        <f>'Yield Tabulations'!AP8</f>
        <v>0</v>
      </c>
      <c r="J8" s="92">
        <f>'Yield Tabulations'!AQ8</f>
        <v>0.04808184143</v>
      </c>
      <c r="K8" s="92">
        <f>'Yield Tabulations'!AR8</f>
        <v>0.3913043478</v>
      </c>
      <c r="L8" s="92">
        <f>'Yield Tabulations'!AS8</f>
        <v>0.02557544757</v>
      </c>
      <c r="M8" s="132">
        <f t="shared" si="9"/>
        <v>-0.1266427713</v>
      </c>
      <c r="N8" s="132">
        <f t="shared" ref="N8:P8" si="43">0</f>
        <v>0</v>
      </c>
      <c r="O8" s="132">
        <f t="shared" si="43"/>
        <v>0</v>
      </c>
      <c r="P8" s="132">
        <f t="shared" si="43"/>
        <v>0</v>
      </c>
      <c r="Q8" s="133">
        <f t="shared" si="11"/>
        <v>-0.138983098</v>
      </c>
      <c r="R8" s="133">
        <f t="shared" si="12"/>
        <v>0.0199420537</v>
      </c>
      <c r="S8" s="133">
        <f t="shared" si="13"/>
        <v>-0.002887474572</v>
      </c>
      <c r="T8" s="133">
        <f t="shared" si="14"/>
        <v>0.006687299999</v>
      </c>
      <c r="U8" s="134">
        <f t="shared" si="15"/>
        <v>-0.138983098</v>
      </c>
      <c r="V8" s="134">
        <f t="shared" si="16"/>
        <v>-0.0199420537</v>
      </c>
      <c r="W8" s="134">
        <f t="shared" si="17"/>
        <v>0.002887474572</v>
      </c>
      <c r="X8" s="134">
        <f t="shared" si="18"/>
        <v>-0.006687299999</v>
      </c>
      <c r="Y8" s="135">
        <f t="shared" si="19"/>
        <v>-0.1560850596</v>
      </c>
      <c r="Z8" s="135">
        <f t="shared" ref="Z8:AB8" si="44">0</f>
        <v>0</v>
      </c>
      <c r="AA8" s="135">
        <f t="shared" si="44"/>
        <v>0</v>
      </c>
      <c r="AB8" s="135">
        <f t="shared" si="44"/>
        <v>0</v>
      </c>
      <c r="AC8" s="91">
        <f t="shared" si="21"/>
        <v>-0.07832928201</v>
      </c>
      <c r="AD8" s="91">
        <f t="shared" si="22"/>
        <v>0.0224849368</v>
      </c>
      <c r="AE8" s="91">
        <f t="shared" si="23"/>
        <v>0.1697490684</v>
      </c>
      <c r="AF8" s="91">
        <f t="shared" si="24"/>
        <v>0.07897431683</v>
      </c>
      <c r="AG8" s="92">
        <f t="shared" si="25"/>
        <v>0.06466228236</v>
      </c>
      <c r="AH8" s="92">
        <f t="shared" si="26"/>
        <v>0.03082679179</v>
      </c>
      <c r="AI8" s="92">
        <f t="shared" si="27"/>
        <v>0.2326544811</v>
      </c>
      <c r="AJ8" s="92">
        <f t="shared" si="28"/>
        <v>-0.06795453117</v>
      </c>
      <c r="AK8" s="132">
        <f t="shared" ref="AK8:AN8" si="45">M$2*$M8</f>
        <v>0.04152051722</v>
      </c>
      <c r="AL8" s="132">
        <f t="shared" si="45"/>
        <v>0.01122328566</v>
      </c>
      <c r="AM8" s="132">
        <f t="shared" si="45"/>
        <v>0.03442121526</v>
      </c>
      <c r="AN8" s="132">
        <f t="shared" si="45"/>
        <v>-0.03247565764</v>
      </c>
      <c r="AO8" s="133">
        <f t="shared" si="30"/>
        <v>-0.02171279301</v>
      </c>
      <c r="AP8" s="133">
        <f t="shared" si="31"/>
        <v>0.005930685885</v>
      </c>
      <c r="AQ8" s="133">
        <f t="shared" si="32"/>
        <v>-0.0262459633</v>
      </c>
      <c r="AR8" s="133">
        <f t="shared" si="33"/>
        <v>0.05103261485</v>
      </c>
      <c r="AS8" s="134">
        <f t="shared" si="34"/>
        <v>-0.005216671742</v>
      </c>
      <c r="AT8" s="134">
        <f t="shared" si="35"/>
        <v>-0.004380644202</v>
      </c>
      <c r="AU8" s="134">
        <f t="shared" si="36"/>
        <v>-0.02850707727</v>
      </c>
      <c r="AV8" s="134">
        <f t="shared" si="37"/>
        <v>0.01253955385</v>
      </c>
      <c r="AW8" s="135">
        <f t="shared" ref="AW8:AZ8" si="46">Y$2*$Y8</f>
        <v>-0.01020027786</v>
      </c>
      <c r="AX8" s="135">
        <f t="shared" si="46"/>
        <v>-0.006968427013</v>
      </c>
      <c r="AY8" s="135">
        <f t="shared" si="46"/>
        <v>-0.009749732542</v>
      </c>
      <c r="AZ8" s="135">
        <f t="shared" si="46"/>
        <v>0.03964274855</v>
      </c>
      <c r="BA8" s="144">
        <f t="shared" ref="BA8:BD8" si="47">AC8+AG8+AK8+AO8+AS8+AW8+A$2</f>
        <v>0.01847850748</v>
      </c>
      <c r="BB8" s="144">
        <f t="shared" si="47"/>
        <v>0.08442387884</v>
      </c>
      <c r="BC8" s="144">
        <f t="shared" si="47"/>
        <v>0.3730174074</v>
      </c>
      <c r="BD8" s="144">
        <f t="shared" si="47"/>
        <v>0.04802446389</v>
      </c>
      <c r="BE8" s="143">
        <f t="shared" ref="BE8:BH8" si="48">A8</f>
        <v>0</v>
      </c>
      <c r="BF8" s="143">
        <f t="shared" si="48"/>
        <v>0.1708439898</v>
      </c>
      <c r="BG8" s="143">
        <f t="shared" si="48"/>
        <v>0.3667953668</v>
      </c>
      <c r="BH8" s="143">
        <f t="shared" si="48"/>
        <v>0.073657289</v>
      </c>
      <c r="BI8" s="145">
        <f t="shared" si="41"/>
        <v>0.008505646324</v>
      </c>
      <c r="BJ8" s="145">
        <f t="shared" si="42"/>
        <v>0.04833007091</v>
      </c>
      <c r="BK8" s="143"/>
    </row>
    <row r="9">
      <c r="A9" s="90">
        <f>'Yield Tabulations'!AH9</f>
        <v>0</v>
      </c>
      <c r="B9" s="90">
        <f>'Yield Tabulations'!AI9</f>
        <v>0.2318753745</v>
      </c>
      <c r="C9" s="90">
        <f>'Yield Tabulations'!AJ9</f>
        <v>0.575</v>
      </c>
      <c r="D9" s="90">
        <f>'Yield Tabulations'!AK9</f>
        <v>0.1611743559</v>
      </c>
      <c r="E9" s="91">
        <f>'Yield Tabulations'!AL9</f>
        <v>0</v>
      </c>
      <c r="F9" s="91">
        <f>'Yield Tabulations'!AM9</f>
        <v>0.06411024566</v>
      </c>
      <c r="G9" s="91">
        <f>'Yield Tabulations'!AN9</f>
        <v>0.6524390244</v>
      </c>
      <c r="H9" s="91">
        <f>'Yield Tabulations'!AO9</f>
        <v>0.09826243259</v>
      </c>
      <c r="I9" s="92">
        <f>'Yield Tabulations'!AP9</f>
        <v>0</v>
      </c>
      <c r="J9" s="92">
        <f>'Yield Tabulations'!AQ9</f>
        <v>0.03415218694</v>
      </c>
      <c r="K9" s="92">
        <f>'Yield Tabulations'!AR9</f>
        <v>0.5102040816</v>
      </c>
      <c r="L9" s="92">
        <f>'Yield Tabulations'!AS9</f>
        <v>0.06411024566</v>
      </c>
      <c r="M9" s="132">
        <f t="shared" si="9"/>
        <v>-0.4394423098</v>
      </c>
      <c r="N9" s="132">
        <f t="shared" ref="N9:P9" si="49">0</f>
        <v>0</v>
      </c>
      <c r="O9" s="132">
        <f t="shared" si="49"/>
        <v>0</v>
      </c>
      <c r="P9" s="132">
        <f t="shared" si="49"/>
        <v>0</v>
      </c>
      <c r="Q9" s="133">
        <f t="shared" si="11"/>
        <v>-0.341366187</v>
      </c>
      <c r="R9" s="133">
        <f t="shared" si="12"/>
        <v>0.008305868052</v>
      </c>
      <c r="S9" s="133">
        <f t="shared" si="13"/>
        <v>0.0007542466311</v>
      </c>
      <c r="T9" s="133">
        <f t="shared" si="14"/>
        <v>-0.01042708948</v>
      </c>
      <c r="U9" s="134">
        <f t="shared" si="15"/>
        <v>-0.341366187</v>
      </c>
      <c r="V9" s="134">
        <f t="shared" si="16"/>
        <v>-0.008305868052</v>
      </c>
      <c r="W9" s="134">
        <f t="shared" si="17"/>
        <v>-0.0007542466311</v>
      </c>
      <c r="X9" s="134">
        <f t="shared" si="18"/>
        <v>0.01042708948</v>
      </c>
      <c r="Y9" s="135">
        <f t="shared" si="19"/>
        <v>-0.2655847004</v>
      </c>
      <c r="Z9" s="135">
        <f t="shared" ref="Z9:AB9" si="50">0</f>
        <v>0</v>
      </c>
      <c r="AA9" s="135">
        <f t="shared" si="50"/>
        <v>0</v>
      </c>
      <c r="AB9" s="135">
        <f t="shared" si="50"/>
        <v>0</v>
      </c>
      <c r="AC9" s="91">
        <f t="shared" si="21"/>
        <v>-0.1485974588</v>
      </c>
      <c r="AD9" s="91">
        <f t="shared" si="22"/>
        <v>0.04202591407</v>
      </c>
      <c r="AE9" s="91">
        <f t="shared" si="23"/>
        <v>0.3246182481</v>
      </c>
      <c r="AF9" s="91">
        <f t="shared" si="24"/>
        <v>0.1242849223</v>
      </c>
      <c r="AG9" s="92">
        <f t="shared" si="25"/>
        <v>0.08984502667</v>
      </c>
      <c r="AH9" s="92">
        <f t="shared" si="26"/>
        <v>0.02938074291</v>
      </c>
      <c r="AI9" s="92">
        <f t="shared" si="27"/>
        <v>0.3090064153</v>
      </c>
      <c r="AJ9" s="92">
        <f t="shared" si="28"/>
        <v>-0.06534191257</v>
      </c>
      <c r="AK9" s="132">
        <f t="shared" ref="AK9:AN9" si="51">M$2*$M9</f>
        <v>0.1440735369</v>
      </c>
      <c r="AL9" s="132">
        <f t="shared" si="51"/>
        <v>0.03894408279</v>
      </c>
      <c r="AM9" s="132">
        <f t="shared" si="51"/>
        <v>0.1194394135</v>
      </c>
      <c r="AN9" s="132">
        <f t="shared" si="51"/>
        <v>-0.1126884532</v>
      </c>
      <c r="AO9" s="133">
        <f t="shared" si="30"/>
        <v>-0.06475461546</v>
      </c>
      <c r="AP9" s="133">
        <f t="shared" si="31"/>
        <v>0.01089745998</v>
      </c>
      <c r="AQ9" s="133">
        <f t="shared" si="32"/>
        <v>-0.07573868384</v>
      </c>
      <c r="AR9" s="133">
        <f t="shared" si="33"/>
        <v>0.111295133</v>
      </c>
      <c r="AS9" s="134">
        <f t="shared" si="34"/>
        <v>-0.009497490742</v>
      </c>
      <c r="AT9" s="134">
        <f t="shared" si="35"/>
        <v>-0.01351664579</v>
      </c>
      <c r="AU9" s="134">
        <f t="shared" si="36"/>
        <v>-0.06452543905</v>
      </c>
      <c r="AV9" s="134">
        <f t="shared" si="37"/>
        <v>0.03954768142</v>
      </c>
      <c r="AW9" s="135">
        <f t="shared" ref="AW9:AZ9" si="52">Y$2*$Y9</f>
        <v>-0.01735616302</v>
      </c>
      <c r="AX9" s="135">
        <f t="shared" si="52"/>
        <v>-0.01185704516</v>
      </c>
      <c r="AY9" s="135">
        <f t="shared" si="52"/>
        <v>-0.01658954292</v>
      </c>
      <c r="AZ9" s="135">
        <f t="shared" si="52"/>
        <v>0.0674536533</v>
      </c>
      <c r="BA9" s="144">
        <f t="shared" ref="BA9:BD9" si="53">AC9+AG9+AK9+AO9+AS9+AW9+A$2</f>
        <v>0.02146756806</v>
      </c>
      <c r="BB9" s="144">
        <f t="shared" si="53"/>
        <v>0.1211817587</v>
      </c>
      <c r="BC9" s="144">
        <f t="shared" si="53"/>
        <v>0.5969058268</v>
      </c>
      <c r="BD9" s="144">
        <f t="shared" si="53"/>
        <v>0.1308164429</v>
      </c>
      <c r="BE9" s="143">
        <f t="shared" ref="BE9:BH9" si="54">A9</f>
        <v>0</v>
      </c>
      <c r="BF9" s="143">
        <f t="shared" si="54"/>
        <v>0.2318753745</v>
      </c>
      <c r="BG9" s="143">
        <f t="shared" si="54"/>
        <v>0.575</v>
      </c>
      <c r="BH9" s="143">
        <f t="shared" si="54"/>
        <v>0.1611743559</v>
      </c>
      <c r="BI9" s="145">
        <f t="shared" si="41"/>
        <v>0.01411540117</v>
      </c>
      <c r="BJ9" s="145">
        <f t="shared" si="42"/>
        <v>0.0008276487315</v>
      </c>
      <c r="BK9" s="143"/>
    </row>
    <row r="10">
      <c r="A10" s="90">
        <f>'Yield Tabulations'!AH10</f>
        <v>0</v>
      </c>
      <c r="B10" s="90">
        <f>'Yield Tabulations'!AI10</f>
        <v>0.247410817</v>
      </c>
      <c r="C10" s="90">
        <f>'Yield Tabulations'!AJ10</f>
        <v>0.5397260274</v>
      </c>
      <c r="D10" s="90">
        <f>'Yield Tabulations'!AK10</f>
        <v>0.1421173763</v>
      </c>
      <c r="E10" s="91">
        <f>'Yield Tabulations'!AL10</f>
        <v>0</v>
      </c>
      <c r="F10" s="91">
        <f>'Yield Tabulations'!AM10</f>
        <v>0.0667433832</v>
      </c>
      <c r="G10" s="91">
        <f>'Yield Tabulations'!AN10</f>
        <v>0.6073298429</v>
      </c>
      <c r="H10" s="91">
        <f>'Yield Tabulations'!AO10</f>
        <v>0.1098964327</v>
      </c>
      <c r="I10" s="92">
        <f>'Yield Tabulations'!AP10</f>
        <v>0</v>
      </c>
      <c r="J10" s="92">
        <f>'Yield Tabulations'!AQ10</f>
        <v>0.04315304948</v>
      </c>
      <c r="K10" s="92">
        <f>'Yield Tabulations'!AR10</f>
        <v>0.4655172414</v>
      </c>
      <c r="L10" s="92">
        <f>'Yield Tabulations'!AS10</f>
        <v>0.0667433832</v>
      </c>
      <c r="M10" s="132">
        <f t="shared" si="9"/>
        <v>-0.3853814432</v>
      </c>
      <c r="N10" s="132">
        <f t="shared" ref="N10:P10" si="55">0</f>
        <v>0</v>
      </c>
      <c r="O10" s="132">
        <f t="shared" si="55"/>
        <v>0</v>
      </c>
      <c r="P10" s="132">
        <f t="shared" si="55"/>
        <v>0</v>
      </c>
      <c r="Q10" s="133">
        <f t="shared" si="11"/>
        <v>-0.2929375533</v>
      </c>
      <c r="R10" s="133">
        <f t="shared" si="12"/>
        <v>0.01062343574</v>
      </c>
      <c r="S10" s="133">
        <f t="shared" si="13"/>
        <v>-0.0002876869965</v>
      </c>
      <c r="T10" s="133">
        <f t="shared" si="14"/>
        <v>-0.004862060863</v>
      </c>
      <c r="U10" s="134">
        <f t="shared" si="15"/>
        <v>-0.2929375533</v>
      </c>
      <c r="V10" s="134">
        <f t="shared" si="16"/>
        <v>-0.01062343574</v>
      </c>
      <c r="W10" s="134">
        <f t="shared" si="17"/>
        <v>0.0002876869965</v>
      </c>
      <c r="X10" s="134">
        <f t="shared" si="18"/>
        <v>0.004862060863</v>
      </c>
      <c r="Y10" s="135">
        <f t="shared" si="19"/>
        <v>-0.2230231669</v>
      </c>
      <c r="Z10" s="135">
        <f t="shared" ref="Z10:AB10" si="56">0</f>
        <v>0</v>
      </c>
      <c r="AA10" s="135">
        <f t="shared" si="56"/>
        <v>0</v>
      </c>
      <c r="AB10" s="135">
        <f t="shared" si="56"/>
        <v>0</v>
      </c>
      <c r="AC10" s="91">
        <f t="shared" si="21"/>
        <v>-0.1396028372</v>
      </c>
      <c r="AD10" s="91">
        <f t="shared" si="22"/>
        <v>0.04666995047</v>
      </c>
      <c r="AE10" s="91">
        <f t="shared" si="23"/>
        <v>0.2998406182</v>
      </c>
      <c r="AF10" s="91">
        <f t="shared" si="24"/>
        <v>0.1237013907</v>
      </c>
      <c r="AG10" s="92">
        <f t="shared" si="25"/>
        <v>0.07975564612</v>
      </c>
      <c r="AH10" s="92">
        <f t="shared" si="26"/>
        <v>0.03533375693</v>
      </c>
      <c r="AI10" s="92">
        <f t="shared" si="27"/>
        <v>0.283556793</v>
      </c>
      <c r="AJ10" s="92">
        <f t="shared" si="28"/>
        <v>-0.0570770674</v>
      </c>
      <c r="AK10" s="132">
        <f t="shared" ref="AK10:AN10" si="57">M$2*$M10</f>
        <v>0.1263493895</v>
      </c>
      <c r="AL10" s="132">
        <f t="shared" si="57"/>
        <v>0.03415312203</v>
      </c>
      <c r="AM10" s="132">
        <f t="shared" si="57"/>
        <v>0.1047457938</v>
      </c>
      <c r="AN10" s="132">
        <f t="shared" si="57"/>
        <v>-0.09882534691</v>
      </c>
      <c r="AO10" s="133">
        <f t="shared" si="30"/>
        <v>-0.05394669627</v>
      </c>
      <c r="AP10" s="133">
        <f t="shared" si="31"/>
        <v>0.009341321575</v>
      </c>
      <c r="AQ10" s="133">
        <f t="shared" si="32"/>
        <v>-0.06410944234</v>
      </c>
      <c r="AR10" s="133">
        <f t="shared" si="33"/>
        <v>0.09702757829</v>
      </c>
      <c r="AS10" s="134">
        <f t="shared" si="34"/>
        <v>-0.008695969335</v>
      </c>
      <c r="AT10" s="134">
        <f t="shared" si="35"/>
        <v>-0.01106063028</v>
      </c>
      <c r="AU10" s="134">
        <f t="shared" si="36"/>
        <v>-0.05589426465</v>
      </c>
      <c r="AV10" s="134">
        <f t="shared" si="37"/>
        <v>0.03311845829</v>
      </c>
      <c r="AW10" s="135">
        <f t="shared" ref="AW10:AZ10" si="58">Y$2*$Y10</f>
        <v>-0.0145747343</v>
      </c>
      <c r="AX10" s="135">
        <f t="shared" si="58"/>
        <v>-0.009956882898</v>
      </c>
      <c r="AY10" s="135">
        <f t="shared" si="58"/>
        <v>-0.01393096965</v>
      </c>
      <c r="AZ10" s="135">
        <f t="shared" si="58"/>
        <v>0.05664380273</v>
      </c>
      <c r="BA10" s="144">
        <f t="shared" ref="BA10:BD10" si="59">AC10+AG10+AK10+AO10+AS10+AW10+A$2</f>
        <v>0.01703953104</v>
      </c>
      <c r="BB10" s="144">
        <f t="shared" si="59"/>
        <v>0.1297878878</v>
      </c>
      <c r="BC10" s="144">
        <f t="shared" si="59"/>
        <v>0.554903944</v>
      </c>
      <c r="BD10" s="144">
        <f t="shared" si="59"/>
        <v>0.1208542343</v>
      </c>
      <c r="BE10" s="143">
        <f t="shared" ref="BE10:BH10" si="60">A10</f>
        <v>0</v>
      </c>
      <c r="BF10" s="143">
        <f t="shared" si="60"/>
        <v>0.247410817</v>
      </c>
      <c r="BG10" s="143">
        <f t="shared" si="60"/>
        <v>0.5397260274</v>
      </c>
      <c r="BH10" s="143">
        <f t="shared" si="60"/>
        <v>0.1421173763</v>
      </c>
      <c r="BI10" s="145">
        <f t="shared" si="41"/>
        <v>0.01480798947</v>
      </c>
      <c r="BJ10" s="145">
        <f t="shared" si="42"/>
        <v>0.0006352067871</v>
      </c>
      <c r="BK10" s="143"/>
    </row>
    <row r="11">
      <c r="A11" s="90">
        <f>'Yield Tabulations'!AH11</f>
        <v>0</v>
      </c>
      <c r="B11" s="90">
        <f>'Yield Tabulations'!AI11</f>
        <v>0.2066234701</v>
      </c>
      <c r="C11" s="90">
        <f>'Yield Tabulations'!AJ11</f>
        <v>0.4694280079</v>
      </c>
      <c r="D11" s="90">
        <f>'Yield Tabulations'!AK11</f>
        <v>0.09215262779</v>
      </c>
      <c r="E11" s="91">
        <f>'Yield Tabulations'!AL11</f>
        <v>0</v>
      </c>
      <c r="F11" s="91">
        <f>'Yield Tabulations'!AM11</f>
        <v>0.05039596832</v>
      </c>
      <c r="G11" s="91">
        <f>'Yield Tabulations'!AN11</f>
        <v>0.5511811024</v>
      </c>
      <c r="H11" s="91">
        <f>'Yield Tabulations'!AO11</f>
        <v>0.09143268539</v>
      </c>
      <c r="I11" s="92">
        <f>'Yield Tabulations'!AP11</f>
        <v>0</v>
      </c>
      <c r="J11" s="92">
        <f>'Yield Tabulations'!AQ11</f>
        <v>0.04103671706</v>
      </c>
      <c r="K11" s="92">
        <f>'Yield Tabulations'!AR11</f>
        <v>0.3873517787</v>
      </c>
      <c r="L11" s="92">
        <f>'Yield Tabulations'!AS11</f>
        <v>0.05039596832</v>
      </c>
      <c r="M11" s="132">
        <f t="shared" si="9"/>
        <v>-0.3147002972</v>
      </c>
      <c r="N11" s="132">
        <f t="shared" ref="N11:P11" si="61">0</f>
        <v>0</v>
      </c>
      <c r="O11" s="132">
        <f t="shared" si="61"/>
        <v>0</v>
      </c>
      <c r="P11" s="132">
        <f t="shared" si="61"/>
        <v>0</v>
      </c>
      <c r="Q11" s="133">
        <f t="shared" si="11"/>
        <v>-0.2201769042</v>
      </c>
      <c r="R11" s="133">
        <f t="shared" si="12"/>
        <v>0.007639307937</v>
      </c>
      <c r="S11" s="133">
        <f t="shared" si="13"/>
        <v>-0.001212343617</v>
      </c>
      <c r="T11" s="133">
        <f t="shared" si="14"/>
        <v>0.003097694981</v>
      </c>
      <c r="U11" s="134">
        <f t="shared" si="15"/>
        <v>-0.2201769042</v>
      </c>
      <c r="V11" s="134">
        <f t="shared" si="16"/>
        <v>-0.007639307937</v>
      </c>
      <c r="W11" s="134">
        <f t="shared" si="17"/>
        <v>0.001212343617</v>
      </c>
      <c r="X11" s="134">
        <f t="shared" si="18"/>
        <v>-0.003097694981</v>
      </c>
      <c r="Y11" s="135">
        <f t="shared" si="19"/>
        <v>-0.1542651662</v>
      </c>
      <c r="Z11" s="135">
        <f t="shared" ref="Z11:AB11" si="62">0</f>
        <v>0</v>
      </c>
      <c r="AA11" s="135">
        <f t="shared" si="62"/>
        <v>0</v>
      </c>
      <c r="AB11" s="135">
        <f t="shared" si="62"/>
        <v>0</v>
      </c>
      <c r="AC11" s="91">
        <f t="shared" si="21"/>
        <v>-0.1251854505</v>
      </c>
      <c r="AD11" s="91">
        <f t="shared" si="22"/>
        <v>0.03534572886</v>
      </c>
      <c r="AE11" s="91">
        <f t="shared" si="23"/>
        <v>0.2730442014</v>
      </c>
      <c r="AF11" s="91">
        <f t="shared" si="24"/>
        <v>0.1101376356</v>
      </c>
      <c r="AG11" s="92">
        <f t="shared" si="25"/>
        <v>0.06537094042</v>
      </c>
      <c r="AH11" s="92">
        <f t="shared" si="26"/>
        <v>0.0314174151</v>
      </c>
      <c r="AI11" s="92">
        <f t="shared" si="27"/>
        <v>0.2350007353</v>
      </c>
      <c r="AJ11" s="92">
        <f t="shared" si="28"/>
        <v>-0.05144785125</v>
      </c>
      <c r="AK11" s="132">
        <f t="shared" ref="AK11:AN11" si="63">M$2*$M11</f>
        <v>0.1031761937</v>
      </c>
      <c r="AL11" s="132">
        <f t="shared" si="63"/>
        <v>0.02788924542</v>
      </c>
      <c r="AM11" s="132">
        <f t="shared" si="63"/>
        <v>0.08553482015</v>
      </c>
      <c r="AN11" s="132">
        <f t="shared" si="63"/>
        <v>-0.08070021685</v>
      </c>
      <c r="AO11" s="133">
        <f t="shared" si="30"/>
        <v>-0.03812443993</v>
      </c>
      <c r="AP11" s="133">
        <f t="shared" si="31"/>
        <v>0.005724917631</v>
      </c>
      <c r="AQ11" s="133">
        <f t="shared" si="32"/>
        <v>-0.0486206423</v>
      </c>
      <c r="AR11" s="133">
        <f t="shared" si="33"/>
        <v>0.07404037624</v>
      </c>
      <c r="AS11" s="134">
        <f t="shared" si="34"/>
        <v>-0.007539629464</v>
      </c>
      <c r="AT11" s="134">
        <f t="shared" si="35"/>
        <v>-0.007157856619</v>
      </c>
      <c r="AU11" s="134">
        <f t="shared" si="36"/>
        <v>-0.04216248659</v>
      </c>
      <c r="AV11" s="134">
        <f t="shared" si="37"/>
        <v>0.02470306568</v>
      </c>
      <c r="AW11" s="135">
        <f t="shared" ref="AW11:AZ11" si="64">Y$2*$Y11</f>
        <v>-0.01008134644</v>
      </c>
      <c r="AX11" s="135">
        <f t="shared" si="64"/>
        <v>-0.00688717776</v>
      </c>
      <c r="AY11" s="135">
        <f t="shared" si="64"/>
        <v>-0.009636054306</v>
      </c>
      <c r="AZ11" s="135">
        <f t="shared" si="64"/>
        <v>0.03918052893</v>
      </c>
      <c r="BA11" s="144">
        <f t="shared" ref="BA11:BD11" si="65">AC11+AG11+AK11+AO11+AS11+AW11+A$2</f>
        <v>0.01537100032</v>
      </c>
      <c r="BB11" s="144">
        <f t="shared" si="65"/>
        <v>0.1116395226</v>
      </c>
      <c r="BC11" s="144">
        <f t="shared" si="65"/>
        <v>0.4938559893</v>
      </c>
      <c r="BD11" s="144">
        <f t="shared" si="65"/>
        <v>0.08217895698</v>
      </c>
      <c r="BE11" s="143">
        <f t="shared" ref="BE11:BH11" si="66">A11</f>
        <v>0</v>
      </c>
      <c r="BF11" s="143">
        <f t="shared" si="66"/>
        <v>0.2066234701</v>
      </c>
      <c r="BG11" s="143">
        <f t="shared" si="66"/>
        <v>0.4694280079</v>
      </c>
      <c r="BH11" s="143">
        <f t="shared" si="66"/>
        <v>0.09215262779</v>
      </c>
      <c r="BI11" s="145">
        <f t="shared" si="41"/>
        <v>0.009954418331</v>
      </c>
      <c r="BJ11" s="145">
        <f t="shared" si="42"/>
        <v>0.01368088463</v>
      </c>
      <c r="BK11" s="143"/>
    </row>
    <row r="12">
      <c r="A12" s="90">
        <f>'Yield Tabulations'!AH12</f>
        <v>0</v>
      </c>
      <c r="B12" s="90">
        <f>'Yield Tabulations'!AI12</f>
        <v>0.2124220079</v>
      </c>
      <c r="C12" s="90">
        <f>'Yield Tabulations'!AJ12</f>
        <v>0.4897058824</v>
      </c>
      <c r="D12" s="90">
        <f>'Yield Tabulations'!AK12</f>
        <v>0.1176971072</v>
      </c>
      <c r="E12" s="91">
        <f>'Yield Tabulations'!AL12</f>
        <v>0</v>
      </c>
      <c r="F12" s="91">
        <f>'Yield Tabulations'!AM12</f>
        <v>0.05388542258</v>
      </c>
      <c r="G12" s="91">
        <f>'Yield Tabulations'!AN12</f>
        <v>0.5621301775</v>
      </c>
      <c r="H12" s="91">
        <f>'Yield Tabulations'!AO12</f>
        <v>0.09585933069</v>
      </c>
      <c r="I12" s="92">
        <f>'Yield Tabulations'!AP12</f>
        <v>0</v>
      </c>
      <c r="J12" s="92">
        <f>'Yield Tabulations'!AQ12</f>
        <v>0.04197390811</v>
      </c>
      <c r="K12" s="92">
        <f>'Yield Tabulations'!AR12</f>
        <v>0.418128655</v>
      </c>
      <c r="L12" s="92">
        <f>'Yield Tabulations'!AS12</f>
        <v>0.05388542258</v>
      </c>
      <c r="M12" s="132">
        <f t="shared" si="9"/>
        <v>-0.3280829865</v>
      </c>
      <c r="N12" s="132">
        <f t="shared" ref="N12:P12" si="67">0</f>
        <v>0</v>
      </c>
      <c r="O12" s="132">
        <f t="shared" si="67"/>
        <v>0</v>
      </c>
      <c r="P12" s="132">
        <f t="shared" si="67"/>
        <v>0</v>
      </c>
      <c r="Q12" s="133">
        <f t="shared" si="11"/>
        <v>-0.2424699374</v>
      </c>
      <c r="R12" s="133">
        <f t="shared" si="12"/>
        <v>0.009790910849</v>
      </c>
      <c r="S12" s="133">
        <f t="shared" si="13"/>
        <v>-0.001119951972</v>
      </c>
      <c r="T12" s="133">
        <f t="shared" si="14"/>
        <v>0.001063761154</v>
      </c>
      <c r="U12" s="134">
        <f t="shared" si="15"/>
        <v>-0.2424699374</v>
      </c>
      <c r="V12" s="134">
        <f t="shared" si="16"/>
        <v>-0.009790910849</v>
      </c>
      <c r="W12" s="134">
        <f t="shared" si="17"/>
        <v>0.001119951972</v>
      </c>
      <c r="X12" s="134">
        <f t="shared" si="18"/>
        <v>-0.001063761154</v>
      </c>
      <c r="Y12" s="135">
        <f t="shared" si="19"/>
        <v>-0.1794970198</v>
      </c>
      <c r="Z12" s="135">
        <f t="shared" ref="Z12:AB12" si="68">0</f>
        <v>0</v>
      </c>
      <c r="AA12" s="135">
        <f t="shared" si="68"/>
        <v>0</v>
      </c>
      <c r="AB12" s="135">
        <f t="shared" si="68"/>
        <v>0</v>
      </c>
      <c r="AC12" s="91">
        <f t="shared" si="21"/>
        <v>-0.1280521984</v>
      </c>
      <c r="AD12" s="91">
        <f t="shared" si="22"/>
        <v>0.03788466143</v>
      </c>
      <c r="AE12" s="91">
        <f t="shared" si="23"/>
        <v>0.2781646306</v>
      </c>
      <c r="AF12" s="91">
        <f t="shared" si="24"/>
        <v>0.1131448784</v>
      </c>
      <c r="AG12" s="92">
        <f t="shared" si="25"/>
        <v>0.07100050087</v>
      </c>
      <c r="AH12" s="92">
        <f t="shared" si="26"/>
        <v>0.0324655283</v>
      </c>
      <c r="AI12" s="92">
        <f t="shared" si="27"/>
        <v>0.2535639869</v>
      </c>
      <c r="AJ12" s="92">
        <f t="shared" si="28"/>
        <v>-0.05539799548</v>
      </c>
      <c r="AK12" s="132">
        <f t="shared" ref="AK12:AN12" si="69">M$2*$M12</f>
        <v>0.1075637807</v>
      </c>
      <c r="AL12" s="132">
        <f t="shared" si="69"/>
        <v>0.02907524083</v>
      </c>
      <c r="AM12" s="132">
        <f t="shared" si="69"/>
        <v>0.08917220447</v>
      </c>
      <c r="AN12" s="132">
        <f t="shared" si="69"/>
        <v>-0.08413200876</v>
      </c>
      <c r="AO12" s="133">
        <f t="shared" si="30"/>
        <v>-0.04276995359</v>
      </c>
      <c r="AP12" s="133">
        <f t="shared" si="31"/>
        <v>0.007024095962</v>
      </c>
      <c r="AQ12" s="133">
        <f t="shared" si="32"/>
        <v>-0.05300595898</v>
      </c>
      <c r="AR12" s="133">
        <f t="shared" si="33"/>
        <v>0.08143773307</v>
      </c>
      <c r="AS12" s="134">
        <f t="shared" si="34"/>
        <v>-0.007936677972</v>
      </c>
      <c r="AT12" s="134">
        <f t="shared" si="35"/>
        <v>-0.008341121222</v>
      </c>
      <c r="AU12" s="134">
        <f t="shared" si="36"/>
        <v>-0.0465246547</v>
      </c>
      <c r="AV12" s="134">
        <f t="shared" si="37"/>
        <v>0.02703038946</v>
      </c>
      <c r="AW12" s="135">
        <f t="shared" ref="AW12:AZ12" si="70">Y$2*$Y12</f>
        <v>-0.01173026734</v>
      </c>
      <c r="AX12" s="135">
        <f t="shared" si="70"/>
        <v>-0.008013655406</v>
      </c>
      <c r="AY12" s="135">
        <f t="shared" si="70"/>
        <v>-0.01121214253</v>
      </c>
      <c r="AZ12" s="135">
        <f t="shared" si="70"/>
        <v>0.04558895797</v>
      </c>
      <c r="BA12" s="144">
        <f t="shared" ref="BA12:BD12" si="71">AC12+AG12+AK12+AO12+AS12+AW12+A$2</f>
        <v>0.01582991679</v>
      </c>
      <c r="BB12" s="144">
        <f t="shared" si="71"/>
        <v>0.1154019998</v>
      </c>
      <c r="BC12" s="144">
        <f t="shared" si="71"/>
        <v>0.5108534814</v>
      </c>
      <c r="BD12" s="144">
        <f t="shared" si="71"/>
        <v>0.09393737326</v>
      </c>
      <c r="BE12" s="143">
        <f t="shared" ref="BE12:BH12" si="72">A12</f>
        <v>0</v>
      </c>
      <c r="BF12" s="143">
        <f t="shared" si="72"/>
        <v>0.2124220079</v>
      </c>
      <c r="BG12" s="143">
        <f t="shared" si="72"/>
        <v>0.4897058824</v>
      </c>
      <c r="BH12" s="143">
        <f t="shared" si="72"/>
        <v>0.1176971072</v>
      </c>
      <c r="BI12" s="145">
        <f t="shared" si="41"/>
        <v>0.01067521415</v>
      </c>
      <c r="BJ12" s="145">
        <f t="shared" si="42"/>
        <v>0.007277312731</v>
      </c>
      <c r="BK12" s="143"/>
    </row>
    <row r="13">
      <c r="A13" s="90">
        <f>'Yield Tabulations'!AH13</f>
        <v>0</v>
      </c>
      <c r="B13" s="90">
        <f>'Yield Tabulations'!AI13</f>
        <v>0.3173565723</v>
      </c>
      <c r="C13" s="90">
        <f>'Yield Tabulations'!AJ13</f>
        <v>0.6446280992</v>
      </c>
      <c r="D13" s="90">
        <f>'Yield Tabulations'!AK13</f>
        <v>0.2302106028</v>
      </c>
      <c r="E13" s="91">
        <f>'Yield Tabulations'!AL13</f>
        <v>0</v>
      </c>
      <c r="F13" s="91">
        <f>'Yield Tabulations'!AM13</f>
        <v>0.1328976035</v>
      </c>
      <c r="G13" s="91">
        <f>'Yield Tabulations'!AN13</f>
        <v>0.7593360996</v>
      </c>
      <c r="H13" s="91">
        <f>'Yield Tabulations'!AO13</f>
        <v>0.1750181554</v>
      </c>
      <c r="I13" s="92">
        <f>'Yield Tabulations'!AP13</f>
        <v>0</v>
      </c>
      <c r="J13" s="92">
        <f>'Yield Tabulations'!AQ13</f>
        <v>0.04212055192</v>
      </c>
      <c r="K13" s="92">
        <f>'Yield Tabulations'!AR13</f>
        <v>0.5308641975</v>
      </c>
      <c r="L13" s="92">
        <f>'Yield Tabulations'!AS13</f>
        <v>0.1328976035</v>
      </c>
      <c r="M13" s="132">
        <f t="shared" si="9"/>
        <v>-0.6248844399</v>
      </c>
      <c r="N13" s="132">
        <f t="shared" ref="N13:P13" si="73">0</f>
        <v>0</v>
      </c>
      <c r="O13" s="132">
        <f t="shared" si="73"/>
        <v>0</v>
      </c>
      <c r="P13" s="132">
        <f t="shared" si="73"/>
        <v>0</v>
      </c>
      <c r="Q13" s="133">
        <f t="shared" si="11"/>
        <v>-0.431961563</v>
      </c>
      <c r="R13" s="133">
        <f t="shared" si="12"/>
        <v>-0.00800307525</v>
      </c>
      <c r="S13" s="133">
        <f t="shared" si="13"/>
        <v>0.01028991171</v>
      </c>
      <c r="T13" s="133">
        <f t="shared" si="14"/>
        <v>-0.03856692402</v>
      </c>
      <c r="U13" s="134">
        <f t="shared" si="15"/>
        <v>-0.431961563</v>
      </c>
      <c r="V13" s="134">
        <f t="shared" si="16"/>
        <v>0.00800307525</v>
      </c>
      <c r="W13" s="134">
        <f t="shared" si="17"/>
        <v>-0.01028991171</v>
      </c>
      <c r="X13" s="134">
        <f t="shared" si="18"/>
        <v>0.03856692402</v>
      </c>
      <c r="Y13" s="135">
        <f t="shared" si="19"/>
        <v>-0.3012527101</v>
      </c>
      <c r="Z13" s="135">
        <f t="shared" ref="Z13:AB13" si="74">0</f>
        <v>0</v>
      </c>
      <c r="AA13" s="135">
        <f t="shared" si="74"/>
        <v>0</v>
      </c>
      <c r="AB13" s="135">
        <f t="shared" si="74"/>
        <v>0</v>
      </c>
      <c r="AC13" s="91">
        <f t="shared" si="21"/>
        <v>-0.1818350301</v>
      </c>
      <c r="AD13" s="91">
        <f t="shared" si="22"/>
        <v>0.09183119389</v>
      </c>
      <c r="AE13" s="91">
        <f t="shared" si="23"/>
        <v>0.3707598927</v>
      </c>
      <c r="AF13" s="91">
        <f t="shared" si="24"/>
        <v>0.1635899536</v>
      </c>
      <c r="AG13" s="92">
        <f t="shared" si="25"/>
        <v>0.09257116572</v>
      </c>
      <c r="AH13" s="92">
        <f t="shared" si="26"/>
        <v>0.04685080231</v>
      </c>
      <c r="AI13" s="92">
        <f t="shared" si="27"/>
        <v>0.3340333856</v>
      </c>
      <c r="AJ13" s="92">
        <f t="shared" si="28"/>
        <v>-0.03072802381</v>
      </c>
      <c r="AK13" s="132">
        <f t="shared" ref="AK13:AN13" si="75">M$2*$M13</f>
        <v>0.2048717417</v>
      </c>
      <c r="AL13" s="132">
        <f t="shared" si="75"/>
        <v>0.05537826199</v>
      </c>
      <c r="AM13" s="132">
        <f t="shared" si="75"/>
        <v>0.1698421599</v>
      </c>
      <c r="AN13" s="132">
        <f t="shared" si="75"/>
        <v>-0.160242333</v>
      </c>
      <c r="AO13" s="133">
        <f t="shared" si="30"/>
        <v>-0.09275553058</v>
      </c>
      <c r="AP13" s="133">
        <f t="shared" si="31"/>
        <v>0.01327693595</v>
      </c>
      <c r="AQ13" s="133">
        <f t="shared" si="32"/>
        <v>-0.09965527706</v>
      </c>
      <c r="AR13" s="133">
        <f t="shared" si="33"/>
        <v>0.13219564</v>
      </c>
      <c r="AS13" s="134">
        <f t="shared" si="34"/>
        <v>-0.007861395004</v>
      </c>
      <c r="AT13" s="134">
        <f t="shared" si="35"/>
        <v>-0.02013089886</v>
      </c>
      <c r="AU13" s="134">
        <f t="shared" si="36"/>
        <v>-0.07889970681</v>
      </c>
      <c r="AV13" s="134">
        <f t="shared" si="37"/>
        <v>0.05464724166</v>
      </c>
      <c r="AW13" s="135">
        <f t="shared" ref="AW13:AZ13" si="76">Y$2*$Y13</f>
        <v>-0.0196870947</v>
      </c>
      <c r="AX13" s="135">
        <f t="shared" si="76"/>
        <v>-0.01344944563</v>
      </c>
      <c r="AY13" s="135">
        <f t="shared" si="76"/>
        <v>-0.01881751757</v>
      </c>
      <c r="AZ13" s="135">
        <f t="shared" si="76"/>
        <v>0.07651267499</v>
      </c>
      <c r="BA13" s="144">
        <f t="shared" ref="BA13:BD13" si="77">AC13+AG13+AK13+AO13+AS13+AW13+A$2</f>
        <v>0.02305858958</v>
      </c>
      <c r="BB13" s="144">
        <f t="shared" si="77"/>
        <v>0.1990640996</v>
      </c>
      <c r="BC13" s="144">
        <f t="shared" si="77"/>
        <v>0.6779583525</v>
      </c>
      <c r="BD13" s="144">
        <f t="shared" si="77"/>
        <v>0.2022405721</v>
      </c>
      <c r="BE13" s="143">
        <f t="shared" ref="BE13:BH13" si="78">A13</f>
        <v>0</v>
      </c>
      <c r="BF13" s="143">
        <f t="shared" si="78"/>
        <v>0.3173565723</v>
      </c>
      <c r="BG13" s="143">
        <f t="shared" si="78"/>
        <v>0.6446280992</v>
      </c>
      <c r="BH13" s="143">
        <f t="shared" si="78"/>
        <v>0.2302106028</v>
      </c>
      <c r="BI13" s="145">
        <f t="shared" si="41"/>
        <v>0.01641803604</v>
      </c>
      <c r="BJ13" s="145">
        <f t="shared" si="42"/>
        <v>0.01779089473</v>
      </c>
      <c r="BK13" s="143"/>
    </row>
    <row r="14">
      <c r="A14" s="90">
        <f>'Yield Tabulations'!AH14</f>
        <v>0</v>
      </c>
      <c r="B14" s="90">
        <f>'Yield Tabulations'!AI14</f>
        <v>0.3437663015</v>
      </c>
      <c r="C14" s="90">
        <f>'Yield Tabulations'!AJ14</f>
        <v>0.713592233</v>
      </c>
      <c r="D14" s="90">
        <f>'Yield Tabulations'!AK14</f>
        <v>0.3474178404</v>
      </c>
      <c r="E14" s="91">
        <f>'Yield Tabulations'!AL14</f>
        <v>0</v>
      </c>
      <c r="F14" s="91">
        <f>'Yield Tabulations'!AM14</f>
        <v>0.1497130934</v>
      </c>
      <c r="G14" s="91">
        <f>'Yield Tabulations'!AN14</f>
        <v>0.8830769231</v>
      </c>
      <c r="H14" s="91">
        <f>'Yield Tabulations'!AO14</f>
        <v>0.1695357329</v>
      </c>
      <c r="I14" s="92">
        <f>'Yield Tabulations'!AP14</f>
        <v>0</v>
      </c>
      <c r="J14" s="92">
        <f>'Yield Tabulations'!AQ14</f>
        <v>0.01982263954</v>
      </c>
      <c r="K14" s="92">
        <f>'Yield Tabulations'!AR14</f>
        <v>0.5255972696</v>
      </c>
      <c r="L14" s="92">
        <f>'Yield Tabulations'!AS14</f>
        <v>0.1497130934</v>
      </c>
      <c r="M14" s="132">
        <f t="shared" si="9"/>
        <v>-0.8309812271</v>
      </c>
      <c r="N14" s="132">
        <f t="shared" ref="N14:P14" si="79">0</f>
        <v>0</v>
      </c>
      <c r="O14" s="132">
        <f t="shared" si="79"/>
        <v>0</v>
      </c>
      <c r="P14" s="132">
        <f t="shared" si="79"/>
        <v>0</v>
      </c>
      <c r="Q14" s="133">
        <f t="shared" si="11"/>
        <v>-0.4924922473</v>
      </c>
      <c r="R14" s="133">
        <f t="shared" si="12"/>
        <v>-0.04310065952</v>
      </c>
      <c r="S14" s="133">
        <f t="shared" si="13"/>
        <v>0.01905336461</v>
      </c>
      <c r="T14" s="133">
        <f t="shared" si="14"/>
        <v>-0.06118387757</v>
      </c>
      <c r="U14" s="134">
        <f t="shared" si="15"/>
        <v>-0.4924922473</v>
      </c>
      <c r="V14" s="134">
        <f t="shared" si="16"/>
        <v>0.04310065952</v>
      </c>
      <c r="W14" s="134">
        <f t="shared" si="17"/>
        <v>-0.01905336461</v>
      </c>
      <c r="X14" s="134">
        <f t="shared" si="18"/>
        <v>0.06118387757</v>
      </c>
      <c r="Y14" s="135">
        <f t="shared" si="19"/>
        <v>-0.2990594372</v>
      </c>
      <c r="Z14" s="135">
        <f t="shared" ref="Z14:AB14" si="80">0</f>
        <v>0</v>
      </c>
      <c r="AA14" s="135">
        <f t="shared" si="80"/>
        <v>0</v>
      </c>
      <c r="AB14" s="135">
        <f t="shared" si="80"/>
        <v>0</v>
      </c>
      <c r="AC14" s="91">
        <f t="shared" si="21"/>
        <v>-0.2102013033</v>
      </c>
      <c r="AD14" s="91">
        <f t="shared" si="22"/>
        <v>0.09709347304</v>
      </c>
      <c r="AE14" s="91">
        <f t="shared" si="23"/>
        <v>0.4356339999</v>
      </c>
      <c r="AF14" s="91">
        <f t="shared" si="24"/>
        <v>0.1737326116</v>
      </c>
      <c r="AG14" s="92">
        <f t="shared" si="25"/>
        <v>0.09586885513</v>
      </c>
      <c r="AH14" s="92">
        <f t="shared" si="26"/>
        <v>0.03707088679</v>
      </c>
      <c r="AI14" s="92">
        <f t="shared" si="27"/>
        <v>0.3340297289</v>
      </c>
      <c r="AJ14" s="92">
        <f t="shared" si="28"/>
        <v>-0.01576049361</v>
      </c>
      <c r="AK14" s="132">
        <f t="shared" ref="AK14:AN14" si="81">M$2*$M14</f>
        <v>0.2724416876</v>
      </c>
      <c r="AL14" s="132">
        <f t="shared" si="81"/>
        <v>0.07364289006</v>
      </c>
      <c r="AM14" s="132">
        <f t="shared" si="81"/>
        <v>0.2258587947</v>
      </c>
      <c r="AN14" s="132">
        <f t="shared" si="81"/>
        <v>-0.2130927928</v>
      </c>
      <c r="AO14" s="133">
        <f t="shared" si="30"/>
        <v>-0.1137732006</v>
      </c>
      <c r="AP14" s="133">
        <f t="shared" si="31"/>
        <v>0.0106180229</v>
      </c>
      <c r="AQ14" s="133">
        <f t="shared" si="32"/>
        <v>-0.1230100129</v>
      </c>
      <c r="AR14" s="133">
        <f t="shared" si="33"/>
        <v>0.1399385064</v>
      </c>
      <c r="AS14" s="134">
        <f t="shared" si="34"/>
        <v>-0.006672535604</v>
      </c>
      <c r="AT14" s="134">
        <f t="shared" si="35"/>
        <v>-0.02418727466</v>
      </c>
      <c r="AU14" s="134">
        <f t="shared" si="36"/>
        <v>-0.0855668346</v>
      </c>
      <c r="AV14" s="134">
        <f t="shared" si="37"/>
        <v>0.06946754461</v>
      </c>
      <c r="AW14" s="135">
        <f t="shared" ref="AW14:AZ14" si="82">Y$2*$Y14</f>
        <v>-0.01954376264</v>
      </c>
      <c r="AX14" s="135">
        <f t="shared" si="82"/>
        <v>-0.01335152683</v>
      </c>
      <c r="AY14" s="135">
        <f t="shared" si="82"/>
        <v>-0.01868051647</v>
      </c>
      <c r="AZ14" s="135">
        <f t="shared" si="82"/>
        <v>0.07595562381</v>
      </c>
      <c r="BA14" s="144">
        <f t="shared" ref="BA14:BD14" si="83">AC14+AG14+AK14+AO14+AS14+AW14+A$2</f>
        <v>0.04587447312</v>
      </c>
      <c r="BB14" s="144">
        <f t="shared" si="83"/>
        <v>0.2061937212</v>
      </c>
      <c r="BC14" s="144">
        <f t="shared" si="83"/>
        <v>0.7689605753</v>
      </c>
      <c r="BD14" s="144">
        <f t="shared" si="83"/>
        <v>0.1965064186</v>
      </c>
      <c r="BE14" s="143">
        <f t="shared" ref="BE14:BH14" si="84">A14</f>
        <v>0</v>
      </c>
      <c r="BF14" s="143">
        <f t="shared" si="84"/>
        <v>0.3437663015</v>
      </c>
      <c r="BG14" s="143">
        <f t="shared" si="84"/>
        <v>0.713592233</v>
      </c>
      <c r="BH14" s="143">
        <f t="shared" si="84"/>
        <v>0.3474178404</v>
      </c>
      <c r="BI14" s="145">
        <f t="shared" si="41"/>
        <v>0.04687059267</v>
      </c>
      <c r="BJ14" s="145">
        <f t="shared" si="42"/>
        <v>0.06891081383</v>
      </c>
      <c r="BK14" s="143"/>
    </row>
    <row r="15">
      <c r="A15" s="90">
        <f>'Yield Tabulations'!AH15</f>
        <v>0</v>
      </c>
      <c r="B15" s="90">
        <f>'Yield Tabulations'!AI15</f>
        <v>0.275477707</v>
      </c>
      <c r="C15" s="90">
        <f>'Yield Tabulations'!AJ15</f>
        <v>0.5652173913</v>
      </c>
      <c r="D15" s="90">
        <f>'Yield Tabulations'!AK15</f>
        <v>0.1723726115</v>
      </c>
      <c r="E15" s="91">
        <f>'Yield Tabulations'!AL15</f>
        <v>0</v>
      </c>
      <c r="F15" s="91">
        <f>'Yield Tabulations'!AM15</f>
        <v>0.08797770701</v>
      </c>
      <c r="G15" s="91">
        <f>'Yield Tabulations'!AN15</f>
        <v>0.6927899687</v>
      </c>
      <c r="H15" s="91">
        <f>'Yield Tabulations'!AO15</f>
        <v>0.1269904459</v>
      </c>
      <c r="I15" s="92">
        <f>'Yield Tabulations'!AP15</f>
        <v>0</v>
      </c>
      <c r="J15" s="92">
        <f>'Yield Tabulations'!AQ15</f>
        <v>0.03901273885</v>
      </c>
      <c r="K15" s="92">
        <f>'Yield Tabulations'!AR15</f>
        <v>0.44</v>
      </c>
      <c r="L15" s="92">
        <f>'Yield Tabulations'!AS15</f>
        <v>0.08797770701</v>
      </c>
      <c r="M15" s="132">
        <f t="shared" si="9"/>
        <v>-0.5038245909</v>
      </c>
      <c r="N15" s="132">
        <f t="shared" ref="N15:P15" si="85">0</f>
        <v>0</v>
      </c>
      <c r="O15" s="132">
        <f t="shared" si="85"/>
        <v>0</v>
      </c>
      <c r="P15" s="132">
        <f t="shared" si="85"/>
        <v>0</v>
      </c>
      <c r="Q15" s="133">
        <f t="shared" si="11"/>
        <v>-0.3194321658</v>
      </c>
      <c r="R15" s="133">
        <f t="shared" si="12"/>
        <v>-0.005074276701</v>
      </c>
      <c r="S15" s="133">
        <f t="shared" si="13"/>
        <v>0.002785831829</v>
      </c>
      <c r="T15" s="133">
        <f t="shared" si="14"/>
        <v>-0.01168255696</v>
      </c>
      <c r="U15" s="134">
        <f t="shared" si="15"/>
        <v>-0.3194321658</v>
      </c>
      <c r="V15" s="134">
        <f t="shared" si="16"/>
        <v>0.005074276701</v>
      </c>
      <c r="W15" s="134">
        <f t="shared" si="17"/>
        <v>-0.002785831829</v>
      </c>
      <c r="X15" s="134">
        <f t="shared" si="18"/>
        <v>0.01168255696</v>
      </c>
      <c r="Y15" s="135">
        <f t="shared" si="19"/>
        <v>-0.2028620707</v>
      </c>
      <c r="Z15" s="135">
        <f t="shared" ref="Z15:AB15" si="86">0</f>
        <v>0</v>
      </c>
      <c r="AA15" s="135">
        <f t="shared" si="86"/>
        <v>0</v>
      </c>
      <c r="AB15" s="135">
        <f t="shared" si="86"/>
        <v>0</v>
      </c>
      <c r="AC15" s="91">
        <f t="shared" si="21"/>
        <v>-0.1608590061</v>
      </c>
      <c r="AD15" s="91">
        <f t="shared" si="22"/>
        <v>0.05969183052</v>
      </c>
      <c r="AE15" s="91">
        <f t="shared" si="23"/>
        <v>0.3420301699</v>
      </c>
      <c r="AF15" s="91">
        <f t="shared" si="24"/>
        <v>0.139439562</v>
      </c>
      <c r="AG15" s="92">
        <f t="shared" si="25"/>
        <v>0.07584254297</v>
      </c>
      <c r="AH15" s="92">
        <f t="shared" si="26"/>
        <v>0.03704678378</v>
      </c>
      <c r="AI15" s="92">
        <f t="shared" si="27"/>
        <v>0.2726987399</v>
      </c>
      <c r="AJ15" s="92">
        <f t="shared" si="28"/>
        <v>-0.03913625575</v>
      </c>
      <c r="AK15" s="132">
        <f t="shared" ref="AK15:AN15" si="87">M$2*$M15</f>
        <v>0.1651816158</v>
      </c>
      <c r="AL15" s="132">
        <f t="shared" si="87"/>
        <v>0.04464974388</v>
      </c>
      <c r="AM15" s="132">
        <f t="shared" si="87"/>
        <v>0.1369383701</v>
      </c>
      <c r="AN15" s="132">
        <f t="shared" si="87"/>
        <v>-0.1291983329</v>
      </c>
      <c r="AO15" s="133">
        <f t="shared" si="30"/>
        <v>-0.06197405949</v>
      </c>
      <c r="AP15" s="133">
        <f t="shared" si="31"/>
        <v>0.0076548463</v>
      </c>
      <c r="AQ15" s="133">
        <f t="shared" si="32"/>
        <v>-0.07464355174</v>
      </c>
      <c r="AR15" s="133">
        <f t="shared" si="33"/>
        <v>0.1008765439</v>
      </c>
      <c r="AS15" s="134">
        <f t="shared" si="34"/>
        <v>-0.008696805806</v>
      </c>
      <c r="AT15" s="134">
        <f t="shared" si="35"/>
        <v>-0.01234014775</v>
      </c>
      <c r="AU15" s="134">
        <f t="shared" si="36"/>
        <v>-0.05885025711</v>
      </c>
      <c r="AV15" s="134">
        <f t="shared" si="37"/>
        <v>0.03954202755</v>
      </c>
      <c r="AW15" s="135">
        <f t="shared" ref="AW15:AZ15" si="88">Y$2*$Y15</f>
        <v>-0.01325719126</v>
      </c>
      <c r="AX15" s="135">
        <f t="shared" si="88"/>
        <v>-0.009056789529</v>
      </c>
      <c r="AY15" s="135">
        <f t="shared" si="88"/>
        <v>-0.01267162237</v>
      </c>
      <c r="AZ15" s="135">
        <f t="shared" si="88"/>
        <v>0.05152325328</v>
      </c>
      <c r="BA15" s="144">
        <f t="shared" ref="BA15:BD15" si="89">AC15+AG15+AK15+AO15+AS15+AW15+A$2</f>
        <v>0.02399182862</v>
      </c>
      <c r="BB15" s="144">
        <f t="shared" si="89"/>
        <v>0.1529535171</v>
      </c>
      <c r="BC15" s="144">
        <f t="shared" si="89"/>
        <v>0.6061972644</v>
      </c>
      <c r="BD15" s="144">
        <f t="shared" si="89"/>
        <v>0.1293122167</v>
      </c>
      <c r="BE15" s="143">
        <f t="shared" ref="BE15:BH15" si="90">A15</f>
        <v>0</v>
      </c>
      <c r="BF15" s="143">
        <f t="shared" si="90"/>
        <v>0.275477707</v>
      </c>
      <c r="BG15" s="143">
        <f t="shared" si="90"/>
        <v>0.5652173913</v>
      </c>
      <c r="BH15" s="143">
        <f t="shared" si="90"/>
        <v>0.1723726115</v>
      </c>
      <c r="BI15" s="145">
        <f t="shared" si="41"/>
        <v>0.01912133254</v>
      </c>
      <c r="BJ15" s="145">
        <f t="shared" si="42"/>
        <v>0.0009973783413</v>
      </c>
      <c r="BK15" s="143"/>
    </row>
    <row r="16">
      <c r="A16" s="90">
        <f>'Yield Tabulations'!AH16</f>
        <v>0</v>
      </c>
      <c r="B16" s="90">
        <f>'Yield Tabulations'!AI16</f>
        <v>0.3535353535</v>
      </c>
      <c r="C16" s="90">
        <f>'Yield Tabulations'!AJ16</f>
        <v>0.6596858639</v>
      </c>
      <c r="D16" s="90">
        <f>'Yield Tabulations'!AK16</f>
        <v>0.2929292929</v>
      </c>
      <c r="E16" s="91">
        <f>'Yield Tabulations'!AL16</f>
        <v>0</v>
      </c>
      <c r="F16" s="91">
        <f>'Yield Tabulations'!AM16</f>
        <v>0.1636363636</v>
      </c>
      <c r="G16" s="91">
        <f>'Yield Tabulations'!AN16</f>
        <v>0.8265306122</v>
      </c>
      <c r="H16" s="91">
        <f>'Yield Tabulations'!AO16</f>
        <v>0.197979798</v>
      </c>
      <c r="I16" s="92">
        <f>'Yield Tabulations'!AP16</f>
        <v>0</v>
      </c>
      <c r="J16" s="92">
        <f>'Yield Tabulations'!AQ16</f>
        <v>0.03434343434</v>
      </c>
      <c r="K16" s="92">
        <f>'Yield Tabulations'!AR16</f>
        <v>0.4838709677</v>
      </c>
      <c r="L16" s="92">
        <f>'Yield Tabulations'!AS16</f>
        <v>0.1636363636</v>
      </c>
      <c r="M16" s="132">
        <f t="shared" si="9"/>
        <v>-0.7491257129</v>
      </c>
      <c r="N16" s="132">
        <f t="shared" ref="N16:P16" si="91">0</f>
        <v>0</v>
      </c>
      <c r="O16" s="132">
        <f t="shared" si="91"/>
        <v>0</v>
      </c>
      <c r="P16" s="132">
        <f t="shared" si="91"/>
        <v>0</v>
      </c>
      <c r="Q16" s="133">
        <f t="shared" si="11"/>
        <v>-0.4379506961</v>
      </c>
      <c r="R16" s="133">
        <f t="shared" si="12"/>
        <v>-0.03945378738</v>
      </c>
      <c r="S16" s="133">
        <f t="shared" si="13"/>
        <v>0.01997755331</v>
      </c>
      <c r="T16" s="133">
        <f t="shared" si="14"/>
        <v>-0.05079298582</v>
      </c>
      <c r="U16" s="134">
        <f t="shared" si="15"/>
        <v>-0.4379506961</v>
      </c>
      <c r="V16" s="134">
        <f t="shared" si="16"/>
        <v>0.03945378738</v>
      </c>
      <c r="W16" s="134">
        <f t="shared" si="17"/>
        <v>-0.01997755331</v>
      </c>
      <c r="X16" s="134">
        <f t="shared" si="18"/>
        <v>0.05079298582</v>
      </c>
      <c r="Y16" s="135">
        <f t="shared" si="19"/>
        <v>-0.2620874444</v>
      </c>
      <c r="Z16" s="135">
        <f t="shared" ref="Z16:AB16" si="92">0</f>
        <v>0</v>
      </c>
      <c r="AA16" s="135">
        <f t="shared" si="92"/>
        <v>0</v>
      </c>
      <c r="AB16" s="135">
        <f t="shared" si="92"/>
        <v>0</v>
      </c>
      <c r="AC16" s="91">
        <f t="shared" si="21"/>
        <v>-0.200597633</v>
      </c>
      <c r="AD16" s="91">
        <f t="shared" si="22"/>
        <v>0.1113317771</v>
      </c>
      <c r="AE16" s="91">
        <f t="shared" si="23"/>
        <v>0.4029154107</v>
      </c>
      <c r="AF16" s="91">
        <f t="shared" si="24"/>
        <v>0.177900652</v>
      </c>
      <c r="AG16" s="92">
        <f t="shared" si="25"/>
        <v>0.08535171128</v>
      </c>
      <c r="AH16" s="92">
        <f t="shared" si="26"/>
        <v>0.04834327086</v>
      </c>
      <c r="AI16" s="92">
        <f t="shared" si="27"/>
        <v>0.3124584434</v>
      </c>
      <c r="AJ16" s="92">
        <f t="shared" si="28"/>
        <v>-0.002525535827</v>
      </c>
      <c r="AK16" s="132">
        <f t="shared" ref="AK16:AN16" si="93">M$2*$M16</f>
        <v>0.2456049147</v>
      </c>
      <c r="AL16" s="132">
        <f t="shared" si="93"/>
        <v>0.06638872301</v>
      </c>
      <c r="AM16" s="132">
        <f t="shared" si="93"/>
        <v>0.2036106534</v>
      </c>
      <c r="AN16" s="132">
        <f t="shared" si="93"/>
        <v>-0.192102162</v>
      </c>
      <c r="AO16" s="133">
        <f t="shared" si="30"/>
        <v>-0.1007196388</v>
      </c>
      <c r="AP16" s="133">
        <f t="shared" si="31"/>
        <v>0.007416425598</v>
      </c>
      <c r="AQ16" s="133">
        <f t="shared" si="32"/>
        <v>-0.1092854818</v>
      </c>
      <c r="AR16" s="133">
        <f t="shared" si="33"/>
        <v>0.1248950306</v>
      </c>
      <c r="AS16" s="134">
        <f t="shared" si="34"/>
        <v>-0.005834921262</v>
      </c>
      <c r="AT16" s="134">
        <f t="shared" si="35"/>
        <v>-0.02043348594</v>
      </c>
      <c r="AU16" s="134">
        <f t="shared" si="36"/>
        <v>-0.07617599762</v>
      </c>
      <c r="AV16" s="134">
        <f t="shared" si="37"/>
        <v>0.06196800355</v>
      </c>
      <c r="AW16" s="135">
        <f t="shared" ref="AW16:AZ16" si="94">Y$2*$Y16</f>
        <v>-0.01712761467</v>
      </c>
      <c r="AX16" s="135">
        <f t="shared" si="94"/>
        <v>-0.01170090995</v>
      </c>
      <c r="AY16" s="135">
        <f t="shared" si="94"/>
        <v>-0.01637108953</v>
      </c>
      <c r="AZ16" s="135">
        <f t="shared" si="94"/>
        <v>0.06656541428</v>
      </c>
      <c r="BA16" s="144">
        <f t="shared" ref="BA16:BD16" si="95">AC16+AG16+AK16+AO16+AS16+AW16+A$2</f>
        <v>0.03443155082</v>
      </c>
      <c r="BB16" s="144">
        <f t="shared" si="95"/>
        <v>0.2266530506</v>
      </c>
      <c r="BC16" s="144">
        <f t="shared" si="95"/>
        <v>0.7178473542</v>
      </c>
      <c r="BD16" s="144">
        <f t="shared" si="95"/>
        <v>0.2029668211</v>
      </c>
      <c r="BE16" s="143">
        <f t="shared" ref="BE16:BH16" si="96">A16</f>
        <v>0</v>
      </c>
      <c r="BF16" s="143">
        <f t="shared" si="96"/>
        <v>0.3535353535</v>
      </c>
      <c r="BG16" s="143">
        <f t="shared" si="96"/>
        <v>0.6596858639</v>
      </c>
      <c r="BH16" s="143">
        <f t="shared" si="96"/>
        <v>0.2929292929</v>
      </c>
      <c r="BI16" s="145">
        <f t="shared" si="41"/>
        <v>0.02876065578</v>
      </c>
      <c r="BJ16" s="145">
        <f t="shared" si="42"/>
        <v>0.03932776182</v>
      </c>
      <c r="BK16" s="143"/>
    </row>
    <row r="17">
      <c r="A17" s="90">
        <f>'Yield Tabulations'!AH17</f>
        <v>0</v>
      </c>
      <c r="B17" s="90">
        <f>'Yield Tabulations'!AI17</f>
        <v>0.2595628415</v>
      </c>
      <c r="C17" s="90">
        <f>'Yield Tabulations'!AJ17</f>
        <v>0.5626373626</v>
      </c>
      <c r="D17" s="90">
        <f>'Yield Tabulations'!AK17</f>
        <v>0.1666666667</v>
      </c>
      <c r="E17" s="91">
        <f>'Yield Tabulations'!AL17</f>
        <v>0</v>
      </c>
      <c r="F17" s="91">
        <f>'Yield Tabulations'!AM17</f>
        <v>0.0733151184</v>
      </c>
      <c r="G17" s="91">
        <f>'Yield Tabulations'!AN17</f>
        <v>0.7</v>
      </c>
      <c r="H17" s="91">
        <f>'Yield Tabulations'!AO17</f>
        <v>0.1047358834</v>
      </c>
      <c r="I17" s="92">
        <f>'Yield Tabulations'!AP17</f>
        <v>0</v>
      </c>
      <c r="J17" s="92">
        <f>'Yield Tabulations'!AQ17</f>
        <v>0.03142076503</v>
      </c>
      <c r="K17" s="92">
        <f>'Yield Tabulations'!AR17</f>
        <v>0.4222222222</v>
      </c>
      <c r="L17" s="92">
        <f>'Yield Tabulations'!AS17</f>
        <v>0.0733151184</v>
      </c>
      <c r="M17" s="132">
        <f t="shared" si="9"/>
        <v>-0.5063447119</v>
      </c>
      <c r="N17" s="132">
        <f t="shared" ref="N17:P17" si="97">0</f>
        <v>0</v>
      </c>
      <c r="O17" s="132">
        <f t="shared" si="97"/>
        <v>0</v>
      </c>
      <c r="P17" s="132">
        <f t="shared" si="97"/>
        <v>0</v>
      </c>
      <c r="Q17" s="133">
        <f t="shared" si="11"/>
        <v>-0.3055378964</v>
      </c>
      <c r="R17" s="133">
        <f t="shared" si="12"/>
        <v>-0.007098765432</v>
      </c>
      <c r="S17" s="133">
        <f t="shared" si="13"/>
        <v>0.002084225003</v>
      </c>
      <c r="T17" s="133">
        <f t="shared" si="14"/>
        <v>-0.008960736693</v>
      </c>
      <c r="U17" s="134">
        <f t="shared" si="15"/>
        <v>-0.3055378964</v>
      </c>
      <c r="V17" s="134">
        <f t="shared" si="16"/>
        <v>0.007098765432</v>
      </c>
      <c r="W17" s="134">
        <f t="shared" si="17"/>
        <v>-0.002084225003</v>
      </c>
      <c r="X17" s="134">
        <f t="shared" si="18"/>
        <v>0.008960736693</v>
      </c>
      <c r="Y17" s="135">
        <f t="shared" si="19"/>
        <v>-0.184633976</v>
      </c>
      <c r="Z17" s="135">
        <f t="shared" ref="Z17:AB17" si="98">0</f>
        <v>0</v>
      </c>
      <c r="AA17" s="135">
        <f t="shared" si="98"/>
        <v>0</v>
      </c>
      <c r="AB17" s="135">
        <f t="shared" si="98"/>
        <v>0</v>
      </c>
      <c r="AC17" s="91">
        <f t="shared" si="21"/>
        <v>-0.1600227292</v>
      </c>
      <c r="AD17" s="91">
        <f t="shared" si="22"/>
        <v>0.04728104298</v>
      </c>
      <c r="AE17" s="91">
        <f t="shared" si="23"/>
        <v>0.3484565791</v>
      </c>
      <c r="AF17" s="91">
        <f t="shared" si="24"/>
        <v>0.1320290386</v>
      </c>
      <c r="AG17" s="92">
        <f t="shared" si="25"/>
        <v>0.07385720802</v>
      </c>
      <c r="AH17" s="92">
        <f t="shared" si="26"/>
        <v>0.02996174404</v>
      </c>
      <c r="AI17" s="92">
        <f t="shared" si="27"/>
        <v>0.2595560814</v>
      </c>
      <c r="AJ17" s="92">
        <f t="shared" si="28"/>
        <v>-0.04288413535</v>
      </c>
      <c r="AK17" s="132">
        <f t="shared" ref="AK17:AN17" si="99">M$2*$M17</f>
        <v>0.1660078511</v>
      </c>
      <c r="AL17" s="132">
        <f t="shared" si="99"/>
        <v>0.04487308104</v>
      </c>
      <c r="AM17" s="132">
        <f t="shared" si="99"/>
        <v>0.1376233332</v>
      </c>
      <c r="AN17" s="132">
        <f t="shared" si="99"/>
        <v>-0.1298445804</v>
      </c>
      <c r="AO17" s="133">
        <f t="shared" si="30"/>
        <v>-0.05847070363</v>
      </c>
      <c r="AP17" s="133">
        <f t="shared" si="31"/>
        <v>0.006596447395</v>
      </c>
      <c r="AQ17" s="133">
        <f t="shared" si="32"/>
        <v>-0.07227971011</v>
      </c>
      <c r="AR17" s="133">
        <f t="shared" si="33"/>
        <v>0.09635603042</v>
      </c>
      <c r="AS17" s="134">
        <f t="shared" si="34"/>
        <v>-0.008766136334</v>
      </c>
      <c r="AT17" s="134">
        <f t="shared" si="35"/>
        <v>-0.011385157</v>
      </c>
      <c r="AU17" s="134">
        <f t="shared" si="36"/>
        <v>-0.05607739012</v>
      </c>
      <c r="AV17" s="134">
        <f t="shared" si="37"/>
        <v>0.03815034789</v>
      </c>
      <c r="AW17" s="135">
        <f t="shared" ref="AW17:AZ17" si="100">Y$2*$Y17</f>
        <v>-0.01206597135</v>
      </c>
      <c r="AX17" s="135">
        <f t="shared" si="100"/>
        <v>-0.008242995127</v>
      </c>
      <c r="AY17" s="135">
        <f t="shared" si="100"/>
        <v>-0.01153301852</v>
      </c>
      <c r="AZ17" s="135">
        <f t="shared" si="100"/>
        <v>0.04689365082</v>
      </c>
      <c r="BA17" s="144">
        <f t="shared" ref="BA17:BD17" si="101">AC17+AG17+AK17+AO17+AS17+AW17+A$2</f>
        <v>0.02829425111</v>
      </c>
      <c r="BB17" s="144">
        <f t="shared" si="101"/>
        <v>0.1343914133</v>
      </c>
      <c r="BC17" s="144">
        <f t="shared" si="101"/>
        <v>0.6064412906</v>
      </c>
      <c r="BD17" s="144">
        <f t="shared" si="101"/>
        <v>0.1069657706</v>
      </c>
      <c r="BE17" s="143">
        <f t="shared" ref="BE17:BH17" si="102">A17</f>
        <v>0</v>
      </c>
      <c r="BF17" s="143">
        <f t="shared" si="102"/>
        <v>0.2595628415</v>
      </c>
      <c r="BG17" s="143">
        <f t="shared" si="102"/>
        <v>0.5626373626</v>
      </c>
      <c r="BH17" s="143">
        <f t="shared" si="102"/>
        <v>0.1666666667</v>
      </c>
      <c r="BI17" s="145">
        <f t="shared" si="41"/>
        <v>0.0219514322</v>
      </c>
      <c r="BJ17" s="145">
        <f t="shared" si="42"/>
        <v>0.0002588105756</v>
      </c>
      <c r="BK17" s="143"/>
    </row>
    <row r="18">
      <c r="A18" s="90">
        <f>'Yield Tabulations'!AH18</f>
        <v>0</v>
      </c>
      <c r="B18" s="90">
        <f>'Yield Tabulations'!AI18</f>
        <v>0.3112058465</v>
      </c>
      <c r="C18" s="90">
        <f>'Yield Tabulations'!AJ18</f>
        <v>0.6529209622</v>
      </c>
      <c r="D18" s="90">
        <f>'Yield Tabulations'!AK18</f>
        <v>0.2493909866</v>
      </c>
      <c r="E18" s="91">
        <f>'Yield Tabulations'!AL18</f>
        <v>0</v>
      </c>
      <c r="F18" s="91">
        <f>'Yield Tabulations'!AM18</f>
        <v>0.1187576127</v>
      </c>
      <c r="G18" s="91">
        <f>'Yield Tabulations'!AN18</f>
        <v>0.7975460123</v>
      </c>
      <c r="H18" s="91">
        <f>'Yield Tabulations'!AO18</f>
        <v>0.1489037759</v>
      </c>
      <c r="I18" s="92">
        <f>'Yield Tabulations'!AP18</f>
        <v>0</v>
      </c>
      <c r="J18" s="92">
        <f>'Yield Tabulations'!AQ18</f>
        <v>0.03014616322</v>
      </c>
      <c r="K18" s="92">
        <f>'Yield Tabulations'!AR18</f>
        <v>0.46875</v>
      </c>
      <c r="L18" s="92">
        <f>'Yield Tabulations'!AS18</f>
        <v>0.1187576127</v>
      </c>
      <c r="M18" s="132">
        <f t="shared" si="9"/>
        <v>-0.6723553467</v>
      </c>
      <c r="N18" s="132">
        <f t="shared" ref="N18:P18" si="103">0</f>
        <v>0</v>
      </c>
      <c r="O18" s="132">
        <f t="shared" si="103"/>
        <v>0</v>
      </c>
      <c r="P18" s="132">
        <f t="shared" si="103"/>
        <v>0</v>
      </c>
      <c r="Q18" s="133">
        <f t="shared" si="11"/>
        <v>-0.3951132366</v>
      </c>
      <c r="R18" s="133">
        <f t="shared" si="12"/>
        <v>-0.02491601546</v>
      </c>
      <c r="S18" s="133">
        <f t="shared" si="13"/>
        <v>0.009614493035</v>
      </c>
      <c r="T18" s="133">
        <f t="shared" si="14"/>
        <v>-0.03162467868</v>
      </c>
      <c r="U18" s="134">
        <f t="shared" si="15"/>
        <v>-0.3951132366</v>
      </c>
      <c r="V18" s="134">
        <f t="shared" si="16"/>
        <v>0.02491601546</v>
      </c>
      <c r="W18" s="134">
        <f t="shared" si="17"/>
        <v>-0.009614493035</v>
      </c>
      <c r="X18" s="134">
        <f t="shared" si="18"/>
        <v>0.03162467868</v>
      </c>
      <c r="Y18" s="135">
        <f t="shared" si="19"/>
        <v>-0.2347387242</v>
      </c>
      <c r="Z18" s="135">
        <f t="shared" ref="Z18:AB18" si="104">0</f>
        <v>0</v>
      </c>
      <c r="AA18" s="135">
        <f t="shared" si="104"/>
        <v>0</v>
      </c>
      <c r="AB18" s="135">
        <f t="shared" si="104"/>
        <v>0</v>
      </c>
      <c r="AC18" s="91">
        <f t="shared" si="21"/>
        <v>-0.1875668634</v>
      </c>
      <c r="AD18" s="91">
        <f t="shared" si="22"/>
        <v>0.07830826254</v>
      </c>
      <c r="AE18" s="91">
        <f t="shared" si="23"/>
        <v>0.3937038326</v>
      </c>
      <c r="AF18" s="91">
        <f t="shared" si="24"/>
        <v>0.1582196135</v>
      </c>
      <c r="AG18" s="92">
        <f t="shared" si="25"/>
        <v>0.08307545551</v>
      </c>
      <c r="AH18" s="92">
        <f t="shared" si="26"/>
        <v>0.03753600744</v>
      </c>
      <c r="AI18" s="92">
        <f t="shared" si="27"/>
        <v>0.2951802746</v>
      </c>
      <c r="AJ18" s="92">
        <f t="shared" si="28"/>
        <v>-0.02498738406</v>
      </c>
      <c r="AK18" s="132">
        <f t="shared" ref="AK18:AN18" si="105">M$2*$M18</f>
        <v>0.2204353352</v>
      </c>
      <c r="AL18" s="132">
        <f t="shared" si="105"/>
        <v>0.05958520994</v>
      </c>
      <c r="AM18" s="132">
        <f t="shared" si="105"/>
        <v>0.1827446436</v>
      </c>
      <c r="AN18" s="132">
        <f t="shared" si="105"/>
        <v>-0.1724155419</v>
      </c>
      <c r="AO18" s="133">
        <f t="shared" si="30"/>
        <v>-0.08407299508</v>
      </c>
      <c r="AP18" s="133">
        <f t="shared" si="31"/>
        <v>0.008072566069</v>
      </c>
      <c r="AQ18" s="133">
        <f t="shared" si="32"/>
        <v>-0.09692897609</v>
      </c>
      <c r="AR18" s="133">
        <f t="shared" si="33"/>
        <v>0.1175176864</v>
      </c>
      <c r="AS18" s="134">
        <f t="shared" si="34"/>
        <v>-0.008175574585</v>
      </c>
      <c r="AT18" s="134">
        <f t="shared" si="35"/>
        <v>-0.01713104427</v>
      </c>
      <c r="AU18" s="134">
        <f t="shared" si="36"/>
        <v>-0.07019792025</v>
      </c>
      <c r="AV18" s="134">
        <f t="shared" si="37"/>
        <v>0.05316444041</v>
      </c>
      <c r="AW18" s="135">
        <f t="shared" ref="AW18:AZ18" si="106">Y$2*$Y18</f>
        <v>-0.01534035492</v>
      </c>
      <c r="AX18" s="135">
        <f t="shared" si="106"/>
        <v>-0.01047992467</v>
      </c>
      <c r="AY18" s="135">
        <f t="shared" si="106"/>
        <v>-0.01466277287</v>
      </c>
      <c r="AZ18" s="135">
        <f t="shared" si="106"/>
        <v>0.05961933988</v>
      </c>
      <c r="BA18" s="144">
        <f t="shared" ref="BA18:BD18" si="107">AC18+AG18+AK18+AO18+AS18+AW18+A$2</f>
        <v>0.03610973519</v>
      </c>
      <c r="BB18" s="144">
        <f t="shared" si="107"/>
        <v>0.181198327</v>
      </c>
      <c r="BC18" s="144">
        <f t="shared" si="107"/>
        <v>0.6905344972</v>
      </c>
      <c r="BD18" s="144">
        <f t="shared" si="107"/>
        <v>0.1573835728</v>
      </c>
      <c r="BE18" s="143">
        <f t="shared" ref="BE18:BH18" si="108">A18</f>
        <v>0</v>
      </c>
      <c r="BF18" s="143">
        <f t="shared" si="108"/>
        <v>0.3112058465</v>
      </c>
      <c r="BG18" s="143">
        <f t="shared" si="108"/>
        <v>0.6529209622</v>
      </c>
      <c r="BH18" s="143">
        <f t="shared" si="108"/>
        <v>0.2493909866</v>
      </c>
      <c r="BI18" s="145">
        <f t="shared" si="41"/>
        <v>0.02808601032</v>
      </c>
      <c r="BJ18" s="145">
        <f t="shared" si="42"/>
        <v>0.0214839236</v>
      </c>
      <c r="BK18" s="143"/>
    </row>
    <row r="19">
      <c r="A19" s="90">
        <f>'Yield Tabulations'!AH19</f>
        <v>0</v>
      </c>
      <c r="B19" s="90">
        <f>'Yield Tabulations'!AI19</f>
        <v>0.2741258741</v>
      </c>
      <c r="C19" s="90">
        <f>'Yield Tabulations'!AJ19</f>
        <v>0.5644768856</v>
      </c>
      <c r="D19" s="90">
        <f>'Yield Tabulations'!AK19</f>
        <v>0.1839160839</v>
      </c>
      <c r="E19" s="91">
        <f>'Yield Tabulations'!AL19</f>
        <v>0</v>
      </c>
      <c r="F19" s="91">
        <f>'Yield Tabulations'!AM19</f>
        <v>0.09020979021</v>
      </c>
      <c r="G19" s="91">
        <f>'Yield Tabulations'!AN19</f>
        <v>0.6683937824</v>
      </c>
      <c r="H19" s="91">
        <f>'Yield Tabulations'!AO19</f>
        <v>0.134965035</v>
      </c>
      <c r="I19" s="92">
        <f>'Yield Tabulations'!AP19</f>
        <v>0</v>
      </c>
      <c r="J19" s="92">
        <f>'Yield Tabulations'!AQ19</f>
        <v>0.04475524476</v>
      </c>
      <c r="K19" s="92">
        <f>'Yield Tabulations'!AR19</f>
        <v>0.4724770642</v>
      </c>
      <c r="L19" s="92">
        <f>'Yield Tabulations'!AS19</f>
        <v>0.09020979021</v>
      </c>
      <c r="M19" s="132">
        <f t="shared" si="9"/>
        <v>-0.4731036152</v>
      </c>
      <c r="N19" s="132">
        <f t="shared" ref="N19:P19" si="109">0</f>
        <v>0</v>
      </c>
      <c r="O19" s="132">
        <f t="shared" si="109"/>
        <v>0</v>
      </c>
      <c r="P19" s="132">
        <f t="shared" si="109"/>
        <v>0</v>
      </c>
      <c r="Q19" s="133">
        <f t="shared" si="11"/>
        <v>-0.3320132608</v>
      </c>
      <c r="R19" s="133">
        <f t="shared" si="12"/>
        <v>0.003472220606</v>
      </c>
      <c r="S19" s="133">
        <f t="shared" si="13"/>
        <v>0.002097413076</v>
      </c>
      <c r="T19" s="133">
        <f t="shared" si="14"/>
        <v>-0.01270792952</v>
      </c>
      <c r="U19" s="134">
        <f t="shared" si="15"/>
        <v>-0.3320132608</v>
      </c>
      <c r="V19" s="134">
        <f t="shared" si="16"/>
        <v>-0.003472220606</v>
      </c>
      <c r="W19" s="134">
        <f t="shared" si="17"/>
        <v>-0.002097413076</v>
      </c>
      <c r="X19" s="134">
        <f t="shared" si="18"/>
        <v>0.01270792952</v>
      </c>
      <c r="Y19" s="135">
        <f t="shared" si="19"/>
        <v>-0.2333754144</v>
      </c>
      <c r="Z19" s="135">
        <f t="shared" ref="Z19:AB19" si="110">0</f>
        <v>0</v>
      </c>
      <c r="AA19" s="135">
        <f t="shared" si="110"/>
        <v>0</v>
      </c>
      <c r="AB19" s="135">
        <f t="shared" si="110"/>
        <v>0</v>
      </c>
      <c r="AC19" s="91">
        <f t="shared" si="21"/>
        <v>-0.1561330597</v>
      </c>
      <c r="AD19" s="91">
        <f t="shared" si="22"/>
        <v>0.06297681187</v>
      </c>
      <c r="AE19" s="91">
        <f t="shared" si="23"/>
        <v>0.3284196705</v>
      </c>
      <c r="AF19" s="91">
        <f t="shared" si="24"/>
        <v>0.1398208022</v>
      </c>
      <c r="AG19" s="92">
        <f t="shared" si="25"/>
        <v>0.08087952144</v>
      </c>
      <c r="AH19" s="92">
        <f t="shared" si="26"/>
        <v>0.04064481579</v>
      </c>
      <c r="AI19" s="92">
        <f t="shared" si="27"/>
        <v>0.2920377063</v>
      </c>
      <c r="AJ19" s="92">
        <f t="shared" si="28"/>
        <v>-0.04504215634</v>
      </c>
      <c r="AK19" s="132">
        <f t="shared" ref="AK19:AN19" si="111">M$2*$M19</f>
        <v>0.1551095779</v>
      </c>
      <c r="AL19" s="132">
        <f t="shared" si="111"/>
        <v>0.0419272017</v>
      </c>
      <c r="AM19" s="132">
        <f t="shared" si="111"/>
        <v>0.1285884793</v>
      </c>
      <c r="AN19" s="132">
        <f t="shared" si="111"/>
        <v>-0.1213203949</v>
      </c>
      <c r="AO19" s="133">
        <f t="shared" si="30"/>
        <v>-0.06422931679</v>
      </c>
      <c r="AP19" s="133">
        <f t="shared" si="31"/>
        <v>0.009919017082</v>
      </c>
      <c r="AQ19" s="133">
        <f t="shared" si="32"/>
        <v>-0.0748648716</v>
      </c>
      <c r="AR19" s="133">
        <f t="shared" si="33"/>
        <v>0.1067501473</v>
      </c>
      <c r="AS19" s="134">
        <f t="shared" si="34"/>
        <v>-0.008829497794</v>
      </c>
      <c r="AT19" s="134">
        <f t="shared" si="35"/>
        <v>-0.01331308763</v>
      </c>
      <c r="AU19" s="134">
        <f t="shared" si="36"/>
        <v>-0.06216688467</v>
      </c>
      <c r="AV19" s="134">
        <f t="shared" si="37"/>
        <v>0.03945515415</v>
      </c>
      <c r="AW19" s="135">
        <f t="shared" ref="AW19:AZ19" si="112">Y$2*$Y19</f>
        <v>-0.01525126158</v>
      </c>
      <c r="AX19" s="135">
        <f t="shared" si="112"/>
        <v>-0.01041905962</v>
      </c>
      <c r="AY19" s="135">
        <f t="shared" si="112"/>
        <v>-0.01457761478</v>
      </c>
      <c r="AZ19" s="135">
        <f t="shared" si="112"/>
        <v>0.05927308413</v>
      </c>
      <c r="BA19" s="144">
        <f t="shared" ref="BA19:BD19" si="113">AC19+AG19+AK19+AO19+AS19+AW19+A$2</f>
        <v>0.01930069596</v>
      </c>
      <c r="BB19" s="144">
        <f t="shared" si="113"/>
        <v>0.1570429491</v>
      </c>
      <c r="BC19" s="144">
        <f t="shared" si="113"/>
        <v>0.5981319007</v>
      </c>
      <c r="BD19" s="144">
        <f t="shared" si="113"/>
        <v>0.1452020552</v>
      </c>
      <c r="BE19" s="143">
        <f t="shared" ref="BE19:BH19" si="114">A19</f>
        <v>0</v>
      </c>
      <c r="BF19" s="143">
        <f t="shared" si="114"/>
        <v>0.2741258741</v>
      </c>
      <c r="BG19" s="143">
        <f t="shared" si="114"/>
        <v>0.5644768856</v>
      </c>
      <c r="BH19" s="143">
        <f t="shared" si="114"/>
        <v>0.1839160839</v>
      </c>
      <c r="BI19" s="145">
        <f t="shared" si="41"/>
        <v>0.01671236425</v>
      </c>
      <c r="BJ19" s="145">
        <f t="shared" si="42"/>
        <v>0.001223323253</v>
      </c>
      <c r="BK19" s="143"/>
    </row>
    <row r="20">
      <c r="A20" s="90">
        <f>'Yield Tabulations'!AH20</f>
        <v>0</v>
      </c>
      <c r="B20" s="90">
        <f>'Yield Tabulations'!AI20</f>
        <v>0.2136404697</v>
      </c>
      <c r="C20" s="90">
        <f>'Yield Tabulations'!AJ20</f>
        <v>0.7081545064</v>
      </c>
      <c r="D20" s="90">
        <f>'Yield Tabulations'!AK20</f>
        <v>0.184733514</v>
      </c>
      <c r="E20" s="91">
        <f>'Yield Tabulations'!AL20</f>
        <v>0</v>
      </c>
      <c r="F20" s="91">
        <f>'Yield Tabulations'!AM20</f>
        <v>0.03974706414</v>
      </c>
      <c r="G20" s="91">
        <f>'Yield Tabulations'!AN20</f>
        <v>0.5057471264</v>
      </c>
      <c r="H20" s="91">
        <f>'Yield Tabulations'!AO20</f>
        <v>0.07859078591</v>
      </c>
      <c r="I20" s="92">
        <f>'Yield Tabulations'!AP20</f>
        <v>0</v>
      </c>
      <c r="J20" s="92">
        <f>'Yield Tabulations'!AQ20</f>
        <v>0.03884372177</v>
      </c>
      <c r="K20" s="92">
        <f>'Yield Tabulations'!AR20</f>
        <v>0.8287671233</v>
      </c>
      <c r="L20" s="92">
        <f>'Yield Tabulations'!AS20</f>
        <v>0.03974706414</v>
      </c>
      <c r="M20" s="132">
        <f t="shared" si="9"/>
        <v>-0.2635364966</v>
      </c>
      <c r="N20" s="132">
        <f t="shared" ref="N20:P20" si="115">0</f>
        <v>0</v>
      </c>
      <c r="O20" s="132">
        <f t="shared" si="115"/>
        <v>0</v>
      </c>
      <c r="P20" s="132">
        <f t="shared" si="115"/>
        <v>0</v>
      </c>
      <c r="Q20" s="133">
        <f t="shared" si="11"/>
        <v>-0.423814268</v>
      </c>
      <c r="R20" s="133">
        <f t="shared" si="12"/>
        <v>0.04503149608</v>
      </c>
      <c r="S20" s="133">
        <f t="shared" si="13"/>
        <v>-0.001472929514</v>
      </c>
      <c r="T20" s="133">
        <f t="shared" si="14"/>
        <v>-0.01329595934</v>
      </c>
      <c r="U20" s="134">
        <f t="shared" si="15"/>
        <v>-0.423814268</v>
      </c>
      <c r="V20" s="134">
        <f t="shared" si="16"/>
        <v>-0.04503149608</v>
      </c>
      <c r="W20" s="134">
        <f t="shared" si="17"/>
        <v>0.001472929514</v>
      </c>
      <c r="X20" s="134">
        <f t="shared" si="18"/>
        <v>0.01329595934</v>
      </c>
      <c r="Y20" s="135">
        <f t="shared" si="19"/>
        <v>-0.6899436085</v>
      </c>
      <c r="Z20" s="135">
        <f t="shared" ref="Z20:AB20" si="116">0</f>
        <v>0</v>
      </c>
      <c r="AA20" s="135">
        <f t="shared" si="116"/>
        <v>0</v>
      </c>
      <c r="AB20" s="135">
        <f t="shared" si="116"/>
        <v>0</v>
      </c>
      <c r="AC20" s="91">
        <f t="shared" si="21"/>
        <v>-0.1139020738</v>
      </c>
      <c r="AD20" s="91">
        <f t="shared" si="22"/>
        <v>0.02795756346</v>
      </c>
      <c r="AE20" s="91">
        <f t="shared" si="23"/>
        <v>0.2511278204</v>
      </c>
      <c r="AF20" s="91">
        <f t="shared" si="24"/>
        <v>0.09969832713</v>
      </c>
      <c r="AG20" s="92">
        <f t="shared" si="25"/>
        <v>0.1487583022</v>
      </c>
      <c r="AH20" s="92">
        <f t="shared" si="26"/>
        <v>0.02593994836</v>
      </c>
      <c r="AI20" s="92">
        <f t="shared" si="27"/>
        <v>0.4897199469</v>
      </c>
      <c r="AJ20" s="92">
        <f t="shared" si="28"/>
        <v>-0.1404641924</v>
      </c>
      <c r="AK20" s="132">
        <f t="shared" ref="AK20:AN20" si="117">M$2*$M20</f>
        <v>0.0864018651</v>
      </c>
      <c r="AL20" s="132">
        <f t="shared" si="117"/>
        <v>0.0233550273</v>
      </c>
      <c r="AM20" s="132">
        <f t="shared" si="117"/>
        <v>0.07162861632</v>
      </c>
      <c r="AN20" s="132">
        <f t="shared" si="117"/>
        <v>-0.06758002016</v>
      </c>
      <c r="AO20" s="133">
        <f t="shared" si="30"/>
        <v>-0.079215729</v>
      </c>
      <c r="AP20" s="133">
        <f t="shared" si="31"/>
        <v>0.02063614343</v>
      </c>
      <c r="AQ20" s="133">
        <f t="shared" si="32"/>
        <v>-0.08314346031</v>
      </c>
      <c r="AR20" s="133">
        <f t="shared" si="33"/>
        <v>0.1460762142</v>
      </c>
      <c r="AS20" s="134">
        <f t="shared" si="34"/>
        <v>-0.01104234124</v>
      </c>
      <c r="AT20" s="134">
        <f t="shared" si="35"/>
        <v>-0.01826935135</v>
      </c>
      <c r="AU20" s="134">
        <f t="shared" si="36"/>
        <v>-0.0841625191</v>
      </c>
      <c r="AV20" s="134">
        <f t="shared" si="37"/>
        <v>0.04253571009</v>
      </c>
      <c r="AW20" s="135">
        <f t="shared" ref="AW20:AZ20" si="118">Y$2*$Y20</f>
        <v>-0.04508834178</v>
      </c>
      <c r="AX20" s="135">
        <f t="shared" si="118"/>
        <v>-0.03080257451</v>
      </c>
      <c r="AY20" s="135">
        <f t="shared" si="118"/>
        <v>-0.04309679394</v>
      </c>
      <c r="AZ20" s="135">
        <f t="shared" si="118"/>
        <v>0.1752330495</v>
      </c>
      <c r="BA20" s="144">
        <f t="shared" ref="BA20:BD20" si="119">AC20+AG20+AK20+AO20+AS20+AW20+A$2</f>
        <v>0.01366641408</v>
      </c>
      <c r="BB20" s="144">
        <f t="shared" si="119"/>
        <v>0.07412400661</v>
      </c>
      <c r="BC20" s="144">
        <f t="shared" si="119"/>
        <v>0.602769026</v>
      </c>
      <c r="BD20" s="144">
        <f t="shared" si="119"/>
        <v>0.221764507</v>
      </c>
      <c r="BE20" s="143">
        <f t="shared" ref="BE20:BH20" si="120">A20</f>
        <v>0</v>
      </c>
      <c r="BF20" s="143">
        <f t="shared" si="120"/>
        <v>0.2136404697</v>
      </c>
      <c r="BG20" s="143">
        <f t="shared" si="120"/>
        <v>0.7081545064</v>
      </c>
      <c r="BH20" s="143">
        <f t="shared" si="120"/>
        <v>0.184733514</v>
      </c>
      <c r="BI20" s="145">
        <f t="shared" si="41"/>
        <v>0.03212900829</v>
      </c>
      <c r="BJ20" s="145">
        <f t="shared" si="42"/>
        <v>0.02614411793</v>
      </c>
      <c r="BK20" s="143"/>
    </row>
    <row r="21">
      <c r="A21" s="90">
        <f>'Yield Tabulations'!AH21</f>
        <v>0</v>
      </c>
      <c r="B21" s="90">
        <f>'Yield Tabulations'!AI21</f>
        <v>0.2442566675</v>
      </c>
      <c r="C21" s="90">
        <f>'Yield Tabulations'!AJ21</f>
        <v>0.5397008055</v>
      </c>
      <c r="D21" s="90">
        <f>'Yield Tabulations'!AK21</f>
        <v>0.1388962239</v>
      </c>
      <c r="E21" s="91">
        <f>'Yield Tabulations'!AL21</f>
        <v>0</v>
      </c>
      <c r="F21" s="91">
        <f>'Yield Tabulations'!AM21</f>
        <v>0.07420121468</v>
      </c>
      <c r="G21" s="91">
        <f>'Yield Tabulations'!AN21</f>
        <v>0.6738609113</v>
      </c>
      <c r="H21" s="91">
        <f>'Yield Tabulations'!AO21</f>
        <v>0.1101135463</v>
      </c>
      <c r="I21" s="92">
        <f>'Yield Tabulations'!AP21</f>
        <v>0</v>
      </c>
      <c r="J21" s="92">
        <f>'Yield Tabulations'!AQ21</f>
        <v>0.03591233166</v>
      </c>
      <c r="K21" s="92">
        <f>'Yield Tabulations'!AR21</f>
        <v>0.4159292035</v>
      </c>
      <c r="L21" s="92">
        <f>'Yield Tabulations'!AS21</f>
        <v>0.07420121468</v>
      </c>
      <c r="M21" s="132">
        <f t="shared" si="9"/>
        <v>-0.4717193411</v>
      </c>
      <c r="N21" s="132">
        <f t="shared" ref="N21:P21" si="121">0</f>
        <v>0</v>
      </c>
      <c r="O21" s="132">
        <f t="shared" si="121"/>
        <v>0</v>
      </c>
      <c r="P21" s="132">
        <f t="shared" si="121"/>
        <v>0</v>
      </c>
      <c r="Q21" s="133">
        <f t="shared" si="11"/>
        <v>-0.2911137296</v>
      </c>
      <c r="R21" s="133">
        <f t="shared" si="12"/>
        <v>-0.004201858514</v>
      </c>
      <c r="S21" s="133">
        <f t="shared" si="13"/>
        <v>0.001551386064</v>
      </c>
      <c r="T21" s="133">
        <f t="shared" si="14"/>
        <v>-0.006662535585</v>
      </c>
      <c r="U21" s="134">
        <f t="shared" si="15"/>
        <v>-0.2911137296</v>
      </c>
      <c r="V21" s="134">
        <f t="shared" si="16"/>
        <v>0.004201858514</v>
      </c>
      <c r="W21" s="134">
        <f t="shared" si="17"/>
        <v>-0.001551386064</v>
      </c>
      <c r="X21" s="134">
        <f t="shared" si="18"/>
        <v>0.006662535585</v>
      </c>
      <c r="Y21" s="135">
        <f t="shared" si="19"/>
        <v>-0.1797926182</v>
      </c>
      <c r="Z21" s="135">
        <f t="shared" ref="Z21:AB21" si="122">0</f>
        <v>0</v>
      </c>
      <c r="AA21" s="135">
        <f t="shared" si="122"/>
        <v>0</v>
      </c>
      <c r="AB21" s="135">
        <f t="shared" si="122"/>
        <v>0</v>
      </c>
      <c r="AC21" s="91">
        <f t="shared" si="21"/>
        <v>-0.1547003971</v>
      </c>
      <c r="AD21" s="91">
        <f t="shared" si="22"/>
        <v>0.04935310083</v>
      </c>
      <c r="AE21" s="91">
        <f t="shared" si="23"/>
        <v>0.3342694583</v>
      </c>
      <c r="AF21" s="91">
        <f t="shared" si="24"/>
        <v>0.1311228868</v>
      </c>
      <c r="AG21" s="92">
        <f t="shared" si="25"/>
        <v>0.07183100405</v>
      </c>
      <c r="AH21" s="92">
        <f t="shared" si="26"/>
        <v>0.03277216865</v>
      </c>
      <c r="AI21" s="92">
        <f t="shared" si="27"/>
        <v>0.2560853669</v>
      </c>
      <c r="AJ21" s="92">
        <f t="shared" si="28"/>
        <v>-0.04202695102</v>
      </c>
      <c r="AK21" s="132">
        <f t="shared" ref="AK21:AN21" si="123">M$2*$M21</f>
        <v>0.1546557361</v>
      </c>
      <c r="AL21" s="132">
        <f t="shared" si="123"/>
        <v>0.04180452511</v>
      </c>
      <c r="AM21" s="132">
        <f t="shared" si="123"/>
        <v>0.1282122367</v>
      </c>
      <c r="AN21" s="132">
        <f t="shared" si="123"/>
        <v>-0.1209654184</v>
      </c>
      <c r="AO21" s="133">
        <f t="shared" si="30"/>
        <v>-0.05494467408</v>
      </c>
      <c r="AP21" s="133">
        <f t="shared" si="31"/>
        <v>0.006454198958</v>
      </c>
      <c r="AQ21" s="133">
        <f t="shared" si="32"/>
        <v>-0.06815055843</v>
      </c>
      <c r="AR21" s="133">
        <f t="shared" si="33"/>
        <v>0.09272635451</v>
      </c>
      <c r="AS21" s="134">
        <f t="shared" si="34"/>
        <v>-0.00857189368</v>
      </c>
      <c r="AT21" s="134">
        <f t="shared" si="35"/>
        <v>-0.01063248794</v>
      </c>
      <c r="AU21" s="134">
        <f t="shared" si="36"/>
        <v>-0.05378406023</v>
      </c>
      <c r="AV21" s="134">
        <f t="shared" si="37"/>
        <v>0.03579429581</v>
      </c>
      <c r="AW21" s="135">
        <f t="shared" ref="AW21:AZ21" si="124">Y$2*$Y21</f>
        <v>-0.01174958492</v>
      </c>
      <c r="AX21" s="135">
        <f t="shared" si="124"/>
        <v>-0.008026852412</v>
      </c>
      <c r="AY21" s="135">
        <f t="shared" si="124"/>
        <v>-0.01123060685</v>
      </c>
      <c r="AZ21" s="135">
        <f t="shared" si="124"/>
        <v>0.04566403454</v>
      </c>
      <c r="BA21" s="144">
        <f t="shared" ref="BA21:BD21" si="125">AC21+AG21+AK21+AO21+AS21+AW21+A$2</f>
        <v>0.02427492285</v>
      </c>
      <c r="BB21" s="144">
        <f t="shared" si="125"/>
        <v>0.1370319031</v>
      </c>
      <c r="BC21" s="144">
        <f t="shared" si="125"/>
        <v>0.5860972521</v>
      </c>
      <c r="BD21" s="144">
        <f t="shared" si="125"/>
        <v>0.1085806209</v>
      </c>
      <c r="BE21" s="143">
        <f t="shared" ref="BE21:BH21" si="126">A21</f>
        <v>0</v>
      </c>
      <c r="BF21" s="143">
        <f t="shared" si="126"/>
        <v>0.2442566675</v>
      </c>
      <c r="BG21" s="143">
        <f t="shared" si="126"/>
        <v>0.5397008055</v>
      </c>
      <c r="BH21" s="143">
        <f t="shared" si="126"/>
        <v>0.1388962239</v>
      </c>
      <c r="BI21" s="145">
        <f t="shared" si="41"/>
        <v>0.01515808802</v>
      </c>
      <c r="BJ21" s="145">
        <f t="shared" si="42"/>
        <v>0.0008043672688</v>
      </c>
      <c r="BK21" s="143"/>
    </row>
    <row r="22">
      <c r="A22" s="90">
        <f>'Yield Tabulations'!AH22</f>
        <v>0</v>
      </c>
      <c r="B22" s="90">
        <f>'Yield Tabulations'!AI22</f>
        <v>0.2234616769</v>
      </c>
      <c r="C22" s="90">
        <f>'Yield Tabulations'!AJ22</f>
        <v>0.5566666667</v>
      </c>
      <c r="D22" s="90">
        <f>'Yield Tabulations'!AK22</f>
        <v>0.1342209428</v>
      </c>
      <c r="E22" s="91">
        <f>'Yield Tabulations'!AL22</f>
        <v>0</v>
      </c>
      <c r="F22" s="91">
        <f>'Yield Tabulations'!AM22</f>
        <v>0.06549118388</v>
      </c>
      <c r="G22" s="91">
        <f>'Yield Tabulations'!AN22</f>
        <v>0.6453900709</v>
      </c>
      <c r="H22" s="91">
        <f>'Yield Tabulations'!AO22</f>
        <v>0.1014753508</v>
      </c>
      <c r="I22" s="92">
        <f>'Yield Tabulations'!AP22</f>
        <v>0</v>
      </c>
      <c r="J22" s="92">
        <f>'Yield Tabulations'!AQ22</f>
        <v>0.03598416697</v>
      </c>
      <c r="K22" s="92">
        <f>'Yield Tabulations'!AR22</f>
        <v>0.4779874214</v>
      </c>
      <c r="L22" s="92">
        <f>'Yield Tabulations'!AS22</f>
        <v>0.06549118388</v>
      </c>
      <c r="M22" s="132">
        <f t="shared" si="9"/>
        <v>-0.4311146856</v>
      </c>
      <c r="N22" s="132">
        <f t="shared" ref="N22:P22" si="127">0</f>
        <v>0</v>
      </c>
      <c r="O22" s="132">
        <f t="shared" si="127"/>
        <v>0</v>
      </c>
      <c r="P22" s="132">
        <f t="shared" si="127"/>
        <v>0</v>
      </c>
      <c r="Q22" s="133">
        <f t="shared" si="11"/>
        <v>-0.3174907223</v>
      </c>
      <c r="R22" s="133">
        <f t="shared" si="12"/>
        <v>0.006236581476</v>
      </c>
      <c r="S22" s="133">
        <f t="shared" si="13"/>
        <v>0.0006375891981</v>
      </c>
      <c r="T22" s="133">
        <f t="shared" si="14"/>
        <v>-0.008080138035</v>
      </c>
      <c r="U22" s="134">
        <f t="shared" si="15"/>
        <v>-0.3174907223</v>
      </c>
      <c r="V22" s="134">
        <f t="shared" si="16"/>
        <v>-0.006236581476</v>
      </c>
      <c r="W22" s="134">
        <f t="shared" si="17"/>
        <v>-0.0006375891981</v>
      </c>
      <c r="X22" s="134">
        <f t="shared" si="18"/>
        <v>0.008080138035</v>
      </c>
      <c r="Y22" s="135">
        <f t="shared" si="19"/>
        <v>-0.2340559304</v>
      </c>
      <c r="Z22" s="135">
        <f t="shared" ref="Z22:AB22" si="128">0</f>
        <v>0</v>
      </c>
      <c r="AA22" s="135">
        <f t="shared" si="128"/>
        <v>0</v>
      </c>
      <c r="AB22" s="135">
        <f t="shared" si="128"/>
        <v>0</v>
      </c>
      <c r="AC22" s="91">
        <f t="shared" si="21"/>
        <v>-0.1473468336</v>
      </c>
      <c r="AD22" s="91">
        <f t="shared" si="22"/>
        <v>0.04354731534</v>
      </c>
      <c r="AE22" s="91">
        <f t="shared" si="23"/>
        <v>0.3205776364</v>
      </c>
      <c r="AF22" s="91">
        <f t="shared" si="24"/>
        <v>0.1247079422</v>
      </c>
      <c r="AG22" s="92">
        <f t="shared" si="25"/>
        <v>0.08344674975</v>
      </c>
      <c r="AH22" s="92">
        <f t="shared" si="26"/>
        <v>0.03086650501</v>
      </c>
      <c r="AI22" s="92">
        <f t="shared" si="27"/>
        <v>0.2905379266</v>
      </c>
      <c r="AJ22" s="92">
        <f t="shared" si="28"/>
        <v>-0.05880839534</v>
      </c>
      <c r="AK22" s="132">
        <f t="shared" ref="AK22:AN22" si="129">M$2*$M22</f>
        <v>0.1413432803</v>
      </c>
      <c r="AL22" s="132">
        <f t="shared" si="129"/>
        <v>0.03820607537</v>
      </c>
      <c r="AM22" s="132">
        <f t="shared" si="129"/>
        <v>0.1171759844</v>
      </c>
      <c r="AN22" s="132">
        <f t="shared" si="129"/>
        <v>-0.1105529576</v>
      </c>
      <c r="AO22" s="133">
        <f t="shared" si="30"/>
        <v>-0.05971532025</v>
      </c>
      <c r="AP22" s="133">
        <f t="shared" si="31"/>
        <v>0.009515150032</v>
      </c>
      <c r="AQ22" s="133">
        <f t="shared" si="32"/>
        <v>-0.07097225403</v>
      </c>
      <c r="AR22" s="133">
        <f t="shared" si="33"/>
        <v>0.1034568832</v>
      </c>
      <c r="AS22" s="134">
        <f t="shared" si="34"/>
        <v>-0.009087856334</v>
      </c>
      <c r="AT22" s="134">
        <f t="shared" si="35"/>
        <v>-0.01222763933</v>
      </c>
      <c r="AU22" s="134">
        <f t="shared" si="36"/>
        <v>-0.05988672341</v>
      </c>
      <c r="AV22" s="134">
        <f t="shared" si="37"/>
        <v>0.0370050846</v>
      </c>
      <c r="AW22" s="135">
        <f t="shared" ref="AW22:AZ22" si="130">Y$2*$Y22</f>
        <v>-0.01529573382</v>
      </c>
      <c r="AX22" s="135">
        <f t="shared" si="130"/>
        <v>-0.0104494413</v>
      </c>
      <c r="AY22" s="135">
        <f t="shared" si="130"/>
        <v>-0.01462012269</v>
      </c>
      <c r="AZ22" s="135">
        <f t="shared" si="130"/>
        <v>0.05944592275</v>
      </c>
      <c r="BA22" s="144">
        <f t="shared" ref="BA22:BD22" si="131">AC22+AG22+AK22+AO22+AS22+AW22+A$2</f>
        <v>0.02109901855</v>
      </c>
      <c r="BB22" s="144">
        <f t="shared" si="131"/>
        <v>0.1247652151</v>
      </c>
      <c r="BC22" s="144">
        <f t="shared" si="131"/>
        <v>0.5835078629</v>
      </c>
      <c r="BD22" s="144">
        <f t="shared" si="131"/>
        <v>0.1215198984</v>
      </c>
      <c r="BE22" s="143">
        <f t="shared" ref="BE22:BH22" si="132">A22</f>
        <v>0</v>
      </c>
      <c r="BF22" s="143">
        <f t="shared" si="132"/>
        <v>0.2234616769</v>
      </c>
      <c r="BG22" s="143">
        <f t="shared" si="132"/>
        <v>0.5566666667</v>
      </c>
      <c r="BH22" s="143">
        <f t="shared" si="132"/>
        <v>0.1342209428</v>
      </c>
      <c r="BI22" s="145">
        <f t="shared" si="41"/>
        <v>0.0110679265</v>
      </c>
      <c r="BJ22" s="145">
        <f t="shared" si="42"/>
        <v>0.001546927367</v>
      </c>
      <c r="BK22" s="143"/>
    </row>
    <row r="23">
      <c r="A23" s="90">
        <f>'Yield Tabulations'!AH23</f>
        <v>0</v>
      </c>
      <c r="B23" s="90">
        <f>'Yield Tabulations'!AI23</f>
        <v>0.2864785992</v>
      </c>
      <c r="C23" s="90">
        <f>'Yield Tabulations'!AJ23</f>
        <v>0.5843478261</v>
      </c>
      <c r="D23" s="90">
        <f>'Yield Tabulations'!AK23</f>
        <v>0.1887159533</v>
      </c>
      <c r="E23" s="91">
        <f>'Yield Tabulations'!AL23</f>
        <v>0</v>
      </c>
      <c r="F23" s="91">
        <f>'Yield Tabulations'!AM23</f>
        <v>0.1065175097</v>
      </c>
      <c r="G23" s="91">
        <f>'Yield Tabulations'!AN23</f>
        <v>0.7604166667</v>
      </c>
      <c r="H23" s="91">
        <f>'Yield Tabulations'!AO23</f>
        <v>0.140077821</v>
      </c>
      <c r="I23" s="92">
        <f>'Yield Tabulations'!AP23</f>
        <v>0</v>
      </c>
      <c r="J23" s="92">
        <f>'Yield Tabulations'!AQ23</f>
        <v>0.03356031128</v>
      </c>
      <c r="K23" s="92">
        <f>'Yield Tabulations'!AR23</f>
        <v>0.4076655052</v>
      </c>
      <c r="L23" s="92">
        <f>'Yield Tabulations'!AS23</f>
        <v>0.1065175097</v>
      </c>
      <c r="M23" s="132">
        <f t="shared" si="9"/>
        <v>-0.6092012828</v>
      </c>
      <c r="N23" s="132">
        <f t="shared" ref="N23:P23" si="133">0</f>
        <v>0</v>
      </c>
      <c r="O23" s="132">
        <f t="shared" si="133"/>
        <v>0</v>
      </c>
      <c r="P23" s="132">
        <f t="shared" si="133"/>
        <v>0</v>
      </c>
      <c r="Q23" s="133">
        <f t="shared" si="11"/>
        <v>-0.328491146</v>
      </c>
      <c r="R23" s="133">
        <f t="shared" si="12"/>
        <v>-0.02389279401</v>
      </c>
      <c r="S23" s="133">
        <f t="shared" si="13"/>
        <v>0.006644924601</v>
      </c>
      <c r="T23" s="133">
        <f t="shared" si="14"/>
        <v>-0.01790369438</v>
      </c>
      <c r="U23" s="134">
        <f t="shared" si="15"/>
        <v>-0.328491146</v>
      </c>
      <c r="V23" s="134">
        <f t="shared" si="16"/>
        <v>0.02389279401</v>
      </c>
      <c r="W23" s="134">
        <f t="shared" si="17"/>
        <v>-0.006644924601</v>
      </c>
      <c r="X23" s="134">
        <f t="shared" si="18"/>
        <v>0.01790369438</v>
      </c>
      <c r="Y23" s="135">
        <f t="shared" si="19"/>
        <v>-0.1786634385</v>
      </c>
      <c r="Z23" s="135">
        <f t="shared" ref="Z23:AB23" si="134">0</f>
        <v>0</v>
      </c>
      <c r="AA23" s="135">
        <f t="shared" si="134"/>
        <v>0</v>
      </c>
      <c r="AB23" s="135">
        <f t="shared" si="134"/>
        <v>0</v>
      </c>
      <c r="AC23" s="91">
        <f t="shared" si="21"/>
        <v>-0.1779035746</v>
      </c>
      <c r="AD23" s="91">
        <f t="shared" si="22"/>
        <v>0.07079909216</v>
      </c>
      <c r="AE23" s="91">
        <f t="shared" si="23"/>
        <v>0.3755061175</v>
      </c>
      <c r="AF23" s="91">
        <f t="shared" si="24"/>
        <v>0.1512988584</v>
      </c>
      <c r="AG23" s="92">
        <f t="shared" si="25"/>
        <v>0.07088116111</v>
      </c>
      <c r="AH23" s="92">
        <f t="shared" si="26"/>
        <v>0.03752379307</v>
      </c>
      <c r="AI23" s="92">
        <f t="shared" si="27"/>
        <v>0.2573609759</v>
      </c>
      <c r="AJ23" s="92">
        <f t="shared" si="28"/>
        <v>-0.02123035491</v>
      </c>
      <c r="AK23" s="132">
        <f t="shared" ref="AK23:AN23" si="135">M$2*$M23</f>
        <v>0.1997299339</v>
      </c>
      <c r="AL23" s="132">
        <f t="shared" si="135"/>
        <v>0.05398839543</v>
      </c>
      <c r="AM23" s="132">
        <f t="shared" si="135"/>
        <v>0.1655795137</v>
      </c>
      <c r="AN23" s="132">
        <f t="shared" si="135"/>
        <v>-0.1562206203</v>
      </c>
      <c r="AO23" s="133">
        <f t="shared" si="30"/>
        <v>-0.06691970601</v>
      </c>
      <c r="AP23" s="133">
        <f t="shared" si="31"/>
        <v>0.004643121659</v>
      </c>
      <c r="AQ23" s="133">
        <f t="shared" si="32"/>
        <v>-0.0820412116</v>
      </c>
      <c r="AR23" s="133">
        <f t="shared" si="33"/>
        <v>0.09844799994</v>
      </c>
      <c r="AS23" s="134">
        <f t="shared" si="34"/>
        <v>-0.008156289194</v>
      </c>
      <c r="AT23" s="134">
        <f t="shared" si="35"/>
        <v>-0.01273029991</v>
      </c>
      <c r="AU23" s="134">
        <f t="shared" si="36"/>
        <v>-0.05821793091</v>
      </c>
      <c r="AV23" s="134">
        <f t="shared" si="37"/>
        <v>0.04447539075</v>
      </c>
      <c r="AW23" s="135">
        <f t="shared" ref="AW23:AZ23" si="136">Y$2*$Y23</f>
        <v>-0.01167579217</v>
      </c>
      <c r="AX23" s="135">
        <f t="shared" si="136"/>
        <v>-0.007976440117</v>
      </c>
      <c r="AY23" s="135">
        <f t="shared" si="136"/>
        <v>-0.01116007352</v>
      </c>
      <c r="AZ23" s="135">
        <f t="shared" si="136"/>
        <v>0.04537724357</v>
      </c>
      <c r="BA23" s="144">
        <f t="shared" ref="BA23:BD23" si="137">AC23+AG23+AK23+AO23+AS23+AW23+A$2</f>
        <v>0.03371046559</v>
      </c>
      <c r="BB23" s="144">
        <f t="shared" si="137"/>
        <v>0.1715549122</v>
      </c>
      <c r="BC23" s="144">
        <f t="shared" si="137"/>
        <v>0.6477228066</v>
      </c>
      <c r="BD23" s="144">
        <f t="shared" si="137"/>
        <v>0.1284139361</v>
      </c>
      <c r="BE23" s="143">
        <f t="shared" ref="BE23:BH23" si="138">A23</f>
        <v>0</v>
      </c>
      <c r="BF23" s="143">
        <f t="shared" si="138"/>
        <v>0.2864785992</v>
      </c>
      <c r="BG23" s="143">
        <f t="shared" si="138"/>
        <v>0.5843478261</v>
      </c>
      <c r="BH23" s="143">
        <f t="shared" si="138"/>
        <v>0.1887159533</v>
      </c>
      <c r="BI23" s="145">
        <f t="shared" si="41"/>
        <v>0.02199657077</v>
      </c>
      <c r="BJ23" s="145">
        <f t="shared" si="42"/>
        <v>0.0031378815</v>
      </c>
      <c r="BK23" s="143"/>
    </row>
    <row r="24">
      <c r="A24" s="90">
        <f>'Yield Tabulations'!AH24</f>
        <v>0</v>
      </c>
      <c r="B24" s="90">
        <f>'Yield Tabulations'!AI24</f>
        <v>0.2061281337</v>
      </c>
      <c r="C24" s="90">
        <f>'Yield Tabulations'!AJ24</f>
        <v>0.456043956</v>
      </c>
      <c r="D24" s="90">
        <f>'Yield Tabulations'!AK24</f>
        <v>0.09749303621</v>
      </c>
      <c r="E24" s="91">
        <f>'Yield Tabulations'!AL24</f>
        <v>0</v>
      </c>
      <c r="F24" s="91">
        <f>'Yield Tabulations'!AM24</f>
        <v>0.043454039</v>
      </c>
      <c r="G24" s="91">
        <f>'Yield Tabulations'!AN24</f>
        <v>0.4309392265</v>
      </c>
      <c r="H24" s="91">
        <f>'Yield Tabulations'!AO24</f>
        <v>0.1008356546</v>
      </c>
      <c r="I24" s="92">
        <f>'Yield Tabulations'!AP24</f>
        <v>0</v>
      </c>
      <c r="J24" s="92">
        <f>'Yield Tabulations'!AQ24</f>
        <v>0.0573816156</v>
      </c>
      <c r="K24" s="92">
        <f>'Yield Tabulations'!AR24</f>
        <v>0.4808743169</v>
      </c>
      <c r="L24" s="92">
        <f>'Yield Tabulations'!AS24</f>
        <v>0.043454039</v>
      </c>
      <c r="M24" s="132">
        <f t="shared" si="9"/>
        <v>-0.1977646997</v>
      </c>
      <c r="N24" s="132">
        <f t="shared" ref="N24:P24" si="139">0</f>
        <v>0</v>
      </c>
      <c r="O24" s="132">
        <f t="shared" si="139"/>
        <v>0</v>
      </c>
      <c r="P24" s="132">
        <f t="shared" si="139"/>
        <v>0</v>
      </c>
      <c r="Q24" s="133">
        <f t="shared" si="11"/>
        <v>-0.2141027856</v>
      </c>
      <c r="R24" s="133">
        <f t="shared" si="12"/>
        <v>0.02976322657</v>
      </c>
      <c r="S24" s="133">
        <f t="shared" si="13"/>
        <v>-0.003897859266</v>
      </c>
      <c r="T24" s="133">
        <f t="shared" si="14"/>
        <v>0.003832057722</v>
      </c>
      <c r="U24" s="134">
        <f t="shared" si="15"/>
        <v>-0.2141027856</v>
      </c>
      <c r="V24" s="134">
        <f t="shared" si="16"/>
        <v>-0.02976322657</v>
      </c>
      <c r="W24" s="134">
        <f t="shared" si="17"/>
        <v>0.003897859266</v>
      </c>
      <c r="X24" s="134">
        <f t="shared" si="18"/>
        <v>-0.003832057722</v>
      </c>
      <c r="Y24" s="135">
        <f t="shared" si="19"/>
        <v>-0.236421012</v>
      </c>
      <c r="Z24" s="135">
        <f t="shared" ref="Z24:AB24" si="140">0</f>
        <v>0</v>
      </c>
      <c r="AA24" s="135">
        <f t="shared" si="140"/>
        <v>0</v>
      </c>
      <c r="AB24" s="135">
        <f t="shared" si="140"/>
        <v>0</v>
      </c>
      <c r="AC24" s="91">
        <f t="shared" si="21"/>
        <v>-0.09895115714</v>
      </c>
      <c r="AD24" s="91">
        <f t="shared" si="22"/>
        <v>0.03594411226</v>
      </c>
      <c r="AE24" s="91">
        <f t="shared" si="23"/>
        <v>0.2096308876</v>
      </c>
      <c r="AF24" s="91">
        <f t="shared" si="24"/>
        <v>0.1003929524</v>
      </c>
      <c r="AG24" s="92">
        <f t="shared" si="25"/>
        <v>0.07984517695</v>
      </c>
      <c r="AH24" s="92">
        <f t="shared" si="26"/>
        <v>0.03915239113</v>
      </c>
      <c r="AI24" s="92">
        <f t="shared" si="27"/>
        <v>0.288168194</v>
      </c>
      <c r="AJ24" s="92">
        <f t="shared" si="28"/>
        <v>-0.07619481043</v>
      </c>
      <c r="AK24" s="132">
        <f t="shared" ref="AK24:AN24" si="141">M$2*$M24</f>
        <v>0.06483822591</v>
      </c>
      <c r="AL24" s="132">
        <f t="shared" si="141"/>
        <v>0.0175262251</v>
      </c>
      <c r="AM24" s="132">
        <f t="shared" si="141"/>
        <v>0.05375199252</v>
      </c>
      <c r="AN24" s="132">
        <f t="shared" si="141"/>
        <v>-0.05071381977</v>
      </c>
      <c r="AO24" s="133">
        <f t="shared" si="30"/>
        <v>-0.03570398015</v>
      </c>
      <c r="AP24" s="133">
        <f t="shared" si="31"/>
        <v>0.01027827481</v>
      </c>
      <c r="AQ24" s="133">
        <f t="shared" si="32"/>
        <v>-0.04050756817</v>
      </c>
      <c r="AR24" s="133">
        <f t="shared" si="33"/>
        <v>0.07724326105</v>
      </c>
      <c r="AS24" s="134">
        <f t="shared" si="34"/>
        <v>-0.007193217585</v>
      </c>
      <c r="AT24" s="134">
        <f t="shared" si="35"/>
        <v>-0.007861644554</v>
      </c>
      <c r="AU24" s="134">
        <f t="shared" si="36"/>
        <v>-0.04360299049</v>
      </c>
      <c r="AV24" s="134">
        <f t="shared" si="37"/>
        <v>0.01972607625</v>
      </c>
      <c r="AW24" s="135">
        <f t="shared" ref="AW24:AZ24" si="142">Y$2*$Y24</f>
        <v>-0.01545029371</v>
      </c>
      <c r="AX24" s="135">
        <f t="shared" si="142"/>
        <v>-0.01055503051</v>
      </c>
      <c r="AY24" s="135">
        <f t="shared" si="142"/>
        <v>-0.01476785568</v>
      </c>
      <c r="AZ24" s="135">
        <f t="shared" si="142"/>
        <v>0.06004661019</v>
      </c>
      <c r="BA24" s="144">
        <f t="shared" ref="BA24:BD24" si="143">AC24+AG24+AK24+AO24+AS24+AW24+A$2</f>
        <v>0.01513948681</v>
      </c>
      <c r="BB24" s="144">
        <f t="shared" si="143"/>
        <v>0.1097915782</v>
      </c>
      <c r="BC24" s="144">
        <f t="shared" si="143"/>
        <v>0.4533680754</v>
      </c>
      <c r="BD24" s="144">
        <f t="shared" si="143"/>
        <v>0.0967656883</v>
      </c>
      <c r="BE24" s="143">
        <f t="shared" ref="BE24:BH24" si="144">A24</f>
        <v>0</v>
      </c>
      <c r="BF24" s="143">
        <f t="shared" si="144"/>
        <v>0.2061281337</v>
      </c>
      <c r="BG24" s="143">
        <f t="shared" si="144"/>
        <v>0.456043956</v>
      </c>
      <c r="BH24" s="143">
        <f t="shared" si="144"/>
        <v>0.09749303621</v>
      </c>
      <c r="BI24" s="145">
        <f t="shared" si="41"/>
        <v>0.009517625367</v>
      </c>
      <c r="BJ24" s="145">
        <f t="shared" si="42"/>
        <v>0.01535562826</v>
      </c>
      <c r="BK24" s="143"/>
    </row>
    <row r="25">
      <c r="A25" s="90">
        <f>'Yield Tabulations'!AH25</f>
        <v>0</v>
      </c>
      <c r="B25" s="90">
        <f>'Yield Tabulations'!AI25</f>
        <v>0.2144120248</v>
      </c>
      <c r="C25" s="90">
        <f>'Yield Tabulations'!AJ25</f>
        <v>0.53125</v>
      </c>
      <c r="D25" s="90">
        <f>'Yield Tabulations'!AK25</f>
        <v>0.1065428824</v>
      </c>
      <c r="E25" s="91">
        <f>'Yield Tabulations'!AL25</f>
        <v>0</v>
      </c>
      <c r="F25" s="91">
        <f>'Yield Tabulations'!AM25</f>
        <v>0.05923961096</v>
      </c>
      <c r="G25" s="91">
        <f>'Yield Tabulations'!AN25</f>
        <v>0.5654008439</v>
      </c>
      <c r="H25" s="91">
        <f>'Yield Tabulations'!AO25</f>
        <v>0.1047745358</v>
      </c>
      <c r="I25" s="92">
        <f>'Yield Tabulations'!AP25</f>
        <v>0</v>
      </c>
      <c r="J25" s="92">
        <f>'Yield Tabulations'!AQ25</f>
        <v>0.04553492485</v>
      </c>
      <c r="K25" s="92">
        <f>'Yield Tabulations'!AR25</f>
        <v>0.4979423868</v>
      </c>
      <c r="L25" s="92">
        <f>'Yield Tabulations'!AS25</f>
        <v>0.05923961096</v>
      </c>
      <c r="M25" s="132">
        <f t="shared" si="9"/>
        <v>-0.3341651491</v>
      </c>
      <c r="N25" s="132">
        <f t="shared" ref="N25:P25" si="145">0</f>
        <v>0</v>
      </c>
      <c r="O25" s="132">
        <f t="shared" si="145"/>
        <v>0</v>
      </c>
      <c r="P25" s="132">
        <f t="shared" si="145"/>
        <v>0</v>
      </c>
      <c r="Q25" s="133">
        <f t="shared" si="11"/>
        <v>-0.2904413197</v>
      </c>
      <c r="R25" s="133">
        <f t="shared" si="12"/>
        <v>0.01867755641</v>
      </c>
      <c r="S25" s="133">
        <f t="shared" si="13"/>
        <v>-0.001261569107</v>
      </c>
      <c r="T25" s="133">
        <f t="shared" si="14"/>
        <v>-0.003752428345</v>
      </c>
      <c r="U25" s="134">
        <f t="shared" si="15"/>
        <v>-0.2904413197</v>
      </c>
      <c r="V25" s="134">
        <f t="shared" si="16"/>
        <v>-0.01867755641</v>
      </c>
      <c r="W25" s="134">
        <f t="shared" si="17"/>
        <v>0.001261569107</v>
      </c>
      <c r="X25" s="134">
        <f t="shared" si="18"/>
        <v>0.003752428345</v>
      </c>
      <c r="Y25" s="135">
        <f t="shared" si="19"/>
        <v>-0.2535293815</v>
      </c>
      <c r="Z25" s="135">
        <f t="shared" ref="Z25:AB25" si="146">0</f>
        <v>0</v>
      </c>
      <c r="AA25" s="135">
        <f t="shared" si="146"/>
        <v>0</v>
      </c>
      <c r="AB25" s="135">
        <f t="shared" si="146"/>
        <v>0</v>
      </c>
      <c r="AC25" s="91">
        <f t="shared" si="21"/>
        <v>-0.1296227952</v>
      </c>
      <c r="AD25" s="91">
        <f t="shared" si="22"/>
        <v>0.04247631963</v>
      </c>
      <c r="AE25" s="91">
        <f t="shared" si="23"/>
        <v>0.2787580757</v>
      </c>
      <c r="AF25" s="91">
        <f t="shared" si="24"/>
        <v>0.1170466052</v>
      </c>
      <c r="AG25" s="92">
        <f t="shared" si="25"/>
        <v>0.08536805302</v>
      </c>
      <c r="AH25" s="92">
        <f t="shared" si="26"/>
        <v>0.03514618048</v>
      </c>
      <c r="AI25" s="92">
        <f t="shared" si="27"/>
        <v>0.3010129862</v>
      </c>
      <c r="AJ25" s="92">
        <f t="shared" si="28"/>
        <v>-0.06800368433</v>
      </c>
      <c r="AK25" s="132">
        <f t="shared" ref="AK25:AN25" si="147">M$2*$M25</f>
        <v>0.1095578506</v>
      </c>
      <c r="AL25" s="132">
        <f t="shared" si="147"/>
        <v>0.02961425184</v>
      </c>
      <c r="AM25" s="132">
        <f t="shared" si="147"/>
        <v>0.09082532234</v>
      </c>
      <c r="AN25" s="132">
        <f t="shared" si="147"/>
        <v>-0.08569168902</v>
      </c>
      <c r="AO25" s="133">
        <f t="shared" si="30"/>
        <v>-0.05274071982</v>
      </c>
      <c r="AP25" s="133">
        <f t="shared" si="31"/>
        <v>0.01079724054</v>
      </c>
      <c r="AQ25" s="133">
        <f t="shared" si="32"/>
        <v>-0.06110732141</v>
      </c>
      <c r="AR25" s="133">
        <f t="shared" si="33"/>
        <v>0.09825219214</v>
      </c>
      <c r="AS25" s="134">
        <f t="shared" si="34"/>
        <v>-0.008660349115</v>
      </c>
      <c r="AT25" s="134">
        <f t="shared" si="35"/>
        <v>-0.01114932523</v>
      </c>
      <c r="AU25" s="134">
        <f t="shared" si="36"/>
        <v>-0.05639357897</v>
      </c>
      <c r="AV25" s="134">
        <f t="shared" si="37"/>
        <v>0.03124518939</v>
      </c>
      <c r="AW25" s="135">
        <f t="shared" ref="AW25:AZ25" si="148">Y$2*$Y25</f>
        <v>-0.01656833872</v>
      </c>
      <c r="AX25" s="135">
        <f t="shared" si="148"/>
        <v>-0.01131883471</v>
      </c>
      <c r="AY25" s="135">
        <f t="shared" si="148"/>
        <v>-0.01583651675</v>
      </c>
      <c r="AZ25" s="135">
        <f t="shared" si="148"/>
        <v>0.06439182293</v>
      </c>
      <c r="BA25" s="144">
        <f t="shared" ref="BA25:BD25" si="149">AC25+AG25+AK25+AO25+AS25+AW25+A$2</f>
        <v>0.01508843337</v>
      </c>
      <c r="BB25" s="144">
        <f t="shared" si="149"/>
        <v>0.1208730825</v>
      </c>
      <c r="BC25" s="144">
        <f t="shared" si="149"/>
        <v>0.5379543827</v>
      </c>
      <c r="BD25" s="144">
        <f t="shared" si="149"/>
        <v>0.1235058549</v>
      </c>
      <c r="BE25" s="143">
        <f t="shared" ref="BE25:BH25" si="150">A25</f>
        <v>0</v>
      </c>
      <c r="BF25" s="143">
        <f t="shared" si="150"/>
        <v>0.2144120248</v>
      </c>
      <c r="BG25" s="143">
        <f t="shared" si="150"/>
        <v>0.53125</v>
      </c>
      <c r="BH25" s="143">
        <f t="shared" si="150"/>
        <v>0.1065428824</v>
      </c>
      <c r="BI25" s="145">
        <f t="shared" si="41"/>
        <v>0.00930988573</v>
      </c>
      <c r="BJ25" s="145">
        <f t="shared" si="42"/>
        <v>0.004895656319</v>
      </c>
      <c r="BK25" s="143"/>
    </row>
    <row r="26">
      <c r="A26" s="90">
        <f>'Yield Tabulations'!AH26</f>
        <v>0</v>
      </c>
      <c r="B26" s="90">
        <f>'Yield Tabulations'!AI26</f>
        <v>0.2282669658</v>
      </c>
      <c r="C26" s="90">
        <f>'Yield Tabulations'!AJ26</f>
        <v>0.5142857143</v>
      </c>
      <c r="D26" s="90">
        <f>'Yield Tabulations'!AK26</f>
        <v>0.1396522715</v>
      </c>
      <c r="E26" s="91">
        <f>'Yield Tabulations'!AL26</f>
        <v>0</v>
      </c>
      <c r="F26" s="91">
        <f>'Yield Tabulations'!AM26</f>
        <v>0.06561974201</v>
      </c>
      <c r="G26" s="91">
        <f>'Yield Tabulations'!AN26</f>
        <v>0.5969387755</v>
      </c>
      <c r="H26" s="91">
        <f>'Yield Tabulations'!AO26</f>
        <v>0.1099270892</v>
      </c>
      <c r="I26" s="92">
        <f>'Yield Tabulations'!AP26</f>
        <v>0</v>
      </c>
      <c r="J26" s="92">
        <f>'Yield Tabulations'!AQ26</f>
        <v>0.04430734717</v>
      </c>
      <c r="K26" s="92">
        <f>'Yield Tabulations'!AR26</f>
        <v>0.4285714286</v>
      </c>
      <c r="L26" s="92">
        <f>'Yield Tabulations'!AS26</f>
        <v>0.06561974201</v>
      </c>
      <c r="M26" s="132">
        <f t="shared" si="9"/>
        <v>-0.3727258172</v>
      </c>
      <c r="N26" s="132">
        <f t="shared" ref="N26:P26" si="151">0</f>
        <v>0</v>
      </c>
      <c r="O26" s="132">
        <f t="shared" si="151"/>
        <v>0</v>
      </c>
      <c r="P26" s="132">
        <f t="shared" si="151"/>
        <v>0</v>
      </c>
      <c r="Q26" s="133">
        <f t="shared" si="11"/>
        <v>-0.2659517277</v>
      </c>
      <c r="R26" s="133">
        <f t="shared" si="12"/>
        <v>0.007940641203</v>
      </c>
      <c r="S26" s="133">
        <f t="shared" si="13"/>
        <v>-0.0005646271621</v>
      </c>
      <c r="T26" s="133">
        <f t="shared" si="14"/>
        <v>-0.00167397301</v>
      </c>
      <c r="U26" s="134">
        <f t="shared" si="15"/>
        <v>-0.2659517277</v>
      </c>
      <c r="V26" s="134">
        <f t="shared" si="16"/>
        <v>-0.007940641203</v>
      </c>
      <c r="W26" s="134">
        <f t="shared" si="17"/>
        <v>0.0005646271621</v>
      </c>
      <c r="X26" s="134">
        <f t="shared" si="18"/>
        <v>0.00167397301</v>
      </c>
      <c r="Y26" s="135">
        <f t="shared" si="19"/>
        <v>-0.1899425609</v>
      </c>
      <c r="Z26" s="135">
        <f t="shared" ref="Z26:AB26" si="152">0</f>
        <v>0</v>
      </c>
      <c r="AA26" s="135">
        <f t="shared" si="152"/>
        <v>0</v>
      </c>
      <c r="AB26" s="135">
        <f t="shared" si="152"/>
        <v>0</v>
      </c>
      <c r="AC26" s="91">
        <f t="shared" si="21"/>
        <v>-0.1372515176</v>
      </c>
      <c r="AD26" s="91">
        <f t="shared" si="22"/>
        <v>0.04628579568</v>
      </c>
      <c r="AE26" s="91">
        <f t="shared" si="23"/>
        <v>0.2944555165</v>
      </c>
      <c r="AF26" s="91">
        <f t="shared" si="24"/>
        <v>0.1225668633</v>
      </c>
      <c r="AG26" s="92">
        <f t="shared" si="25"/>
        <v>0.07258316102</v>
      </c>
      <c r="AH26" s="92">
        <f t="shared" si="26"/>
        <v>0.03597782878</v>
      </c>
      <c r="AI26" s="92">
        <f t="shared" si="27"/>
        <v>0.2618620614</v>
      </c>
      <c r="AJ26" s="92">
        <f t="shared" si="28"/>
        <v>-0.05098105972</v>
      </c>
      <c r="AK26" s="132">
        <f t="shared" ref="AK26:AN26" si="153">M$2*$M26</f>
        <v>0.1222001741</v>
      </c>
      <c r="AL26" s="132">
        <f t="shared" si="153"/>
        <v>0.03303156014</v>
      </c>
      <c r="AM26" s="132">
        <f t="shared" si="153"/>
        <v>0.1013060236</v>
      </c>
      <c r="AN26" s="132">
        <f t="shared" si="153"/>
        <v>-0.09557999958</v>
      </c>
      <c r="AO26" s="133">
        <f t="shared" si="30"/>
        <v>-0.04805025661</v>
      </c>
      <c r="AP26" s="133">
        <f t="shared" si="31"/>
        <v>0.007640797717</v>
      </c>
      <c r="AQ26" s="133">
        <f t="shared" si="32"/>
        <v>-0.05887157989</v>
      </c>
      <c r="AR26" s="133">
        <f t="shared" si="33"/>
        <v>0.08818196612</v>
      </c>
      <c r="AS26" s="134">
        <f t="shared" si="34"/>
        <v>-0.008335468688</v>
      </c>
      <c r="AT26" s="134">
        <f t="shared" si="35"/>
        <v>-0.009509616588</v>
      </c>
      <c r="AU26" s="134">
        <f t="shared" si="36"/>
        <v>-0.05062331378</v>
      </c>
      <c r="AV26" s="134">
        <f t="shared" si="37"/>
        <v>0.03028662243</v>
      </c>
      <c r="AW26" s="135">
        <f t="shared" ref="AW26:AZ26" si="154">Y$2*$Y26</f>
        <v>-0.01241289143</v>
      </c>
      <c r="AX26" s="135">
        <f t="shared" si="154"/>
        <v>-0.008479997226</v>
      </c>
      <c r="AY26" s="135">
        <f t="shared" si="154"/>
        <v>-0.01186461518</v>
      </c>
      <c r="AZ26" s="135">
        <f t="shared" si="154"/>
        <v>0.04824193424</v>
      </c>
      <c r="BA26" s="144">
        <f t="shared" ref="BA26:BD26" si="155">AC26+AG26+AK26+AO26+AS26+AW26+A$2</f>
        <v>0.01648793334</v>
      </c>
      <c r="BB26" s="144">
        <f t="shared" si="155"/>
        <v>0.1302536184</v>
      </c>
      <c r="BC26" s="144">
        <f t="shared" si="155"/>
        <v>0.5369595084</v>
      </c>
      <c r="BD26" s="144">
        <f t="shared" si="155"/>
        <v>0.1089817454</v>
      </c>
      <c r="BE26" s="143">
        <f t="shared" ref="BE26:BH26" si="156">A26</f>
        <v>0</v>
      </c>
      <c r="BF26" s="143">
        <f t="shared" si="156"/>
        <v>0.2282669658</v>
      </c>
      <c r="BG26" s="143">
        <f t="shared" si="156"/>
        <v>0.5142857143</v>
      </c>
      <c r="BH26" s="143">
        <f t="shared" si="156"/>
        <v>0.1396522715</v>
      </c>
      <c r="BI26" s="145">
        <f t="shared" si="41"/>
        <v>0.01133325031</v>
      </c>
      <c r="BJ26" s="145">
        <f t="shared" si="42"/>
        <v>0.002393424199</v>
      </c>
      <c r="BK26" s="143"/>
    </row>
    <row r="27">
      <c r="A27" s="90">
        <f>'Yield Tabulations'!AH27</f>
        <v>0</v>
      </c>
      <c r="B27" s="90">
        <f>'Yield Tabulations'!AI27</f>
        <v>0.2731505432</v>
      </c>
      <c r="C27" s="90">
        <f>'Yield Tabulations'!AJ27</f>
        <v>0.6810477658</v>
      </c>
      <c r="D27" s="90">
        <f>'Yield Tabulations'!AK27</f>
        <v>0.209001552</v>
      </c>
      <c r="E27" s="91">
        <f>'Yield Tabulations'!AL27</f>
        <v>0</v>
      </c>
      <c r="F27" s="91">
        <f>'Yield Tabulations'!AM27</f>
        <v>0.1226073461</v>
      </c>
      <c r="G27" s="91">
        <f>'Yield Tabulations'!AN27</f>
        <v>0.7571884984</v>
      </c>
      <c r="H27" s="91">
        <f>'Yield Tabulations'!AO27</f>
        <v>0.1619244697</v>
      </c>
      <c r="I27" s="92">
        <f>'Yield Tabulations'!AP27</f>
        <v>0</v>
      </c>
      <c r="J27" s="92">
        <f>'Yield Tabulations'!AQ27</f>
        <v>0.03931712364</v>
      </c>
      <c r="K27" s="92">
        <f>'Yield Tabulations'!AR27</f>
        <v>0.6101190476</v>
      </c>
      <c r="L27" s="92">
        <f>'Yield Tabulations'!AS27</f>
        <v>0.1226073461</v>
      </c>
      <c r="M27" s="132">
        <f t="shared" si="9"/>
        <v>-0.6145865173</v>
      </c>
      <c r="N27" s="132">
        <f t="shared" ref="N27:P27" si="157">0</f>
        <v>0</v>
      </c>
      <c r="O27" s="132">
        <f t="shared" si="157"/>
        <v>0</v>
      </c>
      <c r="P27" s="132">
        <f t="shared" si="157"/>
        <v>0</v>
      </c>
      <c r="Q27" s="133">
        <f t="shared" si="11"/>
        <v>-0.4866488232</v>
      </c>
      <c r="R27" s="133">
        <f t="shared" si="12"/>
        <v>0.005956330979</v>
      </c>
      <c r="S27" s="133">
        <f t="shared" si="13"/>
        <v>0.008666156919</v>
      </c>
      <c r="T27" s="133">
        <f t="shared" si="14"/>
        <v>-0.04503460342</v>
      </c>
      <c r="U27" s="134">
        <f t="shared" si="15"/>
        <v>-0.4866488232</v>
      </c>
      <c r="V27" s="134">
        <f t="shared" si="16"/>
        <v>-0.005956330979</v>
      </c>
      <c r="W27" s="134">
        <f t="shared" si="17"/>
        <v>-0.008666156919</v>
      </c>
      <c r="X27" s="134">
        <f t="shared" si="18"/>
        <v>0.04503460342</v>
      </c>
      <c r="Y27" s="135">
        <f t="shared" si="19"/>
        <v>-0.3888236498</v>
      </c>
      <c r="Z27" s="135">
        <f t="shared" ref="Z27:AB27" si="158">0</f>
        <v>0</v>
      </c>
      <c r="AA27" s="135">
        <f t="shared" si="158"/>
        <v>0</v>
      </c>
      <c r="AB27" s="135">
        <f t="shared" si="158"/>
        <v>0</v>
      </c>
      <c r="AC27" s="91">
        <f t="shared" si="21"/>
        <v>-0.1797668445</v>
      </c>
      <c r="AD27" s="91">
        <f t="shared" si="22"/>
        <v>0.08378730843</v>
      </c>
      <c r="AE27" s="91">
        <f t="shared" si="23"/>
        <v>0.3712143468</v>
      </c>
      <c r="AF27" s="91">
        <f t="shared" si="24"/>
        <v>0.1587285766</v>
      </c>
      <c r="AG27" s="92">
        <f t="shared" si="25"/>
        <v>0.1079557678</v>
      </c>
      <c r="AH27" s="92">
        <f t="shared" si="26"/>
        <v>0.04288991717</v>
      </c>
      <c r="AI27" s="92">
        <f t="shared" si="27"/>
        <v>0.3781756364</v>
      </c>
      <c r="AJ27" s="92">
        <f t="shared" si="28"/>
        <v>-0.05113042215</v>
      </c>
      <c r="AK27" s="132">
        <f t="shared" ref="AK27:AN27" si="159">M$2*$M27</f>
        <v>0.2014955122</v>
      </c>
      <c r="AL27" s="132">
        <f t="shared" si="159"/>
        <v>0.05446564357</v>
      </c>
      <c r="AM27" s="132">
        <f t="shared" si="159"/>
        <v>0.1670432081</v>
      </c>
      <c r="AN27" s="132">
        <f t="shared" si="159"/>
        <v>-0.1576015837</v>
      </c>
      <c r="AO27" s="133">
        <f t="shared" si="30"/>
        <v>-0.1040218146</v>
      </c>
      <c r="AP27" s="133">
        <f t="shared" si="31"/>
        <v>0.01896858436</v>
      </c>
      <c r="AQ27" s="133">
        <f t="shared" si="32"/>
        <v>-0.1078853325</v>
      </c>
      <c r="AR27" s="133">
        <f t="shared" si="33"/>
        <v>0.1520412189</v>
      </c>
      <c r="AS27" s="134">
        <f t="shared" si="34"/>
        <v>-0.008715624827</v>
      </c>
      <c r="AT27" s="134">
        <f t="shared" si="35"/>
        <v>-0.02381471388</v>
      </c>
      <c r="AU27" s="134">
        <f t="shared" si="36"/>
        <v>-0.09052673503</v>
      </c>
      <c r="AV27" s="134">
        <f t="shared" si="37"/>
        <v>0.05871907919</v>
      </c>
      <c r="AW27" s="135">
        <f t="shared" ref="AW27:AZ27" si="160">Y$2*$Y27</f>
        <v>-0.02540992249</v>
      </c>
      <c r="AX27" s="135">
        <f t="shared" si="160"/>
        <v>-0.01735905558</v>
      </c>
      <c r="AY27" s="135">
        <f t="shared" si="160"/>
        <v>-0.02428756859</v>
      </c>
      <c r="AZ27" s="135">
        <f t="shared" si="160"/>
        <v>0.09875409099</v>
      </c>
      <c r="BA27" s="144">
        <f t="shared" ref="BA27:BD27" si="161">AC27+AG27+AK27+AO27+AS27+AW27+A$2</f>
        <v>0.01929180607</v>
      </c>
      <c r="BB27" s="144">
        <f t="shared" si="161"/>
        <v>0.184244934</v>
      </c>
      <c r="BC27" s="144">
        <f t="shared" si="161"/>
        <v>0.6944289708</v>
      </c>
      <c r="BD27" s="144">
        <f t="shared" si="161"/>
        <v>0.2257763785</v>
      </c>
      <c r="BE27" s="143">
        <f t="shared" ref="BE27:BH27" si="162">A27</f>
        <v>0</v>
      </c>
      <c r="BF27" s="143">
        <f t="shared" si="162"/>
        <v>0.2731505432</v>
      </c>
      <c r="BG27" s="143">
        <f t="shared" si="162"/>
        <v>0.6810477658</v>
      </c>
      <c r="BH27" s="143">
        <f t="shared" si="162"/>
        <v>0.209001552</v>
      </c>
      <c r="BI27" s="145">
        <f t="shared" si="41"/>
        <v>0.008736832578</v>
      </c>
      <c r="BJ27" s="145">
        <f t="shared" si="42"/>
        <v>0.01939488211</v>
      </c>
      <c r="BK27" s="143"/>
    </row>
    <row r="28">
      <c r="A28" s="90">
        <f>'Yield Tabulations'!AH28</f>
        <v>0</v>
      </c>
      <c r="B28" s="90">
        <f>'Yield Tabulations'!AI28</f>
        <v>0.2361725664</v>
      </c>
      <c r="C28" s="90">
        <f>'Yield Tabulations'!AJ28</f>
        <v>0.5307692308</v>
      </c>
      <c r="D28" s="90">
        <f>'Yield Tabulations'!AK28</f>
        <v>0.1460176991</v>
      </c>
      <c r="E28" s="91">
        <f>'Yield Tabulations'!AL28</f>
        <v>0</v>
      </c>
      <c r="F28" s="91">
        <f>'Yield Tabulations'!AM28</f>
        <v>0.06969026549</v>
      </c>
      <c r="G28" s="91">
        <f>'Yield Tabulations'!AN28</f>
        <v>0.5887850467</v>
      </c>
      <c r="H28" s="91">
        <f>'Yield Tabulations'!AO28</f>
        <v>0.1183628319</v>
      </c>
      <c r="I28" s="92">
        <f>'Yield Tabulations'!AP28</f>
        <v>0</v>
      </c>
      <c r="J28" s="92">
        <f>'Yield Tabulations'!AQ28</f>
        <v>0.04867256637</v>
      </c>
      <c r="K28" s="92">
        <f>'Yield Tabulations'!AR28</f>
        <v>0.4602272727</v>
      </c>
      <c r="L28" s="92">
        <f>'Yield Tabulations'!AS28</f>
        <v>0.06969026549</v>
      </c>
      <c r="M28" s="132">
        <f t="shared" si="9"/>
        <v>-0.3655343243</v>
      </c>
      <c r="N28" s="132">
        <f t="shared" ref="N28:P28" si="163">0</f>
        <v>0</v>
      </c>
      <c r="O28" s="132">
        <f t="shared" si="163"/>
        <v>0</v>
      </c>
      <c r="P28" s="132">
        <f t="shared" si="163"/>
        <v>0</v>
      </c>
      <c r="Q28" s="133">
        <f t="shared" si="11"/>
        <v>-0.2826156775</v>
      </c>
      <c r="R28" s="133">
        <f t="shared" si="12"/>
        <v>0.01344121708</v>
      </c>
      <c r="S28" s="133">
        <f t="shared" si="13"/>
        <v>-0.000904289686</v>
      </c>
      <c r="T28" s="133">
        <f t="shared" si="14"/>
        <v>-0.003415681555</v>
      </c>
      <c r="U28" s="134">
        <f t="shared" si="15"/>
        <v>-0.2826156775</v>
      </c>
      <c r="V28" s="134">
        <f t="shared" si="16"/>
        <v>-0.01344121708</v>
      </c>
      <c r="W28" s="134">
        <f t="shared" si="17"/>
        <v>0.000904289686</v>
      </c>
      <c r="X28" s="134">
        <f t="shared" si="18"/>
        <v>0.003415681555</v>
      </c>
      <c r="Y28" s="135">
        <f t="shared" si="19"/>
        <v>-0.2190348944</v>
      </c>
      <c r="Z28" s="135">
        <f t="shared" ref="Z28:AB28" si="164">0</f>
        <v>0</v>
      </c>
      <c r="AA28" s="135">
        <f t="shared" si="164"/>
        <v>0</v>
      </c>
      <c r="AB28" s="135">
        <f t="shared" si="164"/>
        <v>0</v>
      </c>
      <c r="AC28" s="91">
        <f t="shared" si="21"/>
        <v>-0.1362211841</v>
      </c>
      <c r="AD28" s="91">
        <f t="shared" si="22"/>
        <v>0.05032145426</v>
      </c>
      <c r="AE28" s="91">
        <f t="shared" si="23"/>
        <v>0.2891960344</v>
      </c>
      <c r="AF28" s="91">
        <f t="shared" si="24"/>
        <v>0.1249667379</v>
      </c>
      <c r="AG28" s="92">
        <f t="shared" si="25"/>
        <v>0.07773453976</v>
      </c>
      <c r="AH28" s="92">
        <f t="shared" si="26"/>
        <v>0.03912468438</v>
      </c>
      <c r="AI28" s="92">
        <f t="shared" si="27"/>
        <v>0.2810631888</v>
      </c>
      <c r="AJ28" s="92">
        <f t="shared" si="28"/>
        <v>-0.05540376776</v>
      </c>
      <c r="AK28" s="132">
        <f t="shared" ref="AK28:AN28" si="165">M$2*$M28</f>
        <v>0.1198424043</v>
      </c>
      <c r="AL28" s="132">
        <f t="shared" si="165"/>
        <v>0.0323942385</v>
      </c>
      <c r="AM28" s="132">
        <f t="shared" si="165"/>
        <v>0.09935139232</v>
      </c>
      <c r="AN28" s="132">
        <f t="shared" si="165"/>
        <v>-0.09373584806</v>
      </c>
      <c r="AO28" s="133">
        <f t="shared" si="30"/>
        <v>-0.05141794817</v>
      </c>
      <c r="AP28" s="133">
        <f t="shared" si="31"/>
        <v>0.009495827073</v>
      </c>
      <c r="AQ28" s="133">
        <f t="shared" si="32"/>
        <v>-0.06095004133</v>
      </c>
      <c r="AR28" s="133">
        <f t="shared" si="33"/>
        <v>0.0945615018</v>
      </c>
      <c r="AS28" s="134">
        <f t="shared" si="34"/>
        <v>-0.008552497466</v>
      </c>
      <c r="AT28" s="134">
        <f t="shared" si="35"/>
        <v>-0.01061152701</v>
      </c>
      <c r="AU28" s="134">
        <f t="shared" si="36"/>
        <v>-0.05432773763</v>
      </c>
      <c r="AV28" s="134">
        <f t="shared" si="37"/>
        <v>0.03129178998</v>
      </c>
      <c r="AW28" s="135">
        <f t="shared" ref="AW28:AZ28" si="166">Y$2*$Y28</f>
        <v>-0.01431409764</v>
      </c>
      <c r="AX28" s="135">
        <f t="shared" si="166"/>
        <v>-0.009778826228</v>
      </c>
      <c r="AY28" s="135">
        <f t="shared" si="166"/>
        <v>-0.01368184529</v>
      </c>
      <c r="AZ28" s="135">
        <f t="shared" si="166"/>
        <v>0.0556308545</v>
      </c>
      <c r="BA28" s="144">
        <f t="shared" ref="BA28:BD28" si="167">AC28+AG28+AK28+AO28+AS28+AW28+A$2</f>
        <v>0.01482594923</v>
      </c>
      <c r="BB28" s="144">
        <f t="shared" si="167"/>
        <v>0.1362531009</v>
      </c>
      <c r="BC28" s="144">
        <f t="shared" si="167"/>
        <v>0.541346407</v>
      </c>
      <c r="BD28" s="144">
        <f t="shared" si="167"/>
        <v>0.123576687</v>
      </c>
      <c r="BE28" s="143">
        <f t="shared" ref="BE28:BH28" si="168">A28</f>
        <v>0</v>
      </c>
      <c r="BF28" s="143">
        <f t="shared" si="168"/>
        <v>0.2361725664</v>
      </c>
      <c r="BG28" s="143">
        <f t="shared" si="168"/>
        <v>0.5307692308</v>
      </c>
      <c r="BH28" s="143">
        <f t="shared" si="168"/>
        <v>0.1460176991</v>
      </c>
      <c r="BI28" s="145">
        <f t="shared" si="41"/>
        <v>0.01081918403</v>
      </c>
      <c r="BJ28" s="145">
        <f t="shared" si="42"/>
        <v>0.0009114286002</v>
      </c>
      <c r="BK28" s="143"/>
    </row>
    <row r="29">
      <c r="A29" s="90">
        <f>'Yield Tabulations'!AH29</f>
        <v>0</v>
      </c>
      <c r="B29" s="90">
        <f>'Yield Tabulations'!AI29</f>
        <v>0.2636783125</v>
      </c>
      <c r="C29" s="90">
        <f>'Yield Tabulations'!AJ29</f>
        <v>0.577294686</v>
      </c>
      <c r="D29" s="90">
        <f>'Yield Tabulations'!AK29</f>
        <v>0.1832564272</v>
      </c>
      <c r="E29" s="91">
        <f>'Yield Tabulations'!AL29</f>
        <v>0</v>
      </c>
      <c r="F29" s="91">
        <f>'Yield Tabulations'!AM29</f>
        <v>0.09294660514</v>
      </c>
      <c r="G29" s="91">
        <f>'Yield Tabulations'!AN29</f>
        <v>0.6945812808</v>
      </c>
      <c r="H29" s="91">
        <f>'Yield Tabulations'!AO29</f>
        <v>0.1338167436</v>
      </c>
      <c r="I29" s="92">
        <f>'Yield Tabulations'!AP29</f>
        <v>0</v>
      </c>
      <c r="J29" s="92">
        <f>'Yield Tabulations'!AQ29</f>
        <v>0.04087013843</v>
      </c>
      <c r="K29" s="92">
        <f>'Yield Tabulations'!AR29</f>
        <v>0.4644549763</v>
      </c>
      <c r="L29" s="92">
        <f>'Yield Tabulations'!AS29</f>
        <v>0.09294660514</v>
      </c>
      <c r="M29" s="132">
        <f t="shared" si="9"/>
        <v>-0.5089891479</v>
      </c>
      <c r="N29" s="132">
        <f t="shared" ref="N29:P29" si="169">0</f>
        <v>0</v>
      </c>
      <c r="O29" s="132">
        <f t="shared" si="169"/>
        <v>0</v>
      </c>
      <c r="P29" s="132">
        <f t="shared" si="169"/>
        <v>0</v>
      </c>
      <c r="Q29" s="133">
        <f t="shared" si="11"/>
        <v>-0.338838285</v>
      </c>
      <c r="R29" s="133">
        <f t="shared" si="12"/>
        <v>-0.002407119579</v>
      </c>
      <c r="S29" s="133">
        <f t="shared" si="13"/>
        <v>0.003169962573</v>
      </c>
      <c r="T29" s="133">
        <f t="shared" si="14"/>
        <v>-0.01478188019</v>
      </c>
      <c r="U29" s="134">
        <f t="shared" si="15"/>
        <v>-0.338838285</v>
      </c>
      <c r="V29" s="134">
        <f t="shared" si="16"/>
        <v>0.002407119579</v>
      </c>
      <c r="W29" s="134">
        <f t="shared" si="17"/>
        <v>-0.003169962573</v>
      </c>
      <c r="X29" s="134">
        <f t="shared" si="18"/>
        <v>0.01478188019</v>
      </c>
      <c r="Y29" s="135">
        <f t="shared" si="19"/>
        <v>-0.2260278646</v>
      </c>
      <c r="Z29" s="135">
        <f t="shared" ref="Z29:AB29" si="170">0</f>
        <v>0</v>
      </c>
      <c r="AA29" s="135">
        <f t="shared" si="170"/>
        <v>0</v>
      </c>
      <c r="AB29" s="135">
        <f t="shared" si="170"/>
        <v>0</v>
      </c>
      <c r="AC29" s="91">
        <f t="shared" si="21"/>
        <v>-0.1620266667</v>
      </c>
      <c r="AD29" s="91">
        <f t="shared" si="22"/>
        <v>0.06366902039</v>
      </c>
      <c r="AE29" s="91">
        <f t="shared" si="23"/>
        <v>0.3421325486</v>
      </c>
      <c r="AF29" s="91">
        <f t="shared" si="24"/>
        <v>0.1421476294</v>
      </c>
      <c r="AG29" s="92">
        <f t="shared" si="25"/>
        <v>0.08011685346</v>
      </c>
      <c r="AH29" s="92">
        <f t="shared" si="26"/>
        <v>0.038939879</v>
      </c>
      <c r="AI29" s="92">
        <f t="shared" si="27"/>
        <v>0.2878685717</v>
      </c>
      <c r="AJ29" s="92">
        <f t="shared" si="28"/>
        <v>-0.04120691848</v>
      </c>
      <c r="AK29" s="132">
        <f t="shared" ref="AK29:AN29" si="171">M$2*$M29</f>
        <v>0.1668748437</v>
      </c>
      <c r="AL29" s="132">
        <f t="shared" si="171"/>
        <v>0.0451074352</v>
      </c>
      <c r="AM29" s="132">
        <f t="shared" si="171"/>
        <v>0.1383420849</v>
      </c>
      <c r="AN29" s="132">
        <f t="shared" si="171"/>
        <v>-0.1305227068</v>
      </c>
      <c r="AO29" s="133">
        <f t="shared" si="30"/>
        <v>-0.06650423301</v>
      </c>
      <c r="AP29" s="133">
        <f t="shared" si="31"/>
        <v>0.009136310225</v>
      </c>
      <c r="AQ29" s="133">
        <f t="shared" si="32"/>
        <v>-0.07811940355</v>
      </c>
      <c r="AR29" s="133">
        <f t="shared" si="33"/>
        <v>0.1072668878</v>
      </c>
      <c r="AS29" s="134">
        <f t="shared" si="34"/>
        <v>-0.008800574997</v>
      </c>
      <c r="AT29" s="134">
        <f t="shared" si="35"/>
        <v>-0.01360847079</v>
      </c>
      <c r="AU29" s="134">
        <f t="shared" si="36"/>
        <v>-0.06270791503</v>
      </c>
      <c r="AV29" s="134">
        <f t="shared" si="37"/>
        <v>0.04147297183</v>
      </c>
      <c r="AW29" s="135">
        <f t="shared" ref="AW29:AZ29" si="172">Y$2*$Y29</f>
        <v>-0.01477109359</v>
      </c>
      <c r="AX29" s="135">
        <f t="shared" si="172"/>
        <v>-0.01009102781</v>
      </c>
      <c r="AY29" s="135">
        <f t="shared" si="172"/>
        <v>-0.01411865577</v>
      </c>
      <c r="AZ29" s="135">
        <f t="shared" si="172"/>
        <v>0.05740694096</v>
      </c>
      <c r="BA29" s="144">
        <f t="shared" ref="BA29:BD29" si="173">AC29+AG29+AK29+AO29+AS29+AW29+A$2</f>
        <v>0.02264386143</v>
      </c>
      <c r="BB29" s="144">
        <f t="shared" si="173"/>
        <v>0.1584603961</v>
      </c>
      <c r="BC29" s="144">
        <f t="shared" si="173"/>
        <v>0.6140926465</v>
      </c>
      <c r="BD29" s="144">
        <f t="shared" si="173"/>
        <v>0.1428302234</v>
      </c>
      <c r="BE29" s="143">
        <f t="shared" ref="BE29:BH29" si="174">A29</f>
        <v>0</v>
      </c>
      <c r="BF29" s="143">
        <f t="shared" si="174"/>
        <v>0.2636783125</v>
      </c>
      <c r="BG29" s="143">
        <f t="shared" si="174"/>
        <v>0.577294686</v>
      </c>
      <c r="BH29" s="143">
        <f t="shared" si="174"/>
        <v>0.1832564272</v>
      </c>
      <c r="BI29" s="145">
        <f t="shared" si="41"/>
        <v>0.01457192222</v>
      </c>
      <c r="BJ29" s="145">
        <f t="shared" si="42"/>
        <v>0.001261533005</v>
      </c>
      <c r="BK29" s="143"/>
    </row>
    <row r="30">
      <c r="A30" s="90">
        <f>'Yield Tabulations'!AH30</f>
        <v>0</v>
      </c>
      <c r="B30" s="90">
        <f>'Yield Tabulations'!AI30</f>
        <v>0.2607278653</v>
      </c>
      <c r="C30" s="90">
        <f>'Yield Tabulations'!AJ30</f>
        <v>0.5245901639</v>
      </c>
      <c r="D30" s="90">
        <f>'Yield Tabulations'!AK30</f>
        <v>0.1510048886</v>
      </c>
      <c r="E30" s="91">
        <f>'Yield Tabulations'!AL30</f>
        <v>0</v>
      </c>
      <c r="F30" s="91">
        <f>'Yield Tabulations'!AM30</f>
        <v>0.07930472569</v>
      </c>
      <c r="G30" s="91">
        <f>'Yield Tabulations'!AN30</f>
        <v>0.6666666667</v>
      </c>
      <c r="H30" s="91">
        <f>'Yield Tabulations'!AO30</f>
        <v>0.1189570885</v>
      </c>
      <c r="I30" s="92">
        <f>'Yield Tabulations'!AP30</f>
        <v>0</v>
      </c>
      <c r="J30" s="92">
        <f>'Yield Tabulations'!AQ30</f>
        <v>0.03965236285</v>
      </c>
      <c r="K30" s="92">
        <f>'Yield Tabulations'!AR30</f>
        <v>0.4089219331</v>
      </c>
      <c r="L30" s="92">
        <f>'Yield Tabulations'!AS30</f>
        <v>0.07930472569</v>
      </c>
      <c r="M30" s="132">
        <f t="shared" si="9"/>
        <v>-0.4648844729</v>
      </c>
      <c r="N30" s="132">
        <f t="shared" ref="N30:P30" si="175">0</f>
        <v>0</v>
      </c>
      <c r="O30" s="132">
        <f t="shared" si="175"/>
        <v>0</v>
      </c>
      <c r="P30" s="132">
        <f t="shared" si="175"/>
        <v>0</v>
      </c>
      <c r="Q30" s="133">
        <f t="shared" si="11"/>
        <v>-0.2851931011</v>
      </c>
      <c r="R30" s="133">
        <f t="shared" si="12"/>
        <v>-0.004225654529</v>
      </c>
      <c r="S30" s="133">
        <f t="shared" si="13"/>
        <v>0.001572309879</v>
      </c>
      <c r="T30" s="133">
        <f t="shared" si="14"/>
        <v>-0.005994533169</v>
      </c>
      <c r="U30" s="134">
        <f t="shared" si="15"/>
        <v>-0.2851931011</v>
      </c>
      <c r="V30" s="134">
        <f t="shared" si="16"/>
        <v>0.004225654529</v>
      </c>
      <c r="W30" s="134">
        <f t="shared" si="17"/>
        <v>-0.001572309879</v>
      </c>
      <c r="X30" s="134">
        <f t="shared" si="18"/>
        <v>0.005994533169</v>
      </c>
      <c r="Y30" s="135">
        <f t="shared" si="19"/>
        <v>-0.1750786968</v>
      </c>
      <c r="Z30" s="135">
        <f t="shared" ref="Z30:AB30" si="176">0</f>
        <v>0</v>
      </c>
      <c r="AA30" s="135">
        <f t="shared" si="176"/>
        <v>0</v>
      </c>
      <c r="AB30" s="135">
        <f t="shared" si="176"/>
        <v>0</v>
      </c>
      <c r="AC30" s="91">
        <f t="shared" si="21"/>
        <v>-0.1540188097</v>
      </c>
      <c r="AD30" s="91">
        <f t="shared" si="22"/>
        <v>0.0539906137</v>
      </c>
      <c r="AE30" s="91">
        <f t="shared" si="23"/>
        <v>0.3294692581</v>
      </c>
      <c r="AF30" s="91">
        <f t="shared" si="24"/>
        <v>0.1336424644</v>
      </c>
      <c r="AG30" s="92">
        <f t="shared" si="25"/>
        <v>0.06983317723</v>
      </c>
      <c r="AH30" s="92">
        <f t="shared" si="26"/>
        <v>0.03594230357</v>
      </c>
      <c r="AI30" s="92">
        <f t="shared" si="27"/>
        <v>0.2529907356</v>
      </c>
      <c r="AJ30" s="92">
        <f t="shared" si="28"/>
        <v>-0.03844077294</v>
      </c>
      <c r="AK30" s="132">
        <f t="shared" ref="AK30:AN30" si="177">M$2*$M30</f>
        <v>0.1524148876</v>
      </c>
      <c r="AL30" s="132">
        <f t="shared" si="177"/>
        <v>0.04119880812</v>
      </c>
      <c r="AM30" s="132">
        <f t="shared" si="177"/>
        <v>0.1263545352</v>
      </c>
      <c r="AN30" s="132">
        <f t="shared" si="177"/>
        <v>-0.119212718</v>
      </c>
      <c r="AO30" s="133">
        <f t="shared" si="30"/>
        <v>-0.05366813092</v>
      </c>
      <c r="AP30" s="133">
        <f t="shared" si="31"/>
        <v>0.006163273127</v>
      </c>
      <c r="AQ30" s="133">
        <f t="shared" si="32"/>
        <v>-0.06680198952</v>
      </c>
      <c r="AR30" s="133">
        <f t="shared" si="33"/>
        <v>0.09091210723</v>
      </c>
      <c r="AS30" s="134">
        <f t="shared" si="34"/>
        <v>-0.008454930574</v>
      </c>
      <c r="AT30" s="134">
        <f t="shared" si="35"/>
        <v>-0.01030680053</v>
      </c>
      <c r="AU30" s="134">
        <f t="shared" si="36"/>
        <v>-0.05269664513</v>
      </c>
      <c r="AV30" s="134">
        <f t="shared" si="37"/>
        <v>0.03507109563</v>
      </c>
      <c r="AW30" s="135">
        <f t="shared" ref="AW30:AZ30" si="178">Y$2*$Y30</f>
        <v>-0.01144152656</v>
      </c>
      <c r="AX30" s="135">
        <f t="shared" si="178"/>
        <v>-0.007816399102</v>
      </c>
      <c r="AY30" s="135">
        <f t="shared" si="178"/>
        <v>-0.0109361554</v>
      </c>
      <c r="AZ30" s="135">
        <f t="shared" si="178"/>
        <v>0.04446678477</v>
      </c>
      <c r="BA30" s="144">
        <f t="shared" ref="BA30:BD30" si="179">AC30+AG30+AK30+AO30+AS30+AW30+A$2</f>
        <v>0.02241939963</v>
      </c>
      <c r="BB30" s="144">
        <f t="shared" si="179"/>
        <v>0.1444790488</v>
      </c>
      <c r="BC30" s="144">
        <f t="shared" si="179"/>
        <v>0.5790751545</v>
      </c>
      <c r="BD30" s="144">
        <f t="shared" si="179"/>
        <v>0.1127043798</v>
      </c>
      <c r="BE30" s="143">
        <f t="shared" ref="BE30:BH30" si="180">A30</f>
        <v>0</v>
      </c>
      <c r="BF30" s="143">
        <f t="shared" si="180"/>
        <v>0.2607278653</v>
      </c>
      <c r="BG30" s="143">
        <f t="shared" si="180"/>
        <v>0.5245901639</v>
      </c>
      <c r="BH30" s="143">
        <f t="shared" si="180"/>
        <v>0.1510048886</v>
      </c>
      <c r="BI30" s="145">
        <f t="shared" si="41"/>
        <v>0.01845196</v>
      </c>
      <c r="BJ30" s="145">
        <f t="shared" si="42"/>
        <v>0.001061312238</v>
      </c>
      <c r="BK30" s="143"/>
    </row>
    <row r="31">
      <c r="A31" s="90">
        <f>'Yield Tabulations'!AH31</f>
        <v>0</v>
      </c>
      <c r="B31" s="90">
        <f>'Yield Tabulations'!AI31</f>
        <v>0.2650527623</v>
      </c>
      <c r="C31" s="90">
        <f>'Yield Tabulations'!AJ31</f>
        <v>0.6542669584</v>
      </c>
      <c r="D31" s="90">
        <f>'Yield Tabulations'!AK31</f>
        <v>0.2116697703</v>
      </c>
      <c r="E31" s="91">
        <f>'Yield Tabulations'!AL31</f>
        <v>0</v>
      </c>
      <c r="F31" s="91">
        <f>'Yield Tabulations'!AM31</f>
        <v>0.1067659839</v>
      </c>
      <c r="G31" s="91">
        <f>'Yield Tabulations'!AN31</f>
        <v>0.747826087</v>
      </c>
      <c r="H31" s="91">
        <f>'Yield Tabulations'!AO31</f>
        <v>0.1427684668</v>
      </c>
      <c r="I31" s="92">
        <f>'Yield Tabulations'!AP31</f>
        <v>0</v>
      </c>
      <c r="J31" s="92">
        <f>'Yield Tabulations'!AQ31</f>
        <v>0.03600248293</v>
      </c>
      <c r="K31" s="92">
        <f>'Yield Tabulations'!AR31</f>
        <v>0.5594713656</v>
      </c>
      <c r="L31" s="92">
        <f>'Yield Tabulations'!AS31</f>
        <v>0.1067659839</v>
      </c>
      <c r="M31" s="132">
        <f t="shared" si="9"/>
        <v>-0.5910256668</v>
      </c>
      <c r="N31" s="132">
        <f t="shared" ref="N31:P31" si="181">0</f>
        <v>0</v>
      </c>
      <c r="O31" s="132">
        <f t="shared" si="181"/>
        <v>0</v>
      </c>
      <c r="P31" s="132">
        <f t="shared" si="181"/>
        <v>0</v>
      </c>
      <c r="Q31" s="133">
        <f t="shared" si="11"/>
        <v>-0.4374739385</v>
      </c>
      <c r="R31" s="133">
        <f t="shared" si="12"/>
        <v>0.00003248115481</v>
      </c>
      <c r="S31" s="133">
        <f t="shared" si="13"/>
        <v>0.006258956021</v>
      </c>
      <c r="T31" s="133">
        <f t="shared" si="14"/>
        <v>-0.03280891486</v>
      </c>
      <c r="U31" s="134">
        <f t="shared" si="15"/>
        <v>-0.4374739385</v>
      </c>
      <c r="V31" s="134">
        <f t="shared" si="16"/>
        <v>-0.00003248115481</v>
      </c>
      <c r="W31" s="134">
        <f t="shared" si="17"/>
        <v>-0.006258956021</v>
      </c>
      <c r="X31" s="134">
        <f t="shared" si="18"/>
        <v>0.03280891486</v>
      </c>
      <c r="Y31" s="135">
        <f t="shared" si="19"/>
        <v>-0.3257033631</v>
      </c>
      <c r="Z31" s="135">
        <f t="shared" ref="Z31:AB31" si="182">0</f>
        <v>0</v>
      </c>
      <c r="AA31" s="135">
        <f t="shared" si="182"/>
        <v>0</v>
      </c>
      <c r="AB31" s="135">
        <f t="shared" si="182"/>
        <v>0</v>
      </c>
      <c r="AC31" s="91">
        <f t="shared" si="21"/>
        <v>-0.1753179298</v>
      </c>
      <c r="AD31" s="91">
        <f t="shared" si="22"/>
        <v>0.07172641578</v>
      </c>
      <c r="AE31" s="91">
        <f t="shared" si="23"/>
        <v>0.3686558646</v>
      </c>
      <c r="AF31" s="91">
        <f t="shared" si="24"/>
        <v>0.1509519443</v>
      </c>
      <c r="AG31" s="92">
        <f t="shared" si="25"/>
        <v>0.09897542781</v>
      </c>
      <c r="AH31" s="92">
        <f t="shared" si="26"/>
        <v>0.03823470948</v>
      </c>
      <c r="AI31" s="92">
        <f t="shared" si="27"/>
        <v>0.345714058</v>
      </c>
      <c r="AJ31" s="92">
        <f t="shared" si="28"/>
        <v>-0.05017035054</v>
      </c>
      <c r="AK31" s="132">
        <f t="shared" ref="AK31:AN31" si="183">M$2*$M31</f>
        <v>0.1937709599</v>
      </c>
      <c r="AL31" s="132">
        <f t="shared" si="183"/>
        <v>0.05237764317</v>
      </c>
      <c r="AM31" s="132">
        <f t="shared" si="183"/>
        <v>0.1606394229</v>
      </c>
      <c r="AN31" s="132">
        <f t="shared" si="183"/>
        <v>-0.1515597535</v>
      </c>
      <c r="AO31" s="133">
        <f t="shared" si="30"/>
        <v>-0.09076905643</v>
      </c>
      <c r="AP31" s="133">
        <f t="shared" si="31"/>
        <v>0.01482256691</v>
      </c>
      <c r="AQ31" s="133">
        <f t="shared" si="32"/>
        <v>-0.09915606376</v>
      </c>
      <c r="AR31" s="133">
        <f t="shared" si="33"/>
        <v>0.1367962746</v>
      </c>
      <c r="AS31" s="134">
        <f t="shared" si="34"/>
        <v>-0.009214771015</v>
      </c>
      <c r="AT31" s="134">
        <f t="shared" si="35"/>
        <v>-0.01998133172</v>
      </c>
      <c r="AU31" s="134">
        <f t="shared" si="36"/>
        <v>-0.08095001225</v>
      </c>
      <c r="AV31" s="134">
        <f t="shared" si="37"/>
        <v>0.05347919924</v>
      </c>
      <c r="AW31" s="135">
        <f t="shared" ref="AW31:AZ31" si="184">Y$2*$Y31</f>
        <v>-0.02128496354</v>
      </c>
      <c r="AX31" s="135">
        <f t="shared" si="184"/>
        <v>-0.01454104652</v>
      </c>
      <c r="AY31" s="135">
        <f t="shared" si="184"/>
        <v>-0.02034480869</v>
      </c>
      <c r="AZ31" s="135">
        <f t="shared" si="184"/>
        <v>0.08272269335</v>
      </c>
      <c r="BA31" s="144">
        <f t="shared" ref="BA31:BD31" si="185">AC31+AG31+AK31+AO31+AS31+AW31+A$2</f>
        <v>0.02391439951</v>
      </c>
      <c r="BB31" s="144">
        <f t="shared" si="185"/>
        <v>0.167946207</v>
      </c>
      <c r="BC31" s="144">
        <f t="shared" si="185"/>
        <v>0.6752538765</v>
      </c>
      <c r="BD31" s="144">
        <f t="shared" si="185"/>
        <v>0.1884854261</v>
      </c>
      <c r="BE31" s="143">
        <f t="shared" ref="BE31:BH31" si="186">A31</f>
        <v>0</v>
      </c>
      <c r="BF31" s="143">
        <f t="shared" si="186"/>
        <v>0.2650527623</v>
      </c>
      <c r="BG31" s="143">
        <f t="shared" si="186"/>
        <v>0.6542669584</v>
      </c>
      <c r="BH31" s="143">
        <f t="shared" si="186"/>
        <v>0.2116697703</v>
      </c>
      <c r="BI31" s="145">
        <f t="shared" si="41"/>
        <v>0.01097954612</v>
      </c>
      <c r="BJ31" s="145">
        <f t="shared" si="42"/>
        <v>0.01308006137</v>
      </c>
      <c r="BK31" s="143"/>
    </row>
    <row r="32">
      <c r="A32" s="90">
        <f>'Yield Tabulations'!AH32</f>
        <v>0</v>
      </c>
      <c r="B32" s="90">
        <f>'Yield Tabulations'!AI32</f>
        <v>0.2250530786</v>
      </c>
      <c r="C32" s="90">
        <f>'Yield Tabulations'!AJ32</f>
        <v>0.5569620253</v>
      </c>
      <c r="D32" s="90">
        <f>'Yield Tabulations'!AK32</f>
        <v>0.1181882519</v>
      </c>
      <c r="E32" s="91">
        <f>'Yield Tabulations'!AL32</f>
        <v>0</v>
      </c>
      <c r="F32" s="91">
        <f>'Yield Tabulations'!AM32</f>
        <v>0.05378627035</v>
      </c>
      <c r="G32" s="91">
        <f>'Yield Tabulations'!AN32</f>
        <v>0.6229508197</v>
      </c>
      <c r="H32" s="91">
        <f>'Yield Tabulations'!AO32</f>
        <v>0.08634111819</v>
      </c>
      <c r="I32" s="92">
        <f>'Yield Tabulations'!AP32</f>
        <v>0</v>
      </c>
      <c r="J32" s="92">
        <f>'Yield Tabulations'!AQ32</f>
        <v>0.03255484784</v>
      </c>
      <c r="K32" s="92">
        <f>'Yield Tabulations'!AR32</f>
        <v>0.4869565217</v>
      </c>
      <c r="L32" s="92">
        <f>'Yield Tabulations'!AS32</f>
        <v>0.05378627035</v>
      </c>
      <c r="M32" s="132">
        <f t="shared" si="9"/>
        <v>-0.3984154753</v>
      </c>
      <c r="N32" s="132">
        <f t="shared" ref="N32:P32" si="187">0</f>
        <v>0</v>
      </c>
      <c r="O32" s="132">
        <f t="shared" si="187"/>
        <v>0</v>
      </c>
      <c r="P32" s="132">
        <f t="shared" si="187"/>
        <v>0</v>
      </c>
      <c r="Q32" s="133">
        <f t="shared" si="11"/>
        <v>-0.3097449349</v>
      </c>
      <c r="R32" s="133">
        <f t="shared" si="12"/>
        <v>0.008538169396</v>
      </c>
      <c r="S32" s="133">
        <f t="shared" si="13"/>
        <v>0.00008214091274</v>
      </c>
      <c r="T32" s="133">
        <f t="shared" si="14"/>
        <v>-0.005911505978</v>
      </c>
      <c r="U32" s="134">
        <f t="shared" si="15"/>
        <v>-0.3097449349</v>
      </c>
      <c r="V32" s="134">
        <f t="shared" si="16"/>
        <v>-0.008538169396</v>
      </c>
      <c r="W32" s="134">
        <f t="shared" si="17"/>
        <v>-0.00008214091274</v>
      </c>
      <c r="X32" s="134">
        <f t="shared" si="18"/>
        <v>0.005911505978</v>
      </c>
      <c r="Y32" s="135">
        <f t="shared" si="19"/>
        <v>-0.2410794351</v>
      </c>
      <c r="Z32" s="135">
        <f t="shared" ref="Z32:AB32" si="188">0</f>
        <v>0</v>
      </c>
      <c r="AA32" s="135">
        <f t="shared" si="188"/>
        <v>0</v>
      </c>
      <c r="AB32" s="135">
        <f t="shared" si="188"/>
        <v>0</v>
      </c>
      <c r="AC32" s="91">
        <f t="shared" si="21"/>
        <v>-0.1407529564</v>
      </c>
      <c r="AD32" s="91">
        <f t="shared" si="22"/>
        <v>0.03471037706</v>
      </c>
      <c r="AE32" s="91">
        <f t="shared" si="23"/>
        <v>0.3108109102</v>
      </c>
      <c r="AF32" s="91">
        <f t="shared" si="24"/>
        <v>0.1163823125</v>
      </c>
      <c r="AG32" s="92">
        <f t="shared" si="25"/>
        <v>0.08572210671</v>
      </c>
      <c r="AH32" s="92">
        <f t="shared" si="26"/>
        <v>0.02662564082</v>
      </c>
      <c r="AI32" s="92">
        <f t="shared" si="27"/>
        <v>0.2935303662</v>
      </c>
      <c r="AJ32" s="92">
        <f t="shared" si="28"/>
        <v>-0.06666248686</v>
      </c>
      <c r="AK32" s="132">
        <f t="shared" ref="AK32:AN32" si="189">M$2*$M32</f>
        <v>0.1306226674</v>
      </c>
      <c r="AL32" s="132">
        <f t="shared" si="189"/>
        <v>0.03530821887</v>
      </c>
      <c r="AM32" s="132">
        <f t="shared" si="189"/>
        <v>0.1082884139</v>
      </c>
      <c r="AN32" s="132">
        <f t="shared" si="189"/>
        <v>-0.1021677308</v>
      </c>
      <c r="AO32" s="133">
        <f t="shared" si="30"/>
        <v>-0.05743933229</v>
      </c>
      <c r="AP32" s="133">
        <f t="shared" si="31"/>
        <v>0.009444878274</v>
      </c>
      <c r="AQ32" s="133">
        <f t="shared" si="32"/>
        <v>-0.06858006241</v>
      </c>
      <c r="AR32" s="133">
        <f t="shared" si="33"/>
        <v>0.1018421985</v>
      </c>
      <c r="AS32" s="134">
        <f t="shared" si="34"/>
        <v>-0.009120563291</v>
      </c>
      <c r="AT32" s="134">
        <f t="shared" si="35"/>
        <v>-0.01170516831</v>
      </c>
      <c r="AU32" s="134">
        <f t="shared" si="36"/>
        <v>-0.05876657906</v>
      </c>
      <c r="AV32" s="134">
        <f t="shared" si="37"/>
        <v>0.03556081115</v>
      </c>
      <c r="AW32" s="135">
        <f t="shared" ref="AW32:AZ32" si="190">Y$2*$Y32</f>
        <v>-0.01575472521</v>
      </c>
      <c r="AX32" s="135">
        <f t="shared" si="190"/>
        <v>-0.01076300609</v>
      </c>
      <c r="AY32" s="135">
        <f t="shared" si="190"/>
        <v>-0.01505884047</v>
      </c>
      <c r="AZ32" s="135">
        <f t="shared" si="190"/>
        <v>0.06122976439</v>
      </c>
      <c r="BA32" s="144">
        <f t="shared" ref="BA32:BD32" si="191">AC32+AG32+AK32+AO32+AS32+AW32+A$2</f>
        <v>0.02103192943</v>
      </c>
      <c r="BB32" s="144">
        <f t="shared" si="191"/>
        <v>0.1089281905</v>
      </c>
      <c r="BC32" s="144">
        <f t="shared" si="191"/>
        <v>0.570919624</v>
      </c>
      <c r="BD32" s="144">
        <f t="shared" si="191"/>
        <v>0.1124502875</v>
      </c>
      <c r="BE32" s="143">
        <f t="shared" ref="BE32:BH32" si="192">A32</f>
        <v>0</v>
      </c>
      <c r="BF32" s="143">
        <f t="shared" si="192"/>
        <v>0.2250530786</v>
      </c>
      <c r="BG32" s="143">
        <f t="shared" si="192"/>
        <v>0.5569620253</v>
      </c>
      <c r="BH32" s="143">
        <f t="shared" si="192"/>
        <v>0.1181882519</v>
      </c>
      <c r="BI32" s="145">
        <f t="shared" si="41"/>
        <v>0.01415507047</v>
      </c>
      <c r="BJ32" s="145">
        <f t="shared" si="42"/>
        <v>0.002698165947</v>
      </c>
      <c r="BK32" s="143"/>
    </row>
    <row r="33">
      <c r="A33" s="90">
        <f>'Yield Tabulations'!AH33</f>
        <v>0</v>
      </c>
      <c r="B33" s="90">
        <f>'Yield Tabulations'!AI33</f>
        <v>0.2527739251</v>
      </c>
      <c r="C33" s="90">
        <f>'Yield Tabulations'!AJ33</f>
        <v>0.5691275168</v>
      </c>
      <c r="D33" s="90">
        <f>'Yield Tabulations'!AK33</f>
        <v>0.1501386963</v>
      </c>
      <c r="E33" s="91">
        <f>'Yield Tabulations'!AL33</f>
        <v>0</v>
      </c>
      <c r="F33" s="91">
        <f>'Yield Tabulations'!AM33</f>
        <v>0.08009708738</v>
      </c>
      <c r="G33" s="91">
        <f>'Yield Tabulations'!AN33</f>
        <v>0.6294277929</v>
      </c>
      <c r="H33" s="91">
        <f>'Yield Tabulations'!AO33</f>
        <v>0.1272538141</v>
      </c>
      <c r="I33" s="92">
        <f>'Yield Tabulations'!AP33</f>
        <v>0</v>
      </c>
      <c r="J33" s="92">
        <f>'Yield Tabulations'!AQ33</f>
        <v>0.04715672677</v>
      </c>
      <c r="K33" s="92">
        <f>'Yield Tabulations'!AR33</f>
        <v>0.5105820106</v>
      </c>
      <c r="L33" s="92">
        <f>'Yield Tabulations'!AS33</f>
        <v>0.08009708738</v>
      </c>
      <c r="M33" s="132">
        <f t="shared" si="9"/>
        <v>-0.4187884231</v>
      </c>
      <c r="N33" s="132">
        <f t="shared" ref="N33:P33" si="193">0</f>
        <v>0</v>
      </c>
      <c r="O33" s="132">
        <f t="shared" si="193"/>
        <v>0</v>
      </c>
      <c r="P33" s="132">
        <f t="shared" si="193"/>
        <v>0</v>
      </c>
      <c r="Q33" s="133">
        <f t="shared" si="11"/>
        <v>-0.3353442844</v>
      </c>
      <c r="R33" s="133">
        <f t="shared" si="12"/>
        <v>0.01455817535</v>
      </c>
      <c r="S33" s="133">
        <f t="shared" si="13"/>
        <v>0.0004146700626</v>
      </c>
      <c r="T33" s="133">
        <f t="shared" si="14"/>
        <v>-0.01121437746</v>
      </c>
      <c r="U33" s="134">
        <f t="shared" si="15"/>
        <v>-0.3353442844</v>
      </c>
      <c r="V33" s="134">
        <f t="shared" si="16"/>
        <v>-0.01455817535</v>
      </c>
      <c r="W33" s="134">
        <f t="shared" si="17"/>
        <v>-0.0004146700626</v>
      </c>
      <c r="X33" s="134">
        <f t="shared" si="18"/>
        <v>0.01121437746</v>
      </c>
      <c r="Y33" s="135">
        <f t="shared" si="19"/>
        <v>-0.2693332898</v>
      </c>
      <c r="Z33" s="135">
        <f t="shared" ref="Z33:AB33" si="194">0</f>
        <v>0</v>
      </c>
      <c r="AA33" s="135">
        <f t="shared" si="194"/>
        <v>0</v>
      </c>
      <c r="AB33" s="135">
        <f t="shared" si="194"/>
        <v>0</v>
      </c>
      <c r="AC33" s="91">
        <f t="shared" si="21"/>
        <v>-0.1463851437</v>
      </c>
      <c r="AD33" s="91">
        <f t="shared" si="22"/>
        <v>0.05683473662</v>
      </c>
      <c r="AE33" s="91">
        <f t="shared" si="23"/>
        <v>0.3091642136</v>
      </c>
      <c r="AF33" s="91">
        <f t="shared" si="24"/>
        <v>0.1327789409</v>
      </c>
      <c r="AG33" s="92">
        <f t="shared" si="25"/>
        <v>0.08754356202</v>
      </c>
      <c r="AH33" s="92">
        <f t="shared" si="26"/>
        <v>0.039949628</v>
      </c>
      <c r="AI33" s="92">
        <f t="shared" si="27"/>
        <v>0.3123055596</v>
      </c>
      <c r="AJ33" s="92">
        <f t="shared" si="28"/>
        <v>-0.05856088751</v>
      </c>
      <c r="AK33" s="132">
        <f t="shared" ref="AK33:AN33" si="195">M$2*$M33</f>
        <v>0.1373020485</v>
      </c>
      <c r="AL33" s="132">
        <f t="shared" si="195"/>
        <v>0.0371137022</v>
      </c>
      <c r="AM33" s="132">
        <f t="shared" si="195"/>
        <v>0.1138257344</v>
      </c>
      <c r="AN33" s="132">
        <f t="shared" si="195"/>
        <v>-0.1073920707</v>
      </c>
      <c r="AO33" s="133">
        <f t="shared" si="30"/>
        <v>-0.06371769451</v>
      </c>
      <c r="AP33" s="133">
        <f t="shared" si="31"/>
        <v>0.01218590093</v>
      </c>
      <c r="AQ33" s="133">
        <f t="shared" si="32"/>
        <v>-0.0723555539</v>
      </c>
      <c r="AR33" s="133">
        <f t="shared" si="33"/>
        <v>0.1106274488</v>
      </c>
      <c r="AS33" s="134">
        <f t="shared" si="34"/>
        <v>-0.009061684655</v>
      </c>
      <c r="AT33" s="134">
        <f t="shared" si="35"/>
        <v>-0.01370800897</v>
      </c>
      <c r="AU33" s="134">
        <f t="shared" si="36"/>
        <v>-0.06410768997</v>
      </c>
      <c r="AV33" s="134">
        <f t="shared" si="37"/>
        <v>0.03767391535</v>
      </c>
      <c r="AW33" s="135">
        <f t="shared" ref="AW33:AZ33" si="196">Y$2*$Y33</f>
        <v>-0.0176011362</v>
      </c>
      <c r="AX33" s="135">
        <f t="shared" si="196"/>
        <v>-0.01202440116</v>
      </c>
      <c r="AY33" s="135">
        <f t="shared" si="196"/>
        <v>-0.01682369566</v>
      </c>
      <c r="AZ33" s="135">
        <f t="shared" si="196"/>
        <v>0.06840572641</v>
      </c>
      <c r="BA33" s="144">
        <f t="shared" ref="BA33:BD33" si="197">AC33+AG33+AK33+AO33+AS33+AW33+A$2</f>
        <v>0.01583468393</v>
      </c>
      <c r="BB33" s="144">
        <f t="shared" si="197"/>
        <v>0.1456588075</v>
      </c>
      <c r="BC33" s="144">
        <f t="shared" si="197"/>
        <v>0.5827039837</v>
      </c>
      <c r="BD33" s="144">
        <f t="shared" si="197"/>
        <v>0.1497984919</v>
      </c>
      <c r="BE33" s="143">
        <f t="shared" ref="BE33:BH33" si="198">A33</f>
        <v>0</v>
      </c>
      <c r="BF33" s="143">
        <f t="shared" si="198"/>
        <v>0.2527739251</v>
      </c>
      <c r="BG33" s="143">
        <f t="shared" si="198"/>
        <v>0.5691275168</v>
      </c>
      <c r="BH33" s="143">
        <f t="shared" si="198"/>
        <v>0.1501386963</v>
      </c>
      <c r="BI33" s="145">
        <f t="shared" si="41"/>
        <v>0.01190882182</v>
      </c>
      <c r="BJ33" s="145">
        <f t="shared" si="42"/>
        <v>0.0005344875256</v>
      </c>
      <c r="BK33" s="143"/>
    </row>
    <row r="34">
      <c r="A34" s="90">
        <f>'Yield Tabulations'!AH34</f>
        <v>0</v>
      </c>
      <c r="B34" s="90">
        <f>'Yield Tabulations'!AI34</f>
        <v>0.2400774443</v>
      </c>
      <c r="C34" s="90">
        <f>'Yield Tabulations'!AJ34</f>
        <v>0.654723127</v>
      </c>
      <c r="D34" s="90">
        <f>'Yield Tabulations'!AK34</f>
        <v>0.2071636012</v>
      </c>
      <c r="E34" s="91">
        <f>'Yield Tabulations'!AL34</f>
        <v>0</v>
      </c>
      <c r="F34" s="91">
        <f>'Yield Tabulations'!AM34</f>
        <v>0.1064859632</v>
      </c>
      <c r="G34" s="91">
        <f>'Yield Tabulations'!AN34</f>
        <v>0.7382550336</v>
      </c>
      <c r="H34" s="91">
        <f>'Yield Tabulations'!AO34</f>
        <v>0.1442400774</v>
      </c>
      <c r="I34" s="92">
        <f>'Yield Tabulations'!AP34</f>
        <v>0</v>
      </c>
      <c r="J34" s="92">
        <f>'Yield Tabulations'!AQ34</f>
        <v>0.03775411423</v>
      </c>
      <c r="K34" s="92">
        <f>'Yield Tabulations'!AR34</f>
        <v>0.5759493671</v>
      </c>
      <c r="L34" s="92">
        <f>'Yield Tabulations'!AS34</f>
        <v>0.1064859632</v>
      </c>
      <c r="M34" s="132">
        <f t="shared" si="9"/>
        <v>-0.5771649549</v>
      </c>
      <c r="N34" s="132">
        <f t="shared" ref="N34:P34" si="199">0</f>
        <v>0</v>
      </c>
      <c r="O34" s="132">
        <f t="shared" si="199"/>
        <v>0</v>
      </c>
      <c r="P34" s="132">
        <f t="shared" si="199"/>
        <v>0</v>
      </c>
      <c r="Q34" s="133">
        <f t="shared" si="11"/>
        <v>-0.4445773461</v>
      </c>
      <c r="R34" s="133">
        <f t="shared" si="12"/>
        <v>0.004461182967</v>
      </c>
      <c r="S34" s="133">
        <f t="shared" si="13"/>
        <v>0.005893604001</v>
      </c>
      <c r="T34" s="133">
        <f t="shared" si="14"/>
        <v>-0.03345835825</v>
      </c>
      <c r="U34" s="134">
        <f t="shared" si="15"/>
        <v>-0.4445773461</v>
      </c>
      <c r="V34" s="134">
        <f t="shared" si="16"/>
        <v>-0.004461182967</v>
      </c>
      <c r="W34" s="134">
        <f t="shared" si="17"/>
        <v>-0.005893604001</v>
      </c>
      <c r="X34" s="134">
        <f t="shared" si="18"/>
        <v>0.03345835825</v>
      </c>
      <c r="Y34" s="135">
        <f t="shared" si="19"/>
        <v>-0.344482307</v>
      </c>
      <c r="Z34" s="135">
        <f t="shared" ref="Z34:AB34" si="200">0</f>
        <v>0</v>
      </c>
      <c r="AA34" s="135">
        <f t="shared" si="200"/>
        <v>0</v>
      </c>
      <c r="AB34" s="135">
        <f t="shared" si="200"/>
        <v>0</v>
      </c>
      <c r="AC34" s="91">
        <f t="shared" si="21"/>
        <v>-0.1732792947</v>
      </c>
      <c r="AD34" s="91">
        <f t="shared" si="22"/>
        <v>0.07206787396</v>
      </c>
      <c r="AE34" s="91">
        <f t="shared" si="23"/>
        <v>0.3635166025</v>
      </c>
      <c r="AF34" s="91">
        <f t="shared" si="24"/>
        <v>0.1504915949</v>
      </c>
      <c r="AG34" s="92">
        <f t="shared" si="25"/>
        <v>0.1017431253</v>
      </c>
      <c r="AH34" s="92">
        <f t="shared" si="26"/>
        <v>0.03911874398</v>
      </c>
      <c r="AI34" s="92">
        <f t="shared" si="27"/>
        <v>0.3552539975</v>
      </c>
      <c r="AJ34" s="92">
        <f t="shared" si="28"/>
        <v>-0.05376984833</v>
      </c>
      <c r="AK34" s="132">
        <f t="shared" ref="AK34:AN34" si="201">M$2*$M34</f>
        <v>0.1892266506</v>
      </c>
      <c r="AL34" s="132">
        <f t="shared" si="201"/>
        <v>0.05114928464</v>
      </c>
      <c r="AM34" s="132">
        <f t="shared" si="201"/>
        <v>0.1568721131</v>
      </c>
      <c r="AN34" s="132">
        <f t="shared" si="201"/>
        <v>-0.1480053798</v>
      </c>
      <c r="AO34" s="133">
        <f t="shared" si="30"/>
        <v>-0.09207917691</v>
      </c>
      <c r="AP34" s="133">
        <f t="shared" si="31"/>
        <v>0.01603830082</v>
      </c>
      <c r="AQ34" s="133">
        <f t="shared" si="32"/>
        <v>-0.09940461008</v>
      </c>
      <c r="AR34" s="133">
        <f t="shared" si="33"/>
        <v>0.1400088064</v>
      </c>
      <c r="AS34" s="134">
        <f t="shared" si="34"/>
        <v>-0.009290142194</v>
      </c>
      <c r="AT34" s="134">
        <f t="shared" si="35"/>
        <v>-0.02052809794</v>
      </c>
      <c r="AU34" s="134">
        <f t="shared" si="36"/>
        <v>-0.08277368129</v>
      </c>
      <c r="AV34" s="134">
        <f t="shared" si="37"/>
        <v>0.05350744751</v>
      </c>
      <c r="AW34" s="135">
        <f t="shared" ref="AW34:AZ34" si="202">Y$2*$Y34</f>
        <v>-0.02251218187</v>
      </c>
      <c r="AX34" s="135">
        <f t="shared" si="202"/>
        <v>-0.01537943362</v>
      </c>
      <c r="AY34" s="135">
        <f t="shared" si="202"/>
        <v>-0.0215178209</v>
      </c>
      <c r="AZ34" s="135">
        <f t="shared" si="202"/>
        <v>0.08749220142</v>
      </c>
      <c r="BA34" s="144">
        <f t="shared" ref="BA34:BD34" si="203">AC34+AG34+AK34+AO34+AS34+AW34+A$2</f>
        <v>0.02156371276</v>
      </c>
      <c r="BB34" s="144">
        <f t="shared" si="203"/>
        <v>0.1677739218</v>
      </c>
      <c r="BC34" s="144">
        <f t="shared" si="203"/>
        <v>0.6726420165</v>
      </c>
      <c r="BD34" s="144">
        <f t="shared" si="203"/>
        <v>0.1959902407</v>
      </c>
      <c r="BE34" s="143">
        <f t="shared" ref="BE34:BH34" si="204">A34</f>
        <v>0</v>
      </c>
      <c r="BF34" s="143">
        <f t="shared" si="204"/>
        <v>0.2400774443</v>
      </c>
      <c r="BG34" s="143">
        <f t="shared" si="204"/>
        <v>0.654723127</v>
      </c>
      <c r="BH34" s="143">
        <f t="shared" si="204"/>
        <v>0.2071636012</v>
      </c>
      <c r="BI34" s="145">
        <f t="shared" si="41"/>
        <v>0.006138723667</v>
      </c>
      <c r="BJ34" s="145">
        <f t="shared" si="42"/>
        <v>0.0125486832</v>
      </c>
      <c r="BK34" s="143"/>
    </row>
    <row r="35">
      <c r="A35" s="90">
        <f>'Yield Tabulations'!AH35</f>
        <v>0</v>
      </c>
      <c r="B35" s="90">
        <f>'Yield Tabulations'!AI35</f>
        <v>0.2782101167</v>
      </c>
      <c r="C35" s="90">
        <f>'Yield Tabulations'!AJ35</f>
        <v>0.5665796345</v>
      </c>
      <c r="D35" s="90">
        <f>'Yield Tabulations'!AK35</f>
        <v>0.1459143969</v>
      </c>
      <c r="E35" s="91">
        <f>'Yield Tabulations'!AL35</f>
        <v>0</v>
      </c>
      <c r="F35" s="91">
        <f>'Yield Tabulations'!AM35</f>
        <v>0.08365758755</v>
      </c>
      <c r="G35" s="91">
        <f>'Yield Tabulations'!AN35</f>
        <v>0.6898395722</v>
      </c>
      <c r="H35" s="91">
        <f>'Yield Tabulations'!AO35</f>
        <v>0.1212710765</v>
      </c>
      <c r="I35" s="92">
        <f>'Yield Tabulations'!AP35</f>
        <v>0</v>
      </c>
      <c r="J35" s="92">
        <f>'Yield Tabulations'!AQ35</f>
        <v>0.03761348898</v>
      </c>
      <c r="K35" s="92">
        <f>'Yield Tabulations'!AR35</f>
        <v>0.4489795918</v>
      </c>
      <c r="L35" s="92">
        <f>'Yield Tabulations'!AS35</f>
        <v>0.08365758755</v>
      </c>
      <c r="M35" s="132">
        <f t="shared" si="9"/>
        <v>-0.4975839013</v>
      </c>
      <c r="N35" s="132">
        <f t="shared" ref="N35:P35" si="205">0</f>
        <v>0</v>
      </c>
      <c r="O35" s="132">
        <f t="shared" si="205"/>
        <v>0</v>
      </c>
      <c r="P35" s="132">
        <f t="shared" si="205"/>
        <v>0</v>
      </c>
      <c r="Q35" s="133">
        <f t="shared" si="11"/>
        <v>-0.323015789</v>
      </c>
      <c r="R35" s="133">
        <f t="shared" si="12"/>
        <v>-0.003262075966</v>
      </c>
      <c r="S35" s="133">
        <f t="shared" si="13"/>
        <v>0.002437163655</v>
      </c>
      <c r="T35" s="133">
        <f t="shared" si="14"/>
        <v>-0.01161327637</v>
      </c>
      <c r="U35" s="134">
        <f t="shared" si="15"/>
        <v>-0.323015789</v>
      </c>
      <c r="V35" s="134">
        <f t="shared" si="16"/>
        <v>0.003262075966</v>
      </c>
      <c r="W35" s="134">
        <f t="shared" si="17"/>
        <v>-0.002437163655</v>
      </c>
      <c r="X35" s="134">
        <f t="shared" si="18"/>
        <v>0.01161327637</v>
      </c>
      <c r="Y35" s="135">
        <f t="shared" si="19"/>
        <v>-0.2099960404</v>
      </c>
      <c r="Z35" s="135">
        <f t="shared" ref="Z35:AB35" si="206">0</f>
        <v>0</v>
      </c>
      <c r="AA35" s="135">
        <f t="shared" si="206"/>
        <v>0</v>
      </c>
      <c r="AB35" s="135">
        <f t="shared" si="206"/>
        <v>0</v>
      </c>
      <c r="AC35" s="91">
        <f t="shared" si="21"/>
        <v>-0.1595525733</v>
      </c>
      <c r="AD35" s="91">
        <f t="shared" si="22"/>
        <v>0.05630496248</v>
      </c>
      <c r="AE35" s="91">
        <f t="shared" si="23"/>
        <v>0.3411937368</v>
      </c>
      <c r="AF35" s="91">
        <f t="shared" si="24"/>
        <v>0.137010197</v>
      </c>
      <c r="AG35" s="92">
        <f t="shared" si="25"/>
        <v>0.07777386343</v>
      </c>
      <c r="AH35" s="92">
        <f t="shared" si="26"/>
        <v>0.03537563003</v>
      </c>
      <c r="AI35" s="92">
        <f t="shared" si="27"/>
        <v>0.277099903</v>
      </c>
      <c r="AJ35" s="92">
        <f t="shared" si="28"/>
        <v>-0.04307898643</v>
      </c>
      <c r="AK35" s="132">
        <f t="shared" ref="AK35:AN35" si="207">M$2*$M35</f>
        <v>0.163135572</v>
      </c>
      <c r="AL35" s="132">
        <f t="shared" si="207"/>
        <v>0.04409668395</v>
      </c>
      <c r="AM35" s="132">
        <f t="shared" si="207"/>
        <v>0.135242165</v>
      </c>
      <c r="AN35" s="132">
        <f t="shared" si="207"/>
        <v>-0.1275980007</v>
      </c>
      <c r="AO35" s="133">
        <f t="shared" si="30"/>
        <v>-0.06247668422</v>
      </c>
      <c r="AP35" s="133">
        <f t="shared" si="31"/>
        <v>0.008154242622</v>
      </c>
      <c r="AQ35" s="133">
        <f t="shared" si="32"/>
        <v>-0.07494443254</v>
      </c>
      <c r="AR35" s="133">
        <f t="shared" si="33"/>
        <v>0.1024676753</v>
      </c>
      <c r="AS35" s="134">
        <f t="shared" si="34"/>
        <v>-0.00882701428</v>
      </c>
      <c r="AT35" s="134">
        <f t="shared" si="35"/>
        <v>-0.01254755259</v>
      </c>
      <c r="AU35" s="134">
        <f t="shared" si="36"/>
        <v>-0.05972778728</v>
      </c>
      <c r="AV35" s="134">
        <f t="shared" si="37"/>
        <v>0.03961677206</v>
      </c>
      <c r="AW35" s="135">
        <f t="shared" ref="AW35:AZ35" si="208">Y$2*$Y35</f>
        <v>-0.01372340163</v>
      </c>
      <c r="AX35" s="135">
        <f t="shared" si="208"/>
        <v>-0.00937528604</v>
      </c>
      <c r="AY35" s="135">
        <f t="shared" si="208"/>
        <v>-0.01311724026</v>
      </c>
      <c r="AZ35" s="135">
        <f t="shared" si="208"/>
        <v>0.05333515101</v>
      </c>
      <c r="BA35" s="144">
        <f t="shared" ref="BA35:BD35" si="209">AC35+AG35+AK35+AO35+AS35+AW35+A$2</f>
        <v>0.02408449447</v>
      </c>
      <c r="BB35" s="144">
        <f t="shared" si="209"/>
        <v>0.1473159304</v>
      </c>
      <c r="BC35" s="144">
        <f t="shared" si="209"/>
        <v>0.6064417604</v>
      </c>
      <c r="BD35" s="144">
        <f t="shared" si="209"/>
        <v>0.1280182268</v>
      </c>
      <c r="BE35" s="143">
        <f t="shared" ref="BE35:BH35" si="210">A35</f>
        <v>0</v>
      </c>
      <c r="BF35" s="143">
        <f t="shared" si="210"/>
        <v>0.2782101167</v>
      </c>
      <c r="BG35" s="143">
        <f t="shared" si="210"/>
        <v>0.5665796345</v>
      </c>
      <c r="BH35" s="143">
        <f t="shared" si="210"/>
        <v>0.1459143969</v>
      </c>
      <c r="BI35" s="145">
        <f t="shared" si="41"/>
        <v>0.01962261288</v>
      </c>
      <c r="BJ35" s="145">
        <f t="shared" si="42"/>
        <v>0.001470548641</v>
      </c>
      <c r="BK35" s="143"/>
    </row>
    <row r="36">
      <c r="A36" s="90">
        <f>'Yield Tabulations'!AH36</f>
        <v>0</v>
      </c>
      <c r="B36" s="90">
        <f>'Yield Tabulations'!AI36</f>
        <v>0.3162998881</v>
      </c>
      <c r="C36" s="90">
        <f>'Yield Tabulations'!AJ36</f>
        <v>0.6493799324</v>
      </c>
      <c r="D36" s="90">
        <f>'Yield Tabulations'!AK36</f>
        <v>0.2513987318</v>
      </c>
      <c r="E36" s="91">
        <f>'Yield Tabulations'!AL36</f>
        <v>0</v>
      </c>
      <c r="F36" s="91">
        <f>'Yield Tabulations'!AM36</f>
        <v>0.1469600895</v>
      </c>
      <c r="G36" s="91">
        <f>'Yield Tabulations'!AN36</f>
        <v>0.7864271457</v>
      </c>
      <c r="H36" s="91">
        <f>'Yield Tabulations'!AO36</f>
        <v>0.1868705707</v>
      </c>
      <c r="I36" s="92">
        <f>'Yield Tabulations'!AP36</f>
        <v>0</v>
      </c>
      <c r="J36" s="92">
        <f>'Yield Tabulations'!AQ36</f>
        <v>0.03991048116</v>
      </c>
      <c r="K36" s="92">
        <f>'Yield Tabulations'!AR36</f>
        <v>0.4715025907</v>
      </c>
      <c r="L36" s="92">
        <f>'Yield Tabulations'!AS36</f>
        <v>0.1469600895</v>
      </c>
      <c r="M36" s="132">
        <f t="shared" si="9"/>
        <v>-0.6749855336</v>
      </c>
      <c r="N36" s="132">
        <f t="shared" ref="N36:P36" si="211">0</f>
        <v>0</v>
      </c>
      <c r="O36" s="132">
        <f t="shared" si="211"/>
        <v>0</v>
      </c>
      <c r="P36" s="132">
        <f t="shared" si="211"/>
        <v>0</v>
      </c>
      <c r="Q36" s="133">
        <f t="shared" si="11"/>
        <v>-0.4041302003</v>
      </c>
      <c r="R36" s="133">
        <f t="shared" si="12"/>
        <v>-0.02746344554</v>
      </c>
      <c r="S36" s="133">
        <f t="shared" si="13"/>
        <v>0.01413917352</v>
      </c>
      <c r="T36" s="133">
        <f t="shared" si="14"/>
        <v>-0.03790537715</v>
      </c>
      <c r="U36" s="134">
        <f t="shared" si="15"/>
        <v>-0.4041302003</v>
      </c>
      <c r="V36" s="134">
        <f t="shared" si="16"/>
        <v>0.02746344554</v>
      </c>
      <c r="W36" s="134">
        <f t="shared" si="17"/>
        <v>-0.01413917352</v>
      </c>
      <c r="X36" s="134">
        <f t="shared" si="18"/>
        <v>0.03790537715</v>
      </c>
      <c r="Y36" s="135">
        <f t="shared" si="19"/>
        <v>-0.2455048074</v>
      </c>
      <c r="Z36" s="135">
        <f t="shared" ref="Z36:AB36" si="212">0</f>
        <v>0</v>
      </c>
      <c r="AA36" s="135">
        <f t="shared" si="212"/>
        <v>0</v>
      </c>
      <c r="AB36" s="135">
        <f t="shared" si="212"/>
        <v>0</v>
      </c>
      <c r="AC36" s="91">
        <f t="shared" si="21"/>
        <v>-0.1896698812</v>
      </c>
      <c r="AD36" s="91">
        <f t="shared" si="22"/>
        <v>0.1011043678</v>
      </c>
      <c r="AE36" s="91">
        <f t="shared" si="23"/>
        <v>0.3834077899</v>
      </c>
      <c r="AF36" s="91">
        <f t="shared" si="24"/>
        <v>0.1703445728</v>
      </c>
      <c r="AG36" s="92">
        <f t="shared" si="25"/>
        <v>0.08189249116</v>
      </c>
      <c r="AH36" s="92">
        <f t="shared" si="26"/>
        <v>0.04850613779</v>
      </c>
      <c r="AI36" s="92">
        <f t="shared" si="27"/>
        <v>0.3021478717</v>
      </c>
      <c r="AJ36" s="92">
        <f t="shared" si="28"/>
        <v>-0.01093975699</v>
      </c>
      <c r="AK36" s="132">
        <f t="shared" ref="AK36:AN36" si="213">M$2*$M36</f>
        <v>0.2212976562</v>
      </c>
      <c r="AL36" s="132">
        <f t="shared" si="213"/>
        <v>0.05981830133</v>
      </c>
      <c r="AM36" s="132">
        <f t="shared" si="213"/>
        <v>0.1834595224</v>
      </c>
      <c r="AN36" s="132">
        <f t="shared" si="213"/>
        <v>-0.1730900143</v>
      </c>
      <c r="AO36" s="133">
        <f t="shared" si="30"/>
        <v>-0.08883889613</v>
      </c>
      <c r="AP36" s="133">
        <f t="shared" si="31"/>
        <v>0.007781467684</v>
      </c>
      <c r="AQ36" s="133">
        <f t="shared" si="32"/>
        <v>-0.09889401569</v>
      </c>
      <c r="AR36" s="133">
        <f t="shared" si="33"/>
        <v>0.1188349356</v>
      </c>
      <c r="AS36" s="134">
        <f t="shared" si="34"/>
        <v>-0.006959427609</v>
      </c>
      <c r="AT36" s="134">
        <f t="shared" si="35"/>
        <v>-0.01798344215</v>
      </c>
      <c r="AU36" s="134">
        <f t="shared" si="36"/>
        <v>-0.07151914313</v>
      </c>
      <c r="AV36" s="134">
        <f t="shared" si="37"/>
        <v>0.05507319686</v>
      </c>
      <c r="AW36" s="135">
        <f t="shared" ref="AW36:AZ36" si="214">Y$2*$Y36</f>
        <v>-0.01604392668</v>
      </c>
      <c r="AX36" s="135">
        <f t="shared" si="214"/>
        <v>-0.01096057711</v>
      </c>
      <c r="AY36" s="135">
        <f t="shared" si="214"/>
        <v>-0.01533526794</v>
      </c>
      <c r="AZ36" s="135">
        <f t="shared" si="214"/>
        <v>0.06235372798</v>
      </c>
      <c r="BA36" s="144">
        <f t="shared" ref="BA36:BD36" si="215">AC36+AG36+AK36+AO36+AS36+AW36+A$2</f>
        <v>0.02943274819</v>
      </c>
      <c r="BB36" s="144">
        <f t="shared" si="215"/>
        <v>0.2135735053</v>
      </c>
      <c r="BC36" s="144">
        <f t="shared" si="215"/>
        <v>0.6839621729</v>
      </c>
      <c r="BD36" s="144">
        <f t="shared" si="215"/>
        <v>0.1888420806</v>
      </c>
      <c r="BE36" s="143">
        <f t="shared" ref="BE36:BH36" si="216">A36</f>
        <v>0</v>
      </c>
      <c r="BF36" s="143">
        <f t="shared" si="216"/>
        <v>0.3162998881</v>
      </c>
      <c r="BG36" s="143">
        <f t="shared" si="216"/>
        <v>0.6493799324</v>
      </c>
      <c r="BH36" s="143">
        <f t="shared" si="216"/>
        <v>0.2513987318</v>
      </c>
      <c r="BI36" s="145">
        <f t="shared" si="41"/>
        <v>0.01652826235</v>
      </c>
      <c r="BJ36" s="145">
        <f t="shared" si="42"/>
        <v>0.02179179138</v>
      </c>
      <c r="BK36" s="143"/>
    </row>
    <row r="37">
      <c r="A37" s="90">
        <f>'Yield Tabulations'!AH37</f>
        <v>0</v>
      </c>
      <c r="B37" s="90">
        <f>'Yield Tabulations'!AI37</f>
        <v>0.2197802198</v>
      </c>
      <c r="C37" s="90">
        <f>'Yield Tabulations'!AJ37</f>
        <v>0.5783898305</v>
      </c>
      <c r="D37" s="90">
        <f>'Yield Tabulations'!AK37</f>
        <v>0.125588697</v>
      </c>
      <c r="E37" s="91">
        <f>'Yield Tabulations'!AL37</f>
        <v>0</v>
      </c>
      <c r="F37" s="91">
        <f>'Yield Tabulations'!AM37</f>
        <v>0.05808477237</v>
      </c>
      <c r="G37" s="91">
        <f>'Yield Tabulations'!AN37</f>
        <v>0.5311004785</v>
      </c>
      <c r="H37" s="91">
        <f>'Yield Tabulations'!AO37</f>
        <v>0.1093668237</v>
      </c>
      <c r="I37" s="92">
        <f>'Yield Tabulations'!AP37</f>
        <v>0</v>
      </c>
      <c r="J37" s="92">
        <f>'Yield Tabulations'!AQ37</f>
        <v>0.05128205128</v>
      </c>
      <c r="K37" s="92">
        <f>'Yield Tabulations'!AR37</f>
        <v>0.6159695817</v>
      </c>
      <c r="L37" s="92">
        <f>'Yield Tabulations'!AS37</f>
        <v>0.05808477237</v>
      </c>
      <c r="M37" s="132">
        <f t="shared" si="9"/>
        <v>-0.2974026611</v>
      </c>
      <c r="N37" s="132">
        <f t="shared" ref="N37:P37" si="217">0</f>
        <v>0</v>
      </c>
      <c r="O37" s="132">
        <f t="shared" si="217"/>
        <v>0</v>
      </c>
      <c r="P37" s="132">
        <f t="shared" si="217"/>
        <v>0</v>
      </c>
      <c r="Q37" s="133">
        <f t="shared" si="11"/>
        <v>-0.3364729929</v>
      </c>
      <c r="R37" s="133">
        <f t="shared" si="12"/>
        <v>0.03651778622</v>
      </c>
      <c r="S37" s="133">
        <f t="shared" si="13"/>
        <v>-0.002234714278</v>
      </c>
      <c r="T37" s="133">
        <f t="shared" si="14"/>
        <v>-0.00854253097</v>
      </c>
      <c r="U37" s="134">
        <f t="shared" si="15"/>
        <v>-0.3364729929</v>
      </c>
      <c r="V37" s="134">
        <f t="shared" si="16"/>
        <v>-0.03651778622</v>
      </c>
      <c r="W37" s="134">
        <f t="shared" si="17"/>
        <v>0.002234714278</v>
      </c>
      <c r="X37" s="134">
        <f t="shared" si="18"/>
        <v>0.00854253097</v>
      </c>
      <c r="Y37" s="135">
        <f t="shared" si="19"/>
        <v>-0.3854222152</v>
      </c>
      <c r="Z37" s="135">
        <f t="shared" ref="Z37:AB37" si="218">0</f>
        <v>0</v>
      </c>
      <c r="AA37" s="135">
        <f t="shared" si="218"/>
        <v>0</v>
      </c>
      <c r="AB37" s="135">
        <f t="shared" si="218"/>
        <v>0</v>
      </c>
      <c r="AC37" s="91">
        <f t="shared" si="21"/>
        <v>-0.1222841984</v>
      </c>
      <c r="AD37" s="91">
        <f t="shared" si="22"/>
        <v>0.0434775398</v>
      </c>
      <c r="AE37" s="91">
        <f t="shared" si="23"/>
        <v>0.2604285127</v>
      </c>
      <c r="AF37" s="91">
        <f t="shared" si="24"/>
        <v>0.1150772522</v>
      </c>
      <c r="AG37" s="92">
        <f t="shared" si="25"/>
        <v>0.1064786208</v>
      </c>
      <c r="AH37" s="92">
        <f t="shared" si="26"/>
        <v>0.03768366257</v>
      </c>
      <c r="AI37" s="92">
        <f t="shared" si="27"/>
        <v>0.3694714062</v>
      </c>
      <c r="AJ37" s="92">
        <f t="shared" si="28"/>
        <v>-0.09201206936</v>
      </c>
      <c r="AK37" s="132">
        <f t="shared" ref="AK37:AN37" si="219">M$2*$M37</f>
        <v>0.09750507021</v>
      </c>
      <c r="AL37" s="132">
        <f t="shared" si="219"/>
        <v>0.02635630115</v>
      </c>
      <c r="AM37" s="132">
        <f t="shared" si="219"/>
        <v>0.08083336228</v>
      </c>
      <c r="AN37" s="132">
        <f t="shared" si="219"/>
        <v>-0.07626449502</v>
      </c>
      <c r="AO37" s="133">
        <f t="shared" si="30"/>
        <v>-0.06197239768</v>
      </c>
      <c r="AP37" s="133">
        <f t="shared" si="31"/>
        <v>0.01640352933</v>
      </c>
      <c r="AQ37" s="133">
        <f t="shared" si="32"/>
        <v>-0.06599335901</v>
      </c>
      <c r="AR37" s="133">
        <f t="shared" si="33"/>
        <v>0.1164885046</v>
      </c>
      <c r="AS37" s="134">
        <f t="shared" si="34"/>
        <v>-0.009180667299</v>
      </c>
      <c r="AT37" s="134">
        <f t="shared" si="35"/>
        <v>-0.01427989474</v>
      </c>
      <c r="AU37" s="134">
        <f t="shared" si="36"/>
        <v>-0.06694177423</v>
      </c>
      <c r="AV37" s="134">
        <f t="shared" si="37"/>
        <v>0.03352504383</v>
      </c>
      <c r="AW37" s="135">
        <f t="shared" ref="AW37:AZ37" si="220">Y$2*$Y37</f>
        <v>-0.02518763614</v>
      </c>
      <c r="AX37" s="135">
        <f t="shared" si="220"/>
        <v>-0.01720719832</v>
      </c>
      <c r="AY37" s="135">
        <f t="shared" si="220"/>
        <v>-0.02407510061</v>
      </c>
      <c r="AZ37" s="135">
        <f t="shared" si="220"/>
        <v>0.09789018885</v>
      </c>
      <c r="BA37" s="144">
        <f t="shared" ref="BA37:BD37" si="221">AC37+AG37+AK37+AO37+AS37+AW37+A$2</f>
        <v>0.01311352403</v>
      </c>
      <c r="BB37" s="144">
        <f t="shared" si="221"/>
        <v>0.1177411897</v>
      </c>
      <c r="BC37" s="144">
        <f t="shared" si="221"/>
        <v>0.554418463</v>
      </c>
      <c r="BD37" s="144">
        <f t="shared" si="221"/>
        <v>0.1609698437</v>
      </c>
      <c r="BE37" s="143">
        <f t="shared" ref="BE37:BH37" si="222">A37</f>
        <v>0</v>
      </c>
      <c r="BF37" s="143">
        <f t="shared" si="222"/>
        <v>0.2197802198</v>
      </c>
      <c r="BG37" s="143">
        <f t="shared" si="222"/>
        <v>0.5783898305</v>
      </c>
      <c r="BH37" s="143">
        <f t="shared" si="222"/>
        <v>0.125588697</v>
      </c>
      <c r="BI37" s="145">
        <f t="shared" si="41"/>
        <v>0.01241038017</v>
      </c>
      <c r="BJ37" s="145">
        <f t="shared" si="42"/>
        <v>0.003033620263</v>
      </c>
      <c r="BK37" s="143"/>
    </row>
    <row r="38">
      <c r="A38" s="90">
        <f>'Yield Tabulations'!AH38</f>
        <v>0</v>
      </c>
      <c r="B38" s="90">
        <f>'Yield Tabulations'!AI38</f>
        <v>0.2062634989</v>
      </c>
      <c r="C38" s="90">
        <f>'Yield Tabulations'!AJ38</f>
        <v>0.5325</v>
      </c>
      <c r="D38" s="90">
        <f>'Yield Tabulations'!AK38</f>
        <v>0.1133909287</v>
      </c>
      <c r="E38" s="91">
        <f>'Yield Tabulations'!AL38</f>
        <v>0</v>
      </c>
      <c r="F38" s="91">
        <f>'Yield Tabulations'!AM38</f>
        <v>0.05885529158</v>
      </c>
      <c r="G38" s="91">
        <f>'Yield Tabulations'!AN38</f>
        <v>0.5369458128</v>
      </c>
      <c r="H38" s="91">
        <f>'Yield Tabulations'!AO38</f>
        <v>0.1096112311</v>
      </c>
      <c r="I38" s="92">
        <f>'Yield Tabulations'!AP38</f>
        <v>0</v>
      </c>
      <c r="J38" s="92">
        <f>'Yield Tabulations'!AQ38</f>
        <v>0.05075593952</v>
      </c>
      <c r="K38" s="92">
        <f>'Yield Tabulations'!AR38</f>
        <v>0.5279187817</v>
      </c>
      <c r="L38" s="92">
        <f>'Yield Tabulations'!AS38</f>
        <v>0.05885529158</v>
      </c>
      <c r="M38" s="132">
        <f t="shared" si="9"/>
        <v>-0.3037893732</v>
      </c>
      <c r="N38" s="132">
        <f t="shared" ref="N38:P38" si="223">0</f>
        <v>0</v>
      </c>
      <c r="O38" s="132">
        <f t="shared" si="223"/>
        <v>0</v>
      </c>
      <c r="P38" s="132">
        <f t="shared" si="223"/>
        <v>0</v>
      </c>
      <c r="Q38" s="133">
        <f t="shared" si="11"/>
        <v>-0.2929022359</v>
      </c>
      <c r="R38" s="133">
        <f t="shared" si="12"/>
        <v>0.02626372521</v>
      </c>
      <c r="S38" s="133">
        <f t="shared" si="13"/>
        <v>-0.00209947567</v>
      </c>
      <c r="T38" s="133">
        <f t="shared" si="14"/>
        <v>-0.003817624624</v>
      </c>
      <c r="U38" s="134">
        <f t="shared" si="15"/>
        <v>-0.2929022359</v>
      </c>
      <c r="V38" s="134">
        <f t="shared" si="16"/>
        <v>-0.02626372521</v>
      </c>
      <c r="W38" s="134">
        <f t="shared" si="17"/>
        <v>0.00209947567</v>
      </c>
      <c r="X38" s="134">
        <f t="shared" si="18"/>
        <v>0.003817624624</v>
      </c>
      <c r="Y38" s="135">
        <f t="shared" si="19"/>
        <v>-0.2847383508</v>
      </c>
      <c r="Z38" s="135">
        <f t="shared" ref="Z38:AB38" si="224">0</f>
        <v>0</v>
      </c>
      <c r="AA38" s="135">
        <f t="shared" si="224"/>
        <v>0</v>
      </c>
      <c r="AB38" s="135">
        <f t="shared" si="224"/>
        <v>0</v>
      </c>
      <c r="AC38" s="91">
        <f t="shared" si="21"/>
        <v>-0.1236301534</v>
      </c>
      <c r="AD38" s="91">
        <f t="shared" si="22"/>
        <v>0.04382049585</v>
      </c>
      <c r="AE38" s="91">
        <f t="shared" si="23"/>
        <v>0.2634253752</v>
      </c>
      <c r="AF38" s="91">
        <f t="shared" si="24"/>
        <v>0.1158211129</v>
      </c>
      <c r="AG38" s="92">
        <f t="shared" si="25"/>
        <v>0.09001997503</v>
      </c>
      <c r="AH38" s="92">
        <f t="shared" si="26"/>
        <v>0.03796123219</v>
      </c>
      <c r="AI38" s="92">
        <f t="shared" si="27"/>
        <v>0.3184015432</v>
      </c>
      <c r="AJ38" s="92">
        <f t="shared" si="28"/>
        <v>-0.07486172429</v>
      </c>
      <c r="AK38" s="132">
        <f t="shared" ref="AK38:AN38" si="225">M$2*$M38</f>
        <v>0.0995989883</v>
      </c>
      <c r="AL38" s="132">
        <f t="shared" si="225"/>
        <v>0.02692230183</v>
      </c>
      <c r="AM38" s="132">
        <f t="shared" si="225"/>
        <v>0.082569256</v>
      </c>
      <c r="AN38" s="132">
        <f t="shared" si="225"/>
        <v>-0.07790227247</v>
      </c>
      <c r="AO38" s="133">
        <f t="shared" si="30"/>
        <v>-0.05284991097</v>
      </c>
      <c r="AP38" s="133">
        <f t="shared" si="31"/>
        <v>0.01250112319</v>
      </c>
      <c r="AQ38" s="133">
        <f t="shared" si="32"/>
        <v>-0.05935263966</v>
      </c>
      <c r="AR38" s="133">
        <f t="shared" si="33"/>
        <v>0.1007758114</v>
      </c>
      <c r="AS38" s="134">
        <f t="shared" si="34"/>
        <v>-0.008636763964</v>
      </c>
      <c r="AT38" s="134">
        <f t="shared" si="35"/>
        <v>-0.01159158562</v>
      </c>
      <c r="AU38" s="134">
        <f t="shared" si="36"/>
        <v>-0.05772962218</v>
      </c>
      <c r="AV38" s="134">
        <f t="shared" si="37"/>
        <v>0.03009393838</v>
      </c>
      <c r="AW38" s="135">
        <f t="shared" ref="AW38:AZ38" si="226">Y$2*$Y38</f>
        <v>-0.01860786871</v>
      </c>
      <c r="AX38" s="135">
        <f t="shared" si="226"/>
        <v>-0.01271216105</v>
      </c>
      <c r="AY38" s="135">
        <f t="shared" si="226"/>
        <v>-0.01778596088</v>
      </c>
      <c r="AZ38" s="135">
        <f t="shared" si="226"/>
        <v>0.07231832997</v>
      </c>
      <c r="BA38" s="144">
        <f t="shared" ref="BA38:BD38" si="227">AC38+AG38+AK38+AO38+AS38+AW38+A$2</f>
        <v>0.01364899883</v>
      </c>
      <c r="BB38" s="144">
        <f t="shared" si="227"/>
        <v>0.1222086563</v>
      </c>
      <c r="BC38" s="144">
        <f t="shared" si="227"/>
        <v>0.5302233673</v>
      </c>
      <c r="BD38" s="144">
        <f t="shared" si="227"/>
        <v>0.1325106146</v>
      </c>
      <c r="BE38" s="143">
        <f t="shared" ref="BE38:BH38" si="228">A38</f>
        <v>0</v>
      </c>
      <c r="BF38" s="143">
        <f t="shared" si="228"/>
        <v>0.2062634989</v>
      </c>
      <c r="BG38" s="143">
        <f t="shared" si="228"/>
        <v>0.5325</v>
      </c>
      <c r="BH38" s="143">
        <f t="shared" si="228"/>
        <v>0.1133909287</v>
      </c>
      <c r="BI38" s="145">
        <f t="shared" si="41"/>
        <v>0.007622257176</v>
      </c>
      <c r="BJ38" s="145">
        <f t="shared" si="42"/>
        <v>0.004717849251</v>
      </c>
      <c r="BK38" s="143"/>
    </row>
    <row r="39">
      <c r="A39" s="90">
        <f>'Yield Tabulations'!AH39</f>
        <v>0</v>
      </c>
      <c r="B39" s="90">
        <f>'Yield Tabulations'!AI39</f>
        <v>0.2124203822</v>
      </c>
      <c r="C39" s="90">
        <f>'Yield Tabulations'!AJ39</f>
        <v>0.5169867061</v>
      </c>
      <c r="D39" s="90">
        <f>'Yield Tabulations'!AK39</f>
        <v>0.1184713376</v>
      </c>
      <c r="E39" s="91">
        <f>'Yield Tabulations'!AL39</f>
        <v>0</v>
      </c>
      <c r="F39" s="91">
        <f>'Yield Tabulations'!AM39</f>
        <v>0.05923566879</v>
      </c>
      <c r="G39" s="91">
        <f>'Yield Tabulations'!AN39</f>
        <v>0.6078431373</v>
      </c>
      <c r="H39" s="91">
        <f>'Yield Tabulations'!AO39</f>
        <v>0.0974522293</v>
      </c>
      <c r="I39" s="92">
        <f>'Yield Tabulations'!AP39</f>
        <v>0</v>
      </c>
      <c r="J39" s="92">
        <f>'Yield Tabulations'!AQ39</f>
        <v>0.03821656051</v>
      </c>
      <c r="K39" s="92">
        <f>'Yield Tabulations'!AR39</f>
        <v>0.4420485175</v>
      </c>
      <c r="L39" s="92">
        <f>'Yield Tabulations'!AS39</f>
        <v>0.05923566879</v>
      </c>
      <c r="M39" s="132">
        <f t="shared" si="9"/>
        <v>-0.382479081</v>
      </c>
      <c r="N39" s="132">
        <f t="shared" ref="N39:P39" si="229">0</f>
        <v>0</v>
      </c>
      <c r="O39" s="132">
        <f t="shared" si="229"/>
        <v>0</v>
      </c>
      <c r="P39" s="132">
        <f t="shared" si="229"/>
        <v>0</v>
      </c>
      <c r="Q39" s="133">
        <f t="shared" si="11"/>
        <v>-0.2767325892</v>
      </c>
      <c r="R39" s="133">
        <f t="shared" si="12"/>
        <v>0.007072618736</v>
      </c>
      <c r="S39" s="133">
        <f t="shared" si="13"/>
        <v>-0.0002154245608</v>
      </c>
      <c r="T39" s="133">
        <f t="shared" si="14"/>
        <v>-0.002955365538</v>
      </c>
      <c r="U39" s="134">
        <f t="shared" si="15"/>
        <v>-0.2767325892</v>
      </c>
      <c r="V39" s="134">
        <f t="shared" si="16"/>
        <v>-0.007072618736</v>
      </c>
      <c r="W39" s="134">
        <f t="shared" si="17"/>
        <v>0.0002154245608</v>
      </c>
      <c r="X39" s="134">
        <f t="shared" si="18"/>
        <v>0.002955365538</v>
      </c>
      <c r="Y39" s="135">
        <f t="shared" si="19"/>
        <v>-0.2003762618</v>
      </c>
      <c r="Z39" s="135">
        <f t="shared" ref="Z39:AB39" si="230">0</f>
        <v>0</v>
      </c>
      <c r="AA39" s="135">
        <f t="shared" si="230"/>
        <v>0</v>
      </c>
      <c r="AB39" s="135">
        <f t="shared" si="230"/>
        <v>0</v>
      </c>
      <c r="AC39" s="91">
        <f t="shared" si="21"/>
        <v>-0.1384820732</v>
      </c>
      <c r="AD39" s="91">
        <f t="shared" si="22"/>
        <v>0.04015074426</v>
      </c>
      <c r="AE39" s="91">
        <f t="shared" si="23"/>
        <v>0.3016316137</v>
      </c>
      <c r="AF39" s="91">
        <f t="shared" si="24"/>
        <v>0.1189410256</v>
      </c>
      <c r="AG39" s="92">
        <f t="shared" si="25"/>
        <v>0.07623480093</v>
      </c>
      <c r="AH39" s="92">
        <f t="shared" si="26"/>
        <v>0.03116734142</v>
      </c>
      <c r="AI39" s="92">
        <f t="shared" si="27"/>
        <v>0.268466521</v>
      </c>
      <c r="AJ39" s="92">
        <f t="shared" si="28"/>
        <v>-0.05608986185</v>
      </c>
      <c r="AK39" s="132">
        <f t="shared" ref="AK39:AN39" si="231">M$2*$M39</f>
        <v>0.1253978344</v>
      </c>
      <c r="AL39" s="132">
        <f t="shared" si="231"/>
        <v>0.03389591003</v>
      </c>
      <c r="AM39" s="132">
        <f t="shared" si="231"/>
        <v>0.1039569384</v>
      </c>
      <c r="AN39" s="132">
        <f t="shared" si="231"/>
        <v>-0.09808107921</v>
      </c>
      <c r="AO39" s="133">
        <f t="shared" si="30"/>
        <v>-0.05050464511</v>
      </c>
      <c r="AP39" s="133">
        <f t="shared" si="31"/>
        <v>0.007895539173</v>
      </c>
      <c r="AQ39" s="133">
        <f t="shared" si="32"/>
        <v>-0.06155315992</v>
      </c>
      <c r="AR39" s="133">
        <f t="shared" si="33"/>
        <v>0.09127167565</v>
      </c>
      <c r="AS39" s="134">
        <f t="shared" si="34"/>
        <v>-0.008498629946</v>
      </c>
      <c r="AT39" s="134">
        <f t="shared" si="35"/>
        <v>-0.01003881392</v>
      </c>
      <c r="AU39" s="134">
        <f t="shared" si="36"/>
        <v>-0.05250512671</v>
      </c>
      <c r="AV39" s="134">
        <f t="shared" si="37"/>
        <v>0.03178902017</v>
      </c>
      <c r="AW39" s="135">
        <f t="shared" ref="AW39:AZ39" si="232">Y$2*$Y39</f>
        <v>-0.01309474175</v>
      </c>
      <c r="AX39" s="135">
        <f t="shared" si="232"/>
        <v>-0.008945810437</v>
      </c>
      <c r="AY39" s="135">
        <f t="shared" si="232"/>
        <v>-0.01251634823</v>
      </c>
      <c r="AZ39" s="135">
        <f t="shared" si="232"/>
        <v>0.05089190331</v>
      </c>
      <c r="BA39" s="144">
        <f t="shared" ref="BA39:BD39" si="233">AC39+AG39+AK39+AO39+AS39+AW39+A$2</f>
        <v>0.01880727786</v>
      </c>
      <c r="BB39" s="144">
        <f t="shared" si="233"/>
        <v>0.1194321604</v>
      </c>
      <c r="BC39" s="144">
        <f t="shared" si="233"/>
        <v>0.5481758539</v>
      </c>
      <c r="BD39" s="144">
        <f t="shared" si="233"/>
        <v>0.1049881023</v>
      </c>
      <c r="BE39" s="143">
        <f t="shared" ref="BE39:BH39" si="234">A39</f>
        <v>0</v>
      </c>
      <c r="BF39" s="143">
        <f t="shared" si="234"/>
        <v>0.2124203822</v>
      </c>
      <c r="BG39" s="143">
        <f t="shared" si="234"/>
        <v>0.5169867061</v>
      </c>
      <c r="BH39" s="143">
        <f t="shared" si="234"/>
        <v>0.1184713376</v>
      </c>
      <c r="BI39" s="145">
        <f t="shared" si="41"/>
        <v>0.01015508366</v>
      </c>
      <c r="BJ39" s="145">
        <f t="shared" si="42"/>
        <v>0.00457786645</v>
      </c>
      <c r="BK39" s="143"/>
    </row>
    <row r="40">
      <c r="A40" s="90">
        <f>'Yield Tabulations'!AH40</f>
        <v>0</v>
      </c>
      <c r="B40" s="90">
        <f>'Yield Tabulations'!AI40</f>
        <v>0.2317481581</v>
      </c>
      <c r="C40" s="90">
        <f>'Yield Tabulations'!AJ40</f>
        <v>0.552238806</v>
      </c>
      <c r="D40" s="90">
        <f>'Yield Tabulations'!AK40</f>
        <v>0.1339584729</v>
      </c>
      <c r="E40" s="91">
        <f>'Yield Tabulations'!AL40</f>
        <v>0</v>
      </c>
      <c r="F40" s="91">
        <f>'Yield Tabulations'!AM40</f>
        <v>0.07300736772</v>
      </c>
      <c r="G40" s="91">
        <f>'Yield Tabulations'!AN40</f>
        <v>0.6606060606</v>
      </c>
      <c r="H40" s="91">
        <f>'Yield Tabulations'!AO40</f>
        <v>0.1105157401</v>
      </c>
      <c r="I40" s="92">
        <f>'Yield Tabulations'!AP40</f>
        <v>0</v>
      </c>
      <c r="J40" s="92">
        <f>'Yield Tabulations'!AQ40</f>
        <v>0.0375083724</v>
      </c>
      <c r="K40" s="92">
        <f>'Yield Tabulations'!AR40</f>
        <v>0.4470588235</v>
      </c>
      <c r="L40" s="92">
        <f>'Yield Tabulations'!AS40</f>
        <v>0.07300736772</v>
      </c>
      <c r="M40" s="132">
        <f t="shared" si="9"/>
        <v>-0.4539441719</v>
      </c>
      <c r="N40" s="132">
        <f t="shared" ref="N40:P40" si="235">0</f>
        <v>0</v>
      </c>
      <c r="O40" s="132">
        <f t="shared" si="235"/>
        <v>0</v>
      </c>
      <c r="P40" s="132">
        <f t="shared" si="235"/>
        <v>0</v>
      </c>
      <c r="Q40" s="133">
        <f t="shared" si="11"/>
        <v>-0.3061366191</v>
      </c>
      <c r="R40" s="133">
        <f t="shared" si="12"/>
        <v>0.001177927178</v>
      </c>
      <c r="S40" s="133">
        <f t="shared" si="13"/>
        <v>0.001184810204</v>
      </c>
      <c r="T40" s="133">
        <f t="shared" si="14"/>
        <v>-0.007860329786</v>
      </c>
      <c r="U40" s="134">
        <f t="shared" si="15"/>
        <v>-0.3061366191</v>
      </c>
      <c r="V40" s="134">
        <f t="shared" si="16"/>
        <v>-0.001177927178</v>
      </c>
      <c r="W40" s="134">
        <f t="shared" si="17"/>
        <v>-0.001184810204</v>
      </c>
      <c r="X40" s="134">
        <f t="shared" si="18"/>
        <v>0.007860329786</v>
      </c>
      <c r="Y40" s="135">
        <f t="shared" si="19"/>
        <v>-0.2065985454</v>
      </c>
      <c r="Z40" s="135">
        <f t="shared" ref="Z40:AB40" si="236">0</f>
        <v>0</v>
      </c>
      <c r="AA40" s="135">
        <f t="shared" si="236"/>
        <v>0</v>
      </c>
      <c r="AB40" s="135">
        <f t="shared" si="236"/>
        <v>0</v>
      </c>
      <c r="AC40" s="91">
        <f t="shared" si="21"/>
        <v>-0.1517396547</v>
      </c>
      <c r="AD40" s="91">
        <f t="shared" si="22"/>
        <v>0.04906354519</v>
      </c>
      <c r="AE40" s="91">
        <f t="shared" si="23"/>
        <v>0.327356061</v>
      </c>
      <c r="AF40" s="91">
        <f t="shared" si="24"/>
        <v>0.1298122531</v>
      </c>
      <c r="AG40" s="92">
        <f t="shared" si="25"/>
        <v>0.07737934672</v>
      </c>
      <c r="AH40" s="92">
        <f t="shared" si="26"/>
        <v>0.03332083439</v>
      </c>
      <c r="AI40" s="92">
        <f t="shared" si="27"/>
        <v>0.2739739619</v>
      </c>
      <c r="AJ40" s="92">
        <f t="shared" si="28"/>
        <v>-0.04889145918</v>
      </c>
      <c r="AK40" s="132">
        <f t="shared" ref="AK40:AN40" si="237">M$2*$M40</f>
        <v>0.1488280508</v>
      </c>
      <c r="AL40" s="132">
        <f t="shared" si="237"/>
        <v>0.04022926108</v>
      </c>
      <c r="AM40" s="132">
        <f t="shared" si="237"/>
        <v>0.1233809864</v>
      </c>
      <c r="AN40" s="132">
        <f t="shared" si="237"/>
        <v>-0.1164072403</v>
      </c>
      <c r="AO40" s="133">
        <f t="shared" si="30"/>
        <v>-0.05783650533</v>
      </c>
      <c r="AP40" s="133">
        <f t="shared" si="31"/>
        <v>0.008135907024</v>
      </c>
      <c r="AQ40" s="133">
        <f t="shared" si="32"/>
        <v>-0.06990593119</v>
      </c>
      <c r="AR40" s="133">
        <f t="shared" si="33"/>
        <v>0.09864045338</v>
      </c>
      <c r="AS40" s="134">
        <f t="shared" si="34"/>
        <v>-0.008809241763</v>
      </c>
      <c r="AT40" s="134">
        <f t="shared" si="35"/>
        <v>-0.01157718476</v>
      </c>
      <c r="AU40" s="134">
        <f t="shared" si="36"/>
        <v>-0.05718434628</v>
      </c>
      <c r="AV40" s="134">
        <f t="shared" si="37"/>
        <v>0.03660755135</v>
      </c>
      <c r="AW40" s="135">
        <f t="shared" ref="AW40:AZ40" si="238">Y$2*$Y40</f>
        <v>-0.01350137274</v>
      </c>
      <c r="AX40" s="135">
        <f t="shared" si="238"/>
        <v>-0.00922360467</v>
      </c>
      <c r="AY40" s="135">
        <f t="shared" si="238"/>
        <v>-0.01290501837</v>
      </c>
      <c r="AZ40" s="135">
        <f t="shared" si="238"/>
        <v>0.05247224947</v>
      </c>
      <c r="BA40" s="144">
        <f t="shared" ref="BA40:BD40" si="239">AC40+AG40+AK40+AO40+AS40+AW40+A$2</f>
        <v>0.02207535546</v>
      </c>
      <c r="BB40" s="144">
        <f t="shared" si="239"/>
        <v>0.1352560082</v>
      </c>
      <c r="BC40" s="144">
        <f t="shared" si="239"/>
        <v>0.5854111291</v>
      </c>
      <c r="BD40" s="144">
        <f t="shared" si="239"/>
        <v>0.1184992265</v>
      </c>
      <c r="BE40" s="143">
        <f t="shared" ref="BE40:BH40" si="240">A40</f>
        <v>0</v>
      </c>
      <c r="BF40" s="143">
        <f t="shared" si="240"/>
        <v>0.2317481581</v>
      </c>
      <c r="BG40" s="143">
        <f t="shared" si="240"/>
        <v>0.552238806</v>
      </c>
      <c r="BH40" s="143">
        <f t="shared" si="240"/>
        <v>0.1339584729</v>
      </c>
      <c r="BI40" s="145">
        <f t="shared" si="41"/>
        <v>0.01113744763</v>
      </c>
      <c r="BJ40" s="145">
        <f t="shared" si="42"/>
        <v>0.001195922741</v>
      </c>
      <c r="BK40" s="143"/>
    </row>
    <row r="41">
      <c r="A41" s="90">
        <f>'Yield Tabulations'!AH41</f>
        <v>0</v>
      </c>
      <c r="B41" s="90">
        <f>'Yield Tabulations'!AI41</f>
        <v>0.2001502065</v>
      </c>
      <c r="C41" s="90">
        <f>'Yield Tabulations'!AJ41</f>
        <v>0.5216606498</v>
      </c>
      <c r="D41" s="90">
        <f>'Yield Tabulations'!AK41</f>
        <v>0.1073976718</v>
      </c>
      <c r="E41" s="91">
        <f>'Yield Tabulations'!AL41</f>
        <v>0</v>
      </c>
      <c r="F41" s="91">
        <f>'Yield Tabulations'!AM41</f>
        <v>0.06045812993</v>
      </c>
      <c r="G41" s="91">
        <f>'Yield Tabulations'!AN41</f>
        <v>0.575</v>
      </c>
      <c r="H41" s="91">
        <f>'Yield Tabulations'!AO41</f>
        <v>0.1051445738</v>
      </c>
      <c r="I41" s="92">
        <f>'Yield Tabulations'!AP41</f>
        <v>0</v>
      </c>
      <c r="J41" s="92">
        <f>'Yield Tabulations'!AQ41</f>
        <v>0.04468644386</v>
      </c>
      <c r="K41" s="92">
        <f>'Yield Tabulations'!AR41</f>
        <v>0.4671532847</v>
      </c>
      <c r="L41" s="92">
        <f>'Yield Tabulations'!AS41</f>
        <v>0.06045812993</v>
      </c>
      <c r="M41" s="132">
        <f t="shared" si="9"/>
        <v>-0.3453355669</v>
      </c>
      <c r="N41" s="132">
        <f t="shared" ref="N41:P41" si="241">0</f>
        <v>0</v>
      </c>
      <c r="O41" s="132">
        <f t="shared" si="241"/>
        <v>0</v>
      </c>
      <c r="P41" s="132">
        <f t="shared" si="241"/>
        <v>0</v>
      </c>
      <c r="Q41" s="133">
        <f t="shared" si="11"/>
        <v>-0.2776716418</v>
      </c>
      <c r="R41" s="133">
        <f t="shared" si="12"/>
        <v>0.0143552083</v>
      </c>
      <c r="S41" s="133">
        <f t="shared" si="13"/>
        <v>-0.001043351619</v>
      </c>
      <c r="T41" s="133">
        <f t="shared" si="14"/>
        <v>-0.002548508762</v>
      </c>
      <c r="U41" s="134">
        <f t="shared" si="15"/>
        <v>-0.2776716418</v>
      </c>
      <c r="V41" s="134">
        <f t="shared" si="16"/>
        <v>-0.0143552083</v>
      </c>
      <c r="W41" s="134">
        <f t="shared" si="17"/>
        <v>0.001043351619</v>
      </c>
      <c r="X41" s="134">
        <f t="shared" si="18"/>
        <v>0.002548508762</v>
      </c>
      <c r="Y41" s="135">
        <f t="shared" si="19"/>
        <v>-0.2238842551</v>
      </c>
      <c r="Z41" s="135">
        <f t="shared" ref="Z41:AB41" si="242">0</f>
        <v>0</v>
      </c>
      <c r="AA41" s="135">
        <f t="shared" si="242"/>
        <v>0</v>
      </c>
      <c r="AB41" s="135">
        <f t="shared" si="242"/>
        <v>0</v>
      </c>
      <c r="AC41" s="91">
        <f t="shared" si="21"/>
        <v>-0.1318262846</v>
      </c>
      <c r="AD41" s="91">
        <f t="shared" si="22"/>
        <v>0.04300872743</v>
      </c>
      <c r="AE41" s="91">
        <f t="shared" si="23"/>
        <v>0.2836828306</v>
      </c>
      <c r="AF41" s="91">
        <f t="shared" si="24"/>
        <v>0.1182619271</v>
      </c>
      <c r="AG41" s="92">
        <f t="shared" si="25"/>
        <v>0.07974291903</v>
      </c>
      <c r="AH41" s="92">
        <f t="shared" si="26"/>
        <v>0.03503525835</v>
      </c>
      <c r="AI41" s="92">
        <f t="shared" si="27"/>
        <v>0.2833308211</v>
      </c>
      <c r="AJ41" s="92">
        <f t="shared" si="28"/>
        <v>-0.06132964616</v>
      </c>
      <c r="AK41" s="132">
        <f t="shared" ref="AK41:AN41" si="243">M$2*$M41</f>
        <v>0.1132201325</v>
      </c>
      <c r="AL41" s="132">
        <f t="shared" si="243"/>
        <v>0.03060419219</v>
      </c>
      <c r="AM41" s="132">
        <f t="shared" si="243"/>
        <v>0.0938614163</v>
      </c>
      <c r="AN41" s="132">
        <f t="shared" si="243"/>
        <v>-0.08855617673</v>
      </c>
      <c r="AO41" s="133">
        <f t="shared" si="30"/>
        <v>-0.05019521237</v>
      </c>
      <c r="AP41" s="133">
        <f t="shared" si="31"/>
        <v>0.00940034116</v>
      </c>
      <c r="AQ41" s="133">
        <f t="shared" si="32"/>
        <v>-0.05955431191</v>
      </c>
      <c r="AR41" s="133">
        <f t="shared" si="33"/>
        <v>0.09331436952</v>
      </c>
      <c r="AS41" s="134">
        <f t="shared" si="34"/>
        <v>-0.008489880307</v>
      </c>
      <c r="AT41" s="134">
        <f t="shared" si="35"/>
        <v>-0.01033090046</v>
      </c>
      <c r="AU41" s="134">
        <f t="shared" si="36"/>
        <v>-0.05353632676</v>
      </c>
      <c r="AV41" s="134">
        <f t="shared" si="37"/>
        <v>0.03049785389</v>
      </c>
      <c r="AW41" s="135">
        <f t="shared" ref="AW41:AZ41" si="244">Y$2*$Y41</f>
        <v>-0.01463100707</v>
      </c>
      <c r="AX41" s="135">
        <f t="shared" si="244"/>
        <v>-0.009995326234</v>
      </c>
      <c r="AY41" s="135">
        <f t="shared" si="244"/>
        <v>-0.01398475686</v>
      </c>
      <c r="AZ41" s="135">
        <f t="shared" si="244"/>
        <v>0.05686250338</v>
      </c>
      <c r="BA41" s="144">
        <f t="shared" ref="BA41:BD41" si="245">AC41+AG41+AK41+AO41+AS41+AW41+A$2</f>
        <v>0.01557539967</v>
      </c>
      <c r="BB41" s="144">
        <f t="shared" si="245"/>
        <v>0.1230295424</v>
      </c>
      <c r="BC41" s="144">
        <f t="shared" si="245"/>
        <v>0.5344950881</v>
      </c>
      <c r="BD41" s="144">
        <f t="shared" si="245"/>
        <v>0.1153162496</v>
      </c>
      <c r="BE41" s="143">
        <f t="shared" ref="BE41:BH41" si="246">A41</f>
        <v>0</v>
      </c>
      <c r="BF41" s="143">
        <f t="shared" si="246"/>
        <v>0.2001502065</v>
      </c>
      <c r="BG41" s="143">
        <f t="shared" si="246"/>
        <v>0.5216606498</v>
      </c>
      <c r="BH41" s="143">
        <f t="shared" si="246"/>
        <v>0.1073976718</v>
      </c>
      <c r="BI41" s="145">
        <f t="shared" si="41"/>
        <v>0.006417616597</v>
      </c>
      <c r="BJ41" s="145">
        <f t="shared" si="42"/>
        <v>0.006444345446</v>
      </c>
      <c r="BK41" s="143"/>
    </row>
    <row r="42">
      <c r="A42" s="90">
        <f>'Yield Tabulations'!AH42</f>
        <v>0</v>
      </c>
      <c r="B42" s="90">
        <f>'Yield Tabulations'!AI42</f>
        <v>0.2361236124</v>
      </c>
      <c r="C42" s="90">
        <f>'Yield Tabulations'!AJ42</f>
        <v>0.5589586524</v>
      </c>
      <c r="D42" s="90">
        <f>'Yield Tabulations'!AK42</f>
        <v>0.1155115512</v>
      </c>
      <c r="E42" s="91">
        <f>'Yield Tabulations'!AL42</f>
        <v>0</v>
      </c>
      <c r="F42" s="91">
        <f>'Yield Tabulations'!AM42</f>
        <v>0.06150615062</v>
      </c>
      <c r="G42" s="91">
        <f>'Yield Tabulations'!AN42</f>
        <v>0.6346749226</v>
      </c>
      <c r="H42" s="91">
        <f>'Yield Tabulations'!AO42</f>
        <v>0.09690969097</v>
      </c>
      <c r="I42" s="92">
        <f>'Yield Tabulations'!AP42</f>
        <v>0</v>
      </c>
      <c r="J42" s="92">
        <f>'Yield Tabulations'!AQ42</f>
        <v>0.03540354035</v>
      </c>
      <c r="K42" s="92">
        <f>'Yield Tabulations'!AR42</f>
        <v>0.4848484848</v>
      </c>
      <c r="L42" s="92">
        <f>'Yield Tabulations'!AS42</f>
        <v>0.06150615062</v>
      </c>
      <c r="M42" s="132">
        <f t="shared" si="9"/>
        <v>-0.4159867521</v>
      </c>
      <c r="N42" s="132">
        <f t="shared" ref="N42:P42" si="247">0</f>
        <v>0</v>
      </c>
      <c r="O42" s="132">
        <f t="shared" si="247"/>
        <v>0</v>
      </c>
      <c r="P42" s="132">
        <f t="shared" si="247"/>
        <v>0</v>
      </c>
      <c r="Q42" s="133">
        <f t="shared" si="11"/>
        <v>-0.3158592521</v>
      </c>
      <c r="R42" s="133">
        <f t="shared" si="12"/>
        <v>0.007950105452</v>
      </c>
      <c r="S42" s="133">
        <f t="shared" si="13"/>
        <v>0.0003520604086</v>
      </c>
      <c r="T42" s="133">
        <f t="shared" si="14"/>
        <v>-0.007351424701</v>
      </c>
      <c r="U42" s="134">
        <f t="shared" si="15"/>
        <v>-0.3158592521</v>
      </c>
      <c r="V42" s="134">
        <f t="shared" si="16"/>
        <v>-0.007950105452</v>
      </c>
      <c r="W42" s="134">
        <f t="shared" si="17"/>
        <v>-0.0003520604086</v>
      </c>
      <c r="X42" s="134">
        <f t="shared" si="18"/>
        <v>0.007351424701</v>
      </c>
      <c r="Y42" s="135">
        <f t="shared" si="19"/>
        <v>-0.2401144705</v>
      </c>
      <c r="Z42" s="135">
        <f t="shared" ref="Z42:AB42" si="248">0</f>
        <v>0</v>
      </c>
      <c r="AA42" s="135">
        <f t="shared" si="248"/>
        <v>0</v>
      </c>
      <c r="AB42" s="135">
        <f t="shared" si="248"/>
        <v>0</v>
      </c>
      <c r="AC42" s="91">
        <f t="shared" si="21"/>
        <v>-0.1444609052</v>
      </c>
      <c r="AD42" s="91">
        <f t="shared" si="22"/>
        <v>0.04071901175</v>
      </c>
      <c r="AE42" s="91">
        <f t="shared" si="23"/>
        <v>0.315587446</v>
      </c>
      <c r="AF42" s="91">
        <f t="shared" si="24"/>
        <v>0.1217652481</v>
      </c>
      <c r="AG42" s="92">
        <f t="shared" si="25"/>
        <v>0.08482689723</v>
      </c>
      <c r="AH42" s="92">
        <f t="shared" si="26"/>
        <v>0.02974506391</v>
      </c>
      <c r="AI42" s="92">
        <f t="shared" si="27"/>
        <v>0.2937741643</v>
      </c>
      <c r="AJ42" s="92">
        <f t="shared" si="28"/>
        <v>-0.06231072967</v>
      </c>
      <c r="AK42" s="132">
        <f t="shared" ref="AK42:AN42" si="249">M$2*$M42</f>
        <v>0.1363835055</v>
      </c>
      <c r="AL42" s="132">
        <f t="shared" si="249"/>
        <v>0.03686541363</v>
      </c>
      <c r="AM42" s="132">
        <f t="shared" si="249"/>
        <v>0.1130642467</v>
      </c>
      <c r="AN42" s="132">
        <f t="shared" si="249"/>
        <v>-0.1066736238</v>
      </c>
      <c r="AO42" s="133">
        <f t="shared" si="30"/>
        <v>-0.05908234506</v>
      </c>
      <c r="AP42" s="133">
        <f t="shared" si="31"/>
        <v>0.009713353514</v>
      </c>
      <c r="AQ42" s="133">
        <f t="shared" si="32"/>
        <v>-0.07010406419</v>
      </c>
      <c r="AR42" s="133">
        <f t="shared" si="33"/>
        <v>0.1034457394</v>
      </c>
      <c r="AS42" s="134">
        <f t="shared" si="34"/>
        <v>-0.009117744504</v>
      </c>
      <c r="AT42" s="134">
        <f t="shared" si="35"/>
        <v>-0.0121270039</v>
      </c>
      <c r="AU42" s="134">
        <f t="shared" si="36"/>
        <v>-0.05980097756</v>
      </c>
      <c r="AV42" s="134">
        <f t="shared" si="37"/>
        <v>0.03645651629</v>
      </c>
      <c r="AW42" s="135">
        <f t="shared" ref="AW42:AZ42" si="250">Y$2*$Y42</f>
        <v>-0.01569166404</v>
      </c>
      <c r="AX42" s="135">
        <f t="shared" si="250"/>
        <v>-0.01071992519</v>
      </c>
      <c r="AY42" s="135">
        <f t="shared" si="250"/>
        <v>-0.01499856471</v>
      </c>
      <c r="AZ42" s="135">
        <f t="shared" si="250"/>
        <v>0.06098468105</v>
      </c>
      <c r="BA42" s="144">
        <f t="shared" ref="BA42:BD42" si="251">AC42+AG42+AK42+AO42+AS42+AW42+A$2</f>
        <v>0.02061247652</v>
      </c>
      <c r="BB42" s="144">
        <f t="shared" si="251"/>
        <v>0.1195031636</v>
      </c>
      <c r="BC42" s="144">
        <f t="shared" si="251"/>
        <v>0.5782176662</v>
      </c>
      <c r="BD42" s="144">
        <f t="shared" si="251"/>
        <v>0.1199332501</v>
      </c>
      <c r="BE42" s="143">
        <f t="shared" ref="BE42:BH42" si="252">A42</f>
        <v>0</v>
      </c>
      <c r="BF42" s="143">
        <f t="shared" si="252"/>
        <v>0.2361236124</v>
      </c>
      <c r="BG42" s="143">
        <f t="shared" si="252"/>
        <v>0.5589586524</v>
      </c>
      <c r="BH42" s="143">
        <f t="shared" si="252"/>
        <v>0.1155115512</v>
      </c>
      <c r="BI42" s="145">
        <f t="shared" si="41"/>
        <v>0.01441566429</v>
      </c>
      <c r="BJ42" s="145">
        <f t="shared" si="42"/>
        <v>0.002589089006</v>
      </c>
      <c r="BK42" s="143"/>
    </row>
    <row r="43">
      <c r="A43" s="90">
        <f>'Yield Tabulations'!AH43</f>
        <v>0</v>
      </c>
      <c r="B43" s="90">
        <f>'Yield Tabulations'!AI43</f>
        <v>0.2196478221</v>
      </c>
      <c r="C43" s="90">
        <f>'Yield Tabulations'!AJ43</f>
        <v>0.5438972163</v>
      </c>
      <c r="D43" s="90">
        <f>'Yield Tabulations'!AK43</f>
        <v>0.1195551437</v>
      </c>
      <c r="E43" s="91">
        <f>'Yield Tabulations'!AL43</f>
        <v>0</v>
      </c>
      <c r="F43" s="91">
        <f>'Yield Tabulations'!AM43</f>
        <v>0.05282669138</v>
      </c>
      <c r="G43" s="91">
        <f>'Yield Tabulations'!AN43</f>
        <v>0.5671641791</v>
      </c>
      <c r="H43" s="91">
        <f>'Yield Tabulations'!AO43</f>
        <v>0.09314179796</v>
      </c>
      <c r="I43" s="92">
        <f>'Yield Tabulations'!AP43</f>
        <v>0</v>
      </c>
      <c r="J43" s="92">
        <f>'Yield Tabulations'!AQ43</f>
        <v>0.04031510658</v>
      </c>
      <c r="K43" s="92">
        <f>'Yield Tabulations'!AR43</f>
        <v>0.5263157895</v>
      </c>
      <c r="L43" s="92">
        <f>'Yield Tabulations'!AS43</f>
        <v>0.05282669138</v>
      </c>
      <c r="M43" s="132">
        <f t="shared" si="9"/>
        <v>-0.3331412599</v>
      </c>
      <c r="N43" s="132">
        <f t="shared" ref="N43:P43" si="253">0</f>
        <v>0</v>
      </c>
      <c r="O43" s="132">
        <f t="shared" si="253"/>
        <v>0</v>
      </c>
      <c r="P43" s="132">
        <f t="shared" si="253"/>
        <v>0</v>
      </c>
      <c r="Q43" s="133">
        <f t="shared" si="11"/>
        <v>-0.3055575494</v>
      </c>
      <c r="R43" s="133">
        <f t="shared" si="12"/>
        <v>0.01906059188</v>
      </c>
      <c r="S43" s="133">
        <f t="shared" si="13"/>
        <v>-0.0009643621896</v>
      </c>
      <c r="T43" s="133">
        <f t="shared" si="14"/>
        <v>-0.00493823745</v>
      </c>
      <c r="U43" s="134">
        <f t="shared" si="15"/>
        <v>-0.3055575494</v>
      </c>
      <c r="V43" s="134">
        <f t="shared" si="16"/>
        <v>-0.01906059188</v>
      </c>
      <c r="W43" s="134">
        <f t="shared" si="17"/>
        <v>0.0009643621896</v>
      </c>
      <c r="X43" s="134">
        <f t="shared" si="18"/>
        <v>0.00493823745</v>
      </c>
      <c r="Y43" s="135">
        <f t="shared" si="19"/>
        <v>-0.2814242774</v>
      </c>
      <c r="Z43" s="135">
        <f t="shared" ref="Z43:AB43" si="254">0</f>
        <v>0</v>
      </c>
      <c r="AA43" s="135">
        <f t="shared" si="254"/>
        <v>0</v>
      </c>
      <c r="AB43" s="135">
        <f t="shared" si="254"/>
        <v>0</v>
      </c>
      <c r="AC43" s="91">
        <f t="shared" si="21"/>
        <v>-0.1289279438</v>
      </c>
      <c r="AD43" s="91">
        <f t="shared" si="22"/>
        <v>0.03667109954</v>
      </c>
      <c r="AE43" s="91">
        <f t="shared" si="23"/>
        <v>0.2811054335</v>
      </c>
      <c r="AF43" s="91">
        <f t="shared" si="24"/>
        <v>0.1126399144</v>
      </c>
      <c r="AG43" s="92">
        <f t="shared" si="25"/>
        <v>0.09165719976</v>
      </c>
      <c r="AH43" s="92">
        <f t="shared" si="26"/>
        <v>0.03076263561</v>
      </c>
      <c r="AI43" s="92">
        <f t="shared" si="27"/>
        <v>0.3162804117</v>
      </c>
      <c r="AJ43" s="92">
        <f t="shared" si="28"/>
        <v>-0.07610199922</v>
      </c>
      <c r="AK43" s="132">
        <f t="shared" ref="AK43:AN43" si="255">M$2*$M43</f>
        <v>0.109222163</v>
      </c>
      <c r="AL43" s="132">
        <f t="shared" si="255"/>
        <v>0.02952351314</v>
      </c>
      <c r="AM43" s="132">
        <f t="shared" si="255"/>
        <v>0.09054703159</v>
      </c>
      <c r="AN43" s="132">
        <f t="shared" si="255"/>
        <v>-0.08542912783</v>
      </c>
      <c r="AO43" s="133">
        <f t="shared" si="30"/>
        <v>-0.05590467624</v>
      </c>
      <c r="AP43" s="133">
        <f t="shared" si="31"/>
        <v>0.0113637222</v>
      </c>
      <c r="AQ43" s="133">
        <f t="shared" si="32"/>
        <v>-0.06439340129</v>
      </c>
      <c r="AR43" s="133">
        <f t="shared" si="33"/>
        <v>0.1030594801</v>
      </c>
      <c r="AS43" s="134">
        <f t="shared" si="34"/>
        <v>-0.008944650777</v>
      </c>
      <c r="AT43" s="134">
        <f t="shared" si="35"/>
        <v>-0.01185233104</v>
      </c>
      <c r="AU43" s="134">
        <f t="shared" si="36"/>
        <v>-0.05923716113</v>
      </c>
      <c r="AV43" s="134">
        <f t="shared" si="37"/>
        <v>0.03302604157</v>
      </c>
      <c r="AW43" s="135">
        <f t="shared" ref="AW43:AZ43" si="256">Y$2*$Y43</f>
        <v>-0.01839129147</v>
      </c>
      <c r="AX43" s="135">
        <f t="shared" si="256"/>
        <v>-0.01256420404</v>
      </c>
      <c r="AY43" s="135">
        <f t="shared" si="256"/>
        <v>-0.01757894985</v>
      </c>
      <c r="AZ43" s="135">
        <f t="shared" si="256"/>
        <v>0.07147661597</v>
      </c>
      <c r="BA43" s="144">
        <f t="shared" ref="BA43:BD43" si="257">AC43+AG43+AK43+AO43+AS43+AW43+A$2</f>
        <v>0.01646553297</v>
      </c>
      <c r="BB43" s="144">
        <f t="shared" si="257"/>
        <v>0.1092116853</v>
      </c>
      <c r="BC43" s="144">
        <f t="shared" si="257"/>
        <v>0.5474187801</v>
      </c>
      <c r="BD43" s="144">
        <f t="shared" si="257"/>
        <v>0.1249363436</v>
      </c>
      <c r="BE43" s="143">
        <f t="shared" ref="BE43:BH43" si="258">A43</f>
        <v>0</v>
      </c>
      <c r="BF43" s="143">
        <f t="shared" si="258"/>
        <v>0.2196478221</v>
      </c>
      <c r="BG43" s="143">
        <f t="shared" si="258"/>
        <v>0.5438972163</v>
      </c>
      <c r="BH43" s="143">
        <f t="shared" si="258"/>
        <v>0.1195551437</v>
      </c>
      <c r="BI43" s="145">
        <f t="shared" si="41"/>
        <v>0.01250861279</v>
      </c>
      <c r="BJ43" s="145">
        <f t="shared" si="42"/>
        <v>0.002881101708</v>
      </c>
      <c r="BK43" s="143"/>
    </row>
    <row r="44">
      <c r="A44" s="90">
        <f>'Yield Tabulations'!AH44</f>
        <v>0</v>
      </c>
      <c r="B44" s="90">
        <f>'Yield Tabulations'!AI44</f>
        <v>0.2011304757</v>
      </c>
      <c r="C44" s="90">
        <f>'Yield Tabulations'!AJ44</f>
        <v>0.5418604651</v>
      </c>
      <c r="D44" s="90">
        <f>'Yield Tabulations'!AK44</f>
        <v>0.1088082902</v>
      </c>
      <c r="E44" s="91">
        <f>'Yield Tabulations'!AL44</f>
        <v>0</v>
      </c>
      <c r="F44" s="91">
        <f>'Yield Tabulations'!AM44</f>
        <v>0.05982100801</v>
      </c>
      <c r="G44" s="91">
        <f>'Yield Tabulations'!AN44</f>
        <v>0.6076555024</v>
      </c>
      <c r="H44" s="91">
        <f>'Yield Tabulations'!AO44</f>
        <v>0.09844559585</v>
      </c>
      <c r="I44" s="92">
        <f>'Yield Tabulations'!AP44</f>
        <v>0</v>
      </c>
      <c r="J44" s="92">
        <f>'Yield Tabulations'!AQ44</f>
        <v>0.03862458785</v>
      </c>
      <c r="K44" s="92">
        <f>'Yield Tabulations'!AR44</f>
        <v>0.479638009</v>
      </c>
      <c r="L44" s="92">
        <f>'Yield Tabulations'!AS44</f>
        <v>0.05982100801</v>
      </c>
      <c r="M44" s="132">
        <f t="shared" si="9"/>
        <v>-0.3825152979</v>
      </c>
      <c r="N44" s="132">
        <f t="shared" ref="N44:P44" si="259">0</f>
        <v>0</v>
      </c>
      <c r="O44" s="132">
        <f t="shared" si="259"/>
        <v>0</v>
      </c>
      <c r="P44" s="132">
        <f t="shared" si="259"/>
        <v>0</v>
      </c>
      <c r="Q44" s="133">
        <f t="shared" si="11"/>
        <v>-0.2996543519</v>
      </c>
      <c r="R44" s="133">
        <f t="shared" si="12"/>
        <v>0.01086768492</v>
      </c>
      <c r="S44" s="133">
        <f t="shared" si="13"/>
        <v>-0.0002238675662</v>
      </c>
      <c r="T44" s="133">
        <f t="shared" si="14"/>
        <v>-0.005221985847</v>
      </c>
      <c r="U44" s="134">
        <f t="shared" si="15"/>
        <v>-0.2996543519</v>
      </c>
      <c r="V44" s="134">
        <f t="shared" si="16"/>
        <v>-0.01086768492</v>
      </c>
      <c r="W44" s="134">
        <f t="shared" si="17"/>
        <v>0.0002238675662</v>
      </c>
      <c r="X44" s="134">
        <f t="shared" si="18"/>
        <v>0.005221985847</v>
      </c>
      <c r="Y44" s="135">
        <f t="shared" si="19"/>
        <v>-0.2351230315</v>
      </c>
      <c r="Z44" s="135">
        <f t="shared" ref="Z44:AB44" si="260">0</f>
        <v>0</v>
      </c>
      <c r="AA44" s="135">
        <f t="shared" si="260"/>
        <v>0</v>
      </c>
      <c r="AB44" s="135">
        <f t="shared" si="260"/>
        <v>0</v>
      </c>
      <c r="AC44" s="91">
        <f t="shared" si="21"/>
        <v>-0.1385385968</v>
      </c>
      <c r="AD44" s="91">
        <f t="shared" si="22"/>
        <v>0.04066660557</v>
      </c>
      <c r="AE44" s="91">
        <f t="shared" si="23"/>
        <v>0.3014127325</v>
      </c>
      <c r="AF44" s="91">
        <f t="shared" si="24"/>
        <v>0.1193043882</v>
      </c>
      <c r="AG44" s="92">
        <f t="shared" si="25"/>
        <v>0.08323107683</v>
      </c>
      <c r="AH44" s="92">
        <f t="shared" si="26"/>
        <v>0.03132749952</v>
      </c>
      <c r="AI44" s="92">
        <f t="shared" si="27"/>
        <v>0.2904419106</v>
      </c>
      <c r="AJ44" s="92">
        <f t="shared" si="28"/>
        <v>-0.06291419567</v>
      </c>
      <c r="AK44" s="132">
        <f t="shared" ref="AK44:AN44" si="261">M$2*$M44</f>
        <v>0.1254097083</v>
      </c>
      <c r="AL44" s="132">
        <f t="shared" si="261"/>
        <v>0.03389911963</v>
      </c>
      <c r="AM44" s="132">
        <f t="shared" si="261"/>
        <v>0.1039667821</v>
      </c>
      <c r="AN44" s="132">
        <f t="shared" si="261"/>
        <v>-0.09809036651</v>
      </c>
      <c r="AO44" s="133">
        <f t="shared" si="30"/>
        <v>-0.0552808434</v>
      </c>
      <c r="AP44" s="133">
        <f t="shared" si="31"/>
        <v>0.0095900348</v>
      </c>
      <c r="AQ44" s="133">
        <f t="shared" si="32"/>
        <v>-0.06556127046</v>
      </c>
      <c r="AR44" s="133">
        <f t="shared" si="33"/>
        <v>0.09920932556</v>
      </c>
      <c r="AS44" s="134">
        <f t="shared" si="34"/>
        <v>-0.008852519089</v>
      </c>
      <c r="AT44" s="134">
        <f t="shared" si="35"/>
        <v>-0.0113523343</v>
      </c>
      <c r="AU44" s="134">
        <f t="shared" si="36"/>
        <v>-0.05716996622</v>
      </c>
      <c r="AV44" s="134">
        <f t="shared" si="37"/>
        <v>0.03388818152</v>
      </c>
      <c r="AW44" s="135">
        <f t="shared" ref="AW44:AZ44" si="262">Y$2*$Y44</f>
        <v>-0.01536546969</v>
      </c>
      <c r="AX44" s="135">
        <f t="shared" si="262"/>
        <v>-0.01049708209</v>
      </c>
      <c r="AY44" s="135">
        <f t="shared" si="262"/>
        <v>-0.01468677833</v>
      </c>
      <c r="AZ44" s="135">
        <f t="shared" si="262"/>
        <v>0.0597169469</v>
      </c>
      <c r="BA44" s="144">
        <f t="shared" ref="BA44:BD44" si="263">AC44+AG44+AK44+AO44+AS44+AW44+A$2</f>
        <v>0.01835808871</v>
      </c>
      <c r="BB44" s="144">
        <f t="shared" si="263"/>
        <v>0.1189410931</v>
      </c>
      <c r="BC44" s="144">
        <f t="shared" si="263"/>
        <v>0.5590988258</v>
      </c>
      <c r="BD44" s="144">
        <f t="shared" si="263"/>
        <v>0.1173796986</v>
      </c>
      <c r="BE44" s="143">
        <f t="shared" ref="BE44:BH44" si="264">A44</f>
        <v>0</v>
      </c>
      <c r="BF44" s="143">
        <f t="shared" si="264"/>
        <v>0.2011304757</v>
      </c>
      <c r="BG44" s="143">
        <f t="shared" si="264"/>
        <v>0.5418604651</v>
      </c>
      <c r="BH44" s="143">
        <f t="shared" si="264"/>
        <v>0.1088082902</v>
      </c>
      <c r="BI44" s="145">
        <f t="shared" si="41"/>
        <v>0.00746274417</v>
      </c>
      <c r="BJ44" s="145">
        <f t="shared" si="42"/>
        <v>0.00539452449</v>
      </c>
      <c r="BK44" s="143"/>
    </row>
    <row r="45">
      <c r="A45" s="90">
        <f>'Yield Tabulations'!AH45</f>
        <v>0</v>
      </c>
      <c r="B45" s="90">
        <f>'Yield Tabulations'!AI45</f>
        <v>0.2822774659</v>
      </c>
      <c r="C45" s="90">
        <f>'Yield Tabulations'!AJ45</f>
        <v>0.6568047337</v>
      </c>
      <c r="D45" s="90">
        <f>'Yield Tabulations'!AK45</f>
        <v>0.1900561347</v>
      </c>
      <c r="E45" s="91">
        <f>'Yield Tabulations'!AL45</f>
        <v>0</v>
      </c>
      <c r="F45" s="91">
        <f>'Yield Tabulations'!AM45</f>
        <v>0.1026463512</v>
      </c>
      <c r="G45" s="91">
        <f>'Yield Tabulations'!AN45</f>
        <v>0.7191011236</v>
      </c>
      <c r="H45" s="91">
        <f>'Yield Tabulations'!AO45</f>
        <v>0.1427425822</v>
      </c>
      <c r="I45" s="92">
        <f>'Yield Tabulations'!AP45</f>
        <v>0</v>
      </c>
      <c r="J45" s="92">
        <f>'Yield Tabulations'!AQ45</f>
        <v>0.04009623095</v>
      </c>
      <c r="K45" s="92">
        <f>'Yield Tabulations'!AR45</f>
        <v>0.5875</v>
      </c>
      <c r="L45" s="92">
        <f>'Yield Tabulations'!AS45</f>
        <v>0.1026463512</v>
      </c>
      <c r="M45" s="132">
        <f t="shared" si="9"/>
        <v>-0.5480181442</v>
      </c>
      <c r="N45" s="132">
        <f t="shared" ref="N45:P45" si="265">0</f>
        <v>0</v>
      </c>
      <c r="O45" s="132">
        <f t="shared" si="265"/>
        <v>0</v>
      </c>
      <c r="P45" s="132">
        <f t="shared" si="265"/>
        <v>0</v>
      </c>
      <c r="Q45" s="133">
        <f t="shared" si="11"/>
        <v>-0.4412396471</v>
      </c>
      <c r="R45" s="133">
        <f t="shared" si="12"/>
        <v>0.01004816053</v>
      </c>
      <c r="S45" s="133">
        <f t="shared" si="13"/>
        <v>0.004812833881</v>
      </c>
      <c r="T45" s="133">
        <f t="shared" si="14"/>
        <v>-0.03147148662</v>
      </c>
      <c r="U45" s="134">
        <f t="shared" si="15"/>
        <v>-0.4412396471</v>
      </c>
      <c r="V45" s="134">
        <f t="shared" si="16"/>
        <v>-0.01004816053</v>
      </c>
      <c r="W45" s="134">
        <f t="shared" si="17"/>
        <v>-0.004812833881</v>
      </c>
      <c r="X45" s="134">
        <f t="shared" si="18"/>
        <v>0.03147148662</v>
      </c>
      <c r="Y45" s="135">
        <f t="shared" si="19"/>
        <v>-0.3573002312</v>
      </c>
      <c r="Z45" s="135">
        <f t="shared" ref="Z45:AB45" si="266">0</f>
        <v>0</v>
      </c>
      <c r="AA45" s="135">
        <f t="shared" si="266"/>
        <v>0</v>
      </c>
      <c r="AB45" s="135">
        <f t="shared" si="266"/>
        <v>0</v>
      </c>
      <c r="AC45" s="91">
        <f t="shared" si="21"/>
        <v>-0.1686805381</v>
      </c>
      <c r="AD45" s="91">
        <f t="shared" si="22"/>
        <v>0.07011819993</v>
      </c>
      <c r="AE45" s="91">
        <f t="shared" si="23"/>
        <v>0.3537656903</v>
      </c>
      <c r="AF45" s="91">
        <f t="shared" si="24"/>
        <v>0.1479733331</v>
      </c>
      <c r="AG45" s="92">
        <f t="shared" si="25"/>
        <v>0.1034549449</v>
      </c>
      <c r="AH45" s="92">
        <f t="shared" si="26"/>
        <v>0.03970123381</v>
      </c>
      <c r="AI45" s="92">
        <f t="shared" si="27"/>
        <v>0.3612597868</v>
      </c>
      <c r="AJ45" s="92">
        <f t="shared" si="28"/>
        <v>-0.05862163317</v>
      </c>
      <c r="AK45" s="132">
        <f t="shared" ref="AK45:AN45" si="267">M$2*$M45</f>
        <v>0.1796707111</v>
      </c>
      <c r="AL45" s="132">
        <f t="shared" si="267"/>
        <v>0.04856624749</v>
      </c>
      <c r="AM45" s="132">
        <f t="shared" si="267"/>
        <v>0.1489500767</v>
      </c>
      <c r="AN45" s="132">
        <f t="shared" si="267"/>
        <v>-0.1405311132</v>
      </c>
      <c r="AO45" s="133">
        <f t="shared" si="30"/>
        <v>-0.0904637725</v>
      </c>
      <c r="AP45" s="133">
        <f t="shared" si="31"/>
        <v>0.0168652329</v>
      </c>
      <c r="AQ45" s="133">
        <f t="shared" si="32"/>
        <v>-0.09705000081</v>
      </c>
      <c r="AR45" s="133">
        <f t="shared" si="33"/>
        <v>0.1405451131</v>
      </c>
      <c r="AS45" s="134">
        <f t="shared" si="34"/>
        <v>-0.009433968623</v>
      </c>
      <c r="AT45" s="134">
        <f t="shared" si="35"/>
        <v>-0.02035672977</v>
      </c>
      <c r="AU45" s="134">
        <f t="shared" si="36"/>
        <v>-0.08284694393</v>
      </c>
      <c r="AV45" s="134">
        <f t="shared" si="37"/>
        <v>0.05196303706</v>
      </c>
      <c r="AW45" s="135">
        <f t="shared" ref="AW45:AZ45" si="268">Y$2*$Y45</f>
        <v>-0.02334984301</v>
      </c>
      <c r="AX45" s="135">
        <f t="shared" si="268"/>
        <v>-0.01595169063</v>
      </c>
      <c r="AY45" s="135">
        <f t="shared" si="268"/>
        <v>-0.02231848262</v>
      </c>
      <c r="AZ45" s="135">
        <f t="shared" si="268"/>
        <v>0.09074771958</v>
      </c>
      <c r="BA45" s="144">
        <f t="shared" ref="BA45:BD45" si="269">AC45+AG45+AK45+AO45+AS45+AW45+A$2</f>
        <v>0.01895226634</v>
      </c>
      <c r="BB45" s="144">
        <f t="shared" si="269"/>
        <v>0.1642497437</v>
      </c>
      <c r="BC45" s="144">
        <f t="shared" si="269"/>
        <v>0.6624555422</v>
      </c>
      <c r="BD45" s="144">
        <f t="shared" si="269"/>
        <v>0.1983418752</v>
      </c>
      <c r="BE45" s="143">
        <f t="shared" ref="BE45:BH45" si="270">A45</f>
        <v>0</v>
      </c>
      <c r="BF45" s="143">
        <f t="shared" si="270"/>
        <v>0.2822774659</v>
      </c>
      <c r="BG45" s="143">
        <f t="shared" si="270"/>
        <v>0.6568047337</v>
      </c>
      <c r="BH45" s="143">
        <f t="shared" si="270"/>
        <v>0.1900561347</v>
      </c>
      <c r="BI45" s="145">
        <f t="shared" si="41"/>
        <v>0.01439031675</v>
      </c>
      <c r="BJ45" s="145">
        <f t="shared" si="42"/>
        <v>0.01290939192</v>
      </c>
      <c r="BK45" s="143"/>
    </row>
    <row r="46">
      <c r="A46" s="90">
        <f>'Yield Tabulations'!AH46</f>
        <v>0</v>
      </c>
      <c r="B46" s="90">
        <f>'Yield Tabulations'!AI46</f>
        <v>0.2666852834</v>
      </c>
      <c r="C46" s="90">
        <f>'Yield Tabulations'!AJ46</f>
        <v>0.6118047673</v>
      </c>
      <c r="D46" s="90">
        <f>'Yield Tabulations'!AK46</f>
        <v>0.166433957</v>
      </c>
      <c r="E46" s="91">
        <f>'Yield Tabulations'!AL46</f>
        <v>0</v>
      </c>
      <c r="F46" s="91">
        <f>'Yield Tabulations'!AM46</f>
        <v>0.07930745602</v>
      </c>
      <c r="G46" s="91">
        <f>'Yield Tabulations'!AN46</f>
        <v>0.6558891455</v>
      </c>
      <c r="H46" s="91">
        <f>'Yield Tabulations'!AO46</f>
        <v>0.1209159453</v>
      </c>
      <c r="I46" s="92">
        <f>'Yield Tabulations'!AP46</f>
        <v>0</v>
      </c>
      <c r="J46" s="92">
        <f>'Yield Tabulations'!AQ46</f>
        <v>0.04160848925</v>
      </c>
      <c r="K46" s="92">
        <f>'Yield Tabulations'!AR46</f>
        <v>0.5691964286</v>
      </c>
      <c r="L46" s="92">
        <f>'Yield Tabulations'!AS46</f>
        <v>0.07930745602</v>
      </c>
      <c r="M46" s="132">
        <f t="shared" si="9"/>
        <v>-0.4511009096</v>
      </c>
      <c r="N46" s="132">
        <f t="shared" ref="N46:P46" si="271">0</f>
        <v>0</v>
      </c>
      <c r="O46" s="132">
        <f t="shared" si="271"/>
        <v>0</v>
      </c>
      <c r="P46" s="132">
        <f t="shared" si="271"/>
        <v>0</v>
      </c>
      <c r="Q46" s="133">
        <f t="shared" si="11"/>
        <v>-0.3862191586</v>
      </c>
      <c r="R46" s="133">
        <f t="shared" si="12"/>
        <v>0.01680802464</v>
      </c>
      <c r="S46" s="133">
        <f t="shared" si="13"/>
        <v>0.001258542771</v>
      </c>
      <c r="T46" s="133">
        <f t="shared" si="14"/>
        <v>-0.01785096427</v>
      </c>
      <c r="U46" s="134">
        <f t="shared" si="15"/>
        <v>-0.3862191586</v>
      </c>
      <c r="V46" s="134">
        <f t="shared" si="16"/>
        <v>-0.01680802464</v>
      </c>
      <c r="W46" s="134">
        <f t="shared" si="17"/>
        <v>-0.001258542771</v>
      </c>
      <c r="X46" s="134">
        <f t="shared" si="18"/>
        <v>0.01785096427</v>
      </c>
      <c r="Y46" s="135">
        <f t="shared" si="19"/>
        <v>-0.3320055133</v>
      </c>
      <c r="Z46" s="135">
        <f t="shared" ref="Z46:AB46" si="272">0</f>
        <v>0</v>
      </c>
      <c r="AA46" s="135">
        <f t="shared" si="272"/>
        <v>0</v>
      </c>
      <c r="AB46" s="135">
        <f t="shared" si="272"/>
        <v>0</v>
      </c>
      <c r="AC46" s="91">
        <f t="shared" si="21"/>
        <v>-0.1517711826</v>
      </c>
      <c r="AD46" s="91">
        <f t="shared" si="22"/>
        <v>0.05460312543</v>
      </c>
      <c r="AE46" s="91">
        <f t="shared" si="23"/>
        <v>0.3236476395</v>
      </c>
      <c r="AF46" s="91">
        <f t="shared" si="24"/>
        <v>0.1332123599</v>
      </c>
      <c r="AG46" s="92">
        <f t="shared" si="25"/>
        <v>0.09961075674</v>
      </c>
      <c r="AH46" s="92">
        <f t="shared" si="26"/>
        <v>0.03628211345</v>
      </c>
      <c r="AI46" s="92">
        <f t="shared" si="27"/>
        <v>0.3462206266</v>
      </c>
      <c r="AJ46" s="92">
        <f t="shared" si="28"/>
        <v>-0.06902915978</v>
      </c>
      <c r="AK46" s="132">
        <f t="shared" ref="AK46:AN46" si="273">M$2*$M46</f>
        <v>0.1478958719</v>
      </c>
      <c r="AL46" s="132">
        <f t="shared" si="273"/>
        <v>0.03997728662</v>
      </c>
      <c r="AM46" s="132">
        <f t="shared" si="273"/>
        <v>0.1226081943</v>
      </c>
      <c r="AN46" s="132">
        <f t="shared" si="273"/>
        <v>-0.1156781279</v>
      </c>
      <c r="AO46" s="133">
        <f t="shared" si="30"/>
        <v>-0.07517185261</v>
      </c>
      <c r="AP46" s="133">
        <f t="shared" si="31"/>
        <v>0.01492681822</v>
      </c>
      <c r="AQ46" s="133">
        <f t="shared" si="32"/>
        <v>-0.08307403948</v>
      </c>
      <c r="AR46" s="133">
        <f t="shared" si="33"/>
        <v>0.1265496704</v>
      </c>
      <c r="AS46" s="134">
        <f t="shared" si="34"/>
        <v>-0.00970003488</v>
      </c>
      <c r="AT46" s="134">
        <f t="shared" si="35"/>
        <v>-0.01661900838</v>
      </c>
      <c r="AU46" s="134">
        <f t="shared" si="36"/>
        <v>-0.07369928873</v>
      </c>
      <c r="AV46" s="134">
        <f t="shared" si="37"/>
        <v>0.04356907513</v>
      </c>
      <c r="AW46" s="135">
        <f t="shared" ref="AW46:AZ46" si="274">Y$2*$Y46</f>
        <v>-0.02169681387</v>
      </c>
      <c r="AX46" s="135">
        <f t="shared" si="274"/>
        <v>-0.0148224064</v>
      </c>
      <c r="AY46" s="135">
        <f t="shared" si="274"/>
        <v>-0.02073846763</v>
      </c>
      <c r="AZ46" s="135">
        <f t="shared" si="274"/>
        <v>0.08432332416</v>
      </c>
      <c r="BA46" s="144">
        <f t="shared" ref="BA46:BD46" si="275">AC46+AG46+AK46+AO46+AS46+AW46+A$2</f>
        <v>0.01692147719</v>
      </c>
      <c r="BB46" s="144">
        <f t="shared" si="275"/>
        <v>0.1396551789</v>
      </c>
      <c r="BC46" s="144">
        <f t="shared" si="275"/>
        <v>0.6156600802</v>
      </c>
      <c r="BD46" s="144">
        <f t="shared" si="275"/>
        <v>0.1692125605</v>
      </c>
      <c r="BE46" s="143">
        <f t="shared" ref="BE46:BH46" si="276">A46</f>
        <v>0</v>
      </c>
      <c r="BF46" s="143">
        <f t="shared" si="276"/>
        <v>0.2666852834</v>
      </c>
      <c r="BG46" s="143">
        <f t="shared" si="276"/>
        <v>0.6118047673</v>
      </c>
      <c r="BH46" s="143">
        <f t="shared" si="276"/>
        <v>0.166433957</v>
      </c>
      <c r="BI46" s="145">
        <f t="shared" si="41"/>
        <v>0.01644556793</v>
      </c>
      <c r="BJ46" s="145">
        <f t="shared" si="42"/>
        <v>0.003982483184</v>
      </c>
      <c r="BK46" s="143"/>
    </row>
    <row r="47">
      <c r="A47" s="90">
        <f>'Yield Tabulations'!AH47</f>
        <v>0</v>
      </c>
      <c r="B47" s="90">
        <f>'Yield Tabulations'!AI47</f>
        <v>0.3292600136</v>
      </c>
      <c r="C47" s="90">
        <f>'Yield Tabulations'!AJ47</f>
        <v>0.6806282723</v>
      </c>
      <c r="D47" s="90">
        <f>'Yield Tabulations'!AK47</f>
        <v>0.2892057026</v>
      </c>
      <c r="E47" s="91">
        <f>'Yield Tabulations'!AL47</f>
        <v>0</v>
      </c>
      <c r="F47" s="91">
        <f>'Yield Tabulations'!AM47</f>
        <v>0.1300067889</v>
      </c>
      <c r="G47" s="91">
        <f>'Yield Tabulations'!AN47</f>
        <v>0.8080168776</v>
      </c>
      <c r="H47" s="91">
        <f>'Yield Tabulations'!AO47</f>
        <v>0.1608961303</v>
      </c>
      <c r="I47" s="92">
        <f>'Yield Tabulations'!AP47</f>
        <v>0</v>
      </c>
      <c r="J47" s="92">
        <f>'Yield Tabulations'!AQ47</f>
        <v>0.03088934148</v>
      </c>
      <c r="K47" s="92">
        <f>'Yield Tabulations'!AR47</f>
        <v>0.5550935551</v>
      </c>
      <c r="L47" s="92">
        <f>'Yield Tabulations'!AS47</f>
        <v>0.1300067889</v>
      </c>
      <c r="M47" s="132">
        <f t="shared" si="9"/>
        <v>-0.6956806045</v>
      </c>
      <c r="N47" s="132">
        <f t="shared" ref="N47:P47" si="277">0</f>
        <v>0</v>
      </c>
      <c r="O47" s="132">
        <f t="shared" si="277"/>
        <v>0</v>
      </c>
      <c r="P47" s="132">
        <f t="shared" si="277"/>
        <v>0</v>
      </c>
      <c r="Q47" s="133">
        <f t="shared" si="11"/>
        <v>-0.4734583745</v>
      </c>
      <c r="R47" s="133">
        <f t="shared" si="12"/>
        <v>-0.01573527462</v>
      </c>
      <c r="S47" s="133">
        <f t="shared" si="13"/>
        <v>0.01193178964</v>
      </c>
      <c r="T47" s="133">
        <f t="shared" si="14"/>
        <v>-0.04720682136</v>
      </c>
      <c r="U47" s="134">
        <f t="shared" si="15"/>
        <v>-0.4734583745</v>
      </c>
      <c r="V47" s="134">
        <f t="shared" si="16"/>
        <v>0.01573527462</v>
      </c>
      <c r="W47" s="134">
        <f t="shared" si="17"/>
        <v>-0.01193178964</v>
      </c>
      <c r="X47" s="134">
        <f t="shared" si="18"/>
        <v>0.04720682136</v>
      </c>
      <c r="Y47" s="135">
        <f t="shared" si="19"/>
        <v>-0.3259847715</v>
      </c>
      <c r="Z47" s="135">
        <f t="shared" ref="Z47:AB47" si="278">0</f>
        <v>0</v>
      </c>
      <c r="AA47" s="135">
        <f t="shared" si="278"/>
        <v>0</v>
      </c>
      <c r="AB47" s="135">
        <f t="shared" si="278"/>
        <v>0</v>
      </c>
      <c r="AC47" s="91">
        <f t="shared" si="21"/>
        <v>-0.1915067411</v>
      </c>
      <c r="AD47" s="91">
        <f t="shared" si="22"/>
        <v>0.08646207648</v>
      </c>
      <c r="AE47" s="91">
        <f t="shared" si="23"/>
        <v>0.397707802</v>
      </c>
      <c r="AF47" s="91">
        <f t="shared" si="24"/>
        <v>0.1634217839</v>
      </c>
      <c r="AG47" s="92">
        <f t="shared" si="25"/>
        <v>0.09923192862</v>
      </c>
      <c r="AH47" s="92">
        <f t="shared" si="26"/>
        <v>0.03965400791</v>
      </c>
      <c r="AI47" s="92">
        <f t="shared" si="27"/>
        <v>0.3475247278</v>
      </c>
      <c r="AJ47" s="92">
        <f t="shared" si="28"/>
        <v>-0.03486567863</v>
      </c>
      <c r="AK47" s="132">
        <f t="shared" ref="AK47:AN47" si="279">M$2*$M47</f>
        <v>0.228082647</v>
      </c>
      <c r="AL47" s="132">
        <f t="shared" si="279"/>
        <v>0.06165233172</v>
      </c>
      <c r="AM47" s="132">
        <f t="shared" si="279"/>
        <v>0.1890843953</v>
      </c>
      <c r="AN47" s="132">
        <f t="shared" si="279"/>
        <v>-0.1783969578</v>
      </c>
      <c r="AO47" s="133">
        <f t="shared" si="30"/>
        <v>-0.103572832</v>
      </c>
      <c r="AP47" s="133">
        <f t="shared" si="31"/>
        <v>0.01422705327</v>
      </c>
      <c r="AQ47" s="133">
        <f t="shared" si="32"/>
        <v>-0.1112756609</v>
      </c>
      <c r="AR47" s="133">
        <f t="shared" si="33"/>
        <v>0.1424145295</v>
      </c>
      <c r="AS47" s="134">
        <f t="shared" si="34"/>
        <v>-0.008137727858</v>
      </c>
      <c r="AT47" s="134">
        <f t="shared" si="35"/>
        <v>-0.02268233013</v>
      </c>
      <c r="AU47" s="134">
        <f t="shared" si="36"/>
        <v>-0.08550512143</v>
      </c>
      <c r="AV47" s="134">
        <f t="shared" si="37"/>
        <v>0.06138270195</v>
      </c>
      <c r="AW47" s="135">
        <f t="shared" ref="AW47:AZ47" si="280">Y$2*$Y47</f>
        <v>-0.0213033538</v>
      </c>
      <c r="AX47" s="135">
        <f t="shared" si="280"/>
        <v>-0.01455361002</v>
      </c>
      <c r="AY47" s="135">
        <f t="shared" si="280"/>
        <v>-0.02036238665</v>
      </c>
      <c r="AZ47" s="135">
        <f t="shared" si="280"/>
        <v>0.08279416594</v>
      </c>
      <c r="BA47" s="144">
        <f t="shared" ref="BA47:BD47" si="281">AC47+AG47+AK47+AO47+AS47+AW47+A$2</f>
        <v>0.03054865343</v>
      </c>
      <c r="BB47" s="144">
        <f t="shared" si="281"/>
        <v>0.1900667792</v>
      </c>
      <c r="BC47" s="144">
        <f t="shared" si="281"/>
        <v>0.7178691718</v>
      </c>
      <c r="BD47" s="144">
        <f t="shared" si="281"/>
        <v>0.2030159634</v>
      </c>
      <c r="BE47" s="143">
        <f t="shared" ref="BE47:BH47" si="282">A47</f>
        <v>0</v>
      </c>
      <c r="BF47" s="143">
        <f t="shared" si="282"/>
        <v>0.3292600136</v>
      </c>
      <c r="BG47" s="143">
        <f t="shared" si="282"/>
        <v>0.6806282723</v>
      </c>
      <c r="BH47" s="143">
        <f t="shared" si="282"/>
        <v>0.2892057026</v>
      </c>
      <c r="BI47" s="145">
        <f t="shared" si="41"/>
        <v>0.02912353248</v>
      </c>
      <c r="BJ47" s="145">
        <f t="shared" si="42"/>
        <v>0.03882763809</v>
      </c>
      <c r="BK47" s="143"/>
    </row>
    <row r="48">
      <c r="A48" s="90">
        <f>'Yield Tabulations'!AH48</f>
        <v>0</v>
      </c>
      <c r="B48" s="90">
        <f>'Yield Tabulations'!AI48</f>
        <v>0.2371794872</v>
      </c>
      <c r="C48" s="90">
        <f>'Yield Tabulations'!AJ48</f>
        <v>0.517287234</v>
      </c>
      <c r="D48" s="90">
        <f>'Yield Tabulations'!AK48</f>
        <v>0.1416361416</v>
      </c>
      <c r="E48" s="91">
        <f>'Yield Tabulations'!AL48</f>
        <v>0</v>
      </c>
      <c r="F48" s="91">
        <f>'Yield Tabulations'!AM48</f>
        <v>0.05891330891</v>
      </c>
      <c r="G48" s="91">
        <f>'Yield Tabulations'!AN48</f>
        <v>0.5578034682</v>
      </c>
      <c r="H48" s="91">
        <f>'Yield Tabulations'!AO48</f>
        <v>0.1056166056</v>
      </c>
      <c r="I48" s="92">
        <f>'Yield Tabulations'!AP48</f>
        <v>0</v>
      </c>
      <c r="J48" s="92">
        <f>'Yield Tabulations'!AQ48</f>
        <v>0.0467032967</v>
      </c>
      <c r="K48" s="92">
        <f>'Yield Tabulations'!AR48</f>
        <v>0.4827586207</v>
      </c>
      <c r="L48" s="92">
        <f>'Yield Tabulations'!AS48</f>
        <v>0.05891330891</v>
      </c>
      <c r="M48" s="132">
        <f t="shared" si="9"/>
        <v>-0.3257703545</v>
      </c>
      <c r="N48" s="132">
        <f t="shared" ref="N48:P48" si="283">0</f>
        <v>0</v>
      </c>
      <c r="O48" s="132">
        <f t="shared" si="283"/>
        <v>0</v>
      </c>
      <c r="P48" s="132">
        <f t="shared" si="283"/>
        <v>0</v>
      </c>
      <c r="Q48" s="133">
        <f t="shared" si="11"/>
        <v>-0.2782581024</v>
      </c>
      <c r="R48" s="133">
        <f t="shared" si="12"/>
        <v>0.01812527881</v>
      </c>
      <c r="S48" s="133">
        <f t="shared" si="13"/>
        <v>-0.001461865702</v>
      </c>
      <c r="T48" s="133">
        <f t="shared" si="14"/>
        <v>-0.002389646873</v>
      </c>
      <c r="U48" s="134">
        <f t="shared" si="15"/>
        <v>-0.2782581024</v>
      </c>
      <c r="V48" s="134">
        <f t="shared" si="16"/>
        <v>-0.01812527881</v>
      </c>
      <c r="W48" s="134">
        <f t="shared" si="17"/>
        <v>0.001461865702</v>
      </c>
      <c r="X48" s="134">
        <f t="shared" si="18"/>
        <v>0.002389646873</v>
      </c>
      <c r="Y48" s="135">
        <f t="shared" si="19"/>
        <v>-0.2387078617</v>
      </c>
      <c r="Z48" s="135">
        <f t="shared" ref="Z48:AB48" si="284">0</f>
        <v>0</v>
      </c>
      <c r="AA48" s="135">
        <f t="shared" si="284"/>
        <v>0</v>
      </c>
      <c r="AB48" s="135">
        <f t="shared" si="284"/>
        <v>0</v>
      </c>
      <c r="AC48" s="91">
        <f t="shared" si="21"/>
        <v>-0.1279847226</v>
      </c>
      <c r="AD48" s="91">
        <f t="shared" si="22"/>
        <v>0.04262460846</v>
      </c>
      <c r="AE48" s="91">
        <f t="shared" si="23"/>
        <v>0.2747202744</v>
      </c>
      <c r="AF48" s="91">
        <f t="shared" si="24"/>
        <v>0.1165350112</v>
      </c>
      <c r="AG48" s="92">
        <f t="shared" si="25"/>
        <v>0.08229016264</v>
      </c>
      <c r="AH48" s="92">
        <f t="shared" si="26"/>
        <v>0.03584000023</v>
      </c>
      <c r="AI48" s="92">
        <f t="shared" si="27"/>
        <v>0.2921260218</v>
      </c>
      <c r="AJ48" s="92">
        <f t="shared" si="28"/>
        <v>-0.06555011595</v>
      </c>
      <c r="AK48" s="132">
        <f t="shared" ref="AK48:AN48" si="285">M$2*$M48</f>
        <v>0.1068055718</v>
      </c>
      <c r="AL48" s="132">
        <f t="shared" si="285"/>
        <v>0.02887029167</v>
      </c>
      <c r="AM48" s="132">
        <f t="shared" si="285"/>
        <v>0.08854363638</v>
      </c>
      <c r="AN48" s="132">
        <f t="shared" si="285"/>
        <v>-0.08353896862</v>
      </c>
      <c r="AO48" s="133">
        <f t="shared" si="30"/>
        <v>-0.05007225375</v>
      </c>
      <c r="AP48" s="133">
        <f t="shared" si="31"/>
        <v>0.01019014086</v>
      </c>
      <c r="AQ48" s="133">
        <f t="shared" si="32"/>
        <v>-0.05853979142</v>
      </c>
      <c r="AR48" s="133">
        <f t="shared" si="33"/>
        <v>0.09439543991</v>
      </c>
      <c r="AS48" s="134">
        <f t="shared" si="34"/>
        <v>-0.008480566699</v>
      </c>
      <c r="AT48" s="134">
        <f t="shared" si="35"/>
        <v>-0.01049393321</v>
      </c>
      <c r="AU48" s="134">
        <f t="shared" si="36"/>
        <v>-0.0540875328</v>
      </c>
      <c r="AV48" s="134">
        <f t="shared" si="37"/>
        <v>0.02984344044</v>
      </c>
      <c r="AW48" s="135">
        <f t="shared" ref="AW48:AZ48" si="286">Y$2*$Y48</f>
        <v>-0.01559974109</v>
      </c>
      <c r="AX48" s="135">
        <f t="shared" si="286"/>
        <v>-0.01065712706</v>
      </c>
      <c r="AY48" s="135">
        <f t="shared" si="286"/>
        <v>-0.01491070198</v>
      </c>
      <c r="AZ48" s="135">
        <f t="shared" si="286"/>
        <v>0.06062742817</v>
      </c>
      <c r="BA48" s="144">
        <f t="shared" ref="BA48:BD48" si="287">AC48+AG48+AK48+AO48+AS48+AW48+A$2</f>
        <v>0.01471318284</v>
      </c>
      <c r="BB48" s="144">
        <f t="shared" si="287"/>
        <v>0.1216812309</v>
      </c>
      <c r="BC48" s="144">
        <f t="shared" si="287"/>
        <v>0.5285473221</v>
      </c>
      <c r="BD48" s="144">
        <f t="shared" si="287"/>
        <v>0.1185776537</v>
      </c>
      <c r="BE48" s="143">
        <f t="shared" ref="BE48:BH48" si="288">A48</f>
        <v>0</v>
      </c>
      <c r="BF48" s="143">
        <f t="shared" si="288"/>
        <v>0.2371794872</v>
      </c>
      <c r="BG48" s="143">
        <f t="shared" si="288"/>
        <v>0.517287234</v>
      </c>
      <c r="BH48" s="143">
        <f t="shared" si="288"/>
        <v>0.1416361416</v>
      </c>
      <c r="BI48" s="145">
        <f t="shared" si="41"/>
        <v>0.0142148084</v>
      </c>
      <c r="BJ48" s="145">
        <f t="shared" si="42"/>
        <v>0.001809425802</v>
      </c>
      <c r="BK48" s="143"/>
    </row>
    <row r="49">
      <c r="A49" s="90">
        <f>'Yield Tabulations'!AH49</f>
        <v>0</v>
      </c>
      <c r="B49" s="90">
        <f>'Yield Tabulations'!AI49</f>
        <v>0.3194640339</v>
      </c>
      <c r="C49" s="90">
        <f>'Yield Tabulations'!AJ49</f>
        <v>0.6380434783</v>
      </c>
      <c r="D49" s="90">
        <f>'Yield Tabulations'!AK49</f>
        <v>0.240832158</v>
      </c>
      <c r="E49" s="91">
        <f>'Yield Tabulations'!AL49</f>
        <v>0</v>
      </c>
      <c r="F49" s="91">
        <f>'Yield Tabulations'!AM49</f>
        <v>0.1220028209</v>
      </c>
      <c r="G49" s="91">
        <f>'Yield Tabulations'!AN49</f>
        <v>0.7654867257</v>
      </c>
      <c r="H49" s="91">
        <f>'Yield Tabulations'!AO49</f>
        <v>0.1593794076</v>
      </c>
      <c r="I49" s="92">
        <f>'Yield Tabulations'!AP49</f>
        <v>0</v>
      </c>
      <c r="J49" s="92">
        <f>'Yield Tabulations'!AQ49</f>
        <v>0.03737658674</v>
      </c>
      <c r="K49" s="92">
        <f>'Yield Tabulations'!AR49</f>
        <v>0.514957265</v>
      </c>
      <c r="L49" s="92">
        <f>'Yield Tabulations'!AS49</f>
        <v>0.1220028209</v>
      </c>
      <c r="M49" s="132">
        <f t="shared" si="9"/>
        <v>-0.626256411</v>
      </c>
      <c r="N49" s="132">
        <f t="shared" ref="N49:P49" si="289">0</f>
        <v>0</v>
      </c>
      <c r="O49" s="132">
        <f t="shared" si="289"/>
        <v>0</v>
      </c>
      <c r="P49" s="132">
        <f t="shared" si="289"/>
        <v>0</v>
      </c>
      <c r="Q49" s="133">
        <f t="shared" si="11"/>
        <v>-0.4181977369</v>
      </c>
      <c r="R49" s="133">
        <f t="shared" si="12"/>
        <v>-0.01131795604</v>
      </c>
      <c r="S49" s="133">
        <f t="shared" si="13"/>
        <v>0.008927630048</v>
      </c>
      <c r="T49" s="133">
        <f t="shared" si="14"/>
        <v>-0.03421495795</v>
      </c>
      <c r="U49" s="134">
        <f t="shared" si="15"/>
        <v>-0.4181977369</v>
      </c>
      <c r="V49" s="134">
        <f t="shared" si="16"/>
        <v>0.01131795604</v>
      </c>
      <c r="W49" s="134">
        <f t="shared" si="17"/>
        <v>-0.008927630048</v>
      </c>
      <c r="X49" s="134">
        <f t="shared" si="18"/>
        <v>0.03421495795</v>
      </c>
      <c r="Y49" s="135">
        <f t="shared" si="19"/>
        <v>-0.2814626823</v>
      </c>
      <c r="Z49" s="135">
        <f t="shared" ref="Z49:AB49" si="290">0</f>
        <v>0</v>
      </c>
      <c r="AA49" s="135">
        <f t="shared" si="290"/>
        <v>0</v>
      </c>
      <c r="AB49" s="135">
        <f t="shared" si="290"/>
        <v>0</v>
      </c>
      <c r="AC49" s="91">
        <f t="shared" si="21"/>
        <v>-0.1813980662</v>
      </c>
      <c r="AD49" s="91">
        <f t="shared" si="22"/>
        <v>0.08278523068</v>
      </c>
      <c r="AE49" s="91">
        <f t="shared" si="23"/>
        <v>0.3758243224</v>
      </c>
      <c r="AF49" s="91">
        <f t="shared" si="24"/>
        <v>0.1586525042</v>
      </c>
      <c r="AG49" s="92">
        <f t="shared" si="25"/>
        <v>0.09041945995</v>
      </c>
      <c r="AH49" s="92">
        <f t="shared" si="26"/>
        <v>0.0421216111</v>
      </c>
      <c r="AI49" s="92">
        <f t="shared" si="27"/>
        <v>0.3227035186</v>
      </c>
      <c r="AJ49" s="92">
        <f t="shared" si="28"/>
        <v>-0.03317291721</v>
      </c>
      <c r="AK49" s="132">
        <f t="shared" ref="AK49:AN49" si="291">M$2*$M49</f>
        <v>0.2053215499</v>
      </c>
      <c r="AL49" s="132">
        <f t="shared" si="291"/>
        <v>0.05549984828</v>
      </c>
      <c r="AM49" s="132">
        <f t="shared" si="291"/>
        <v>0.1702150585</v>
      </c>
      <c r="AN49" s="132">
        <f t="shared" si="291"/>
        <v>-0.1605941546</v>
      </c>
      <c r="AO49" s="133">
        <f t="shared" si="30"/>
        <v>-0.08861929755</v>
      </c>
      <c r="AP49" s="133">
        <f t="shared" si="31"/>
        <v>0.01182833935</v>
      </c>
      <c r="AQ49" s="133">
        <f t="shared" si="32"/>
        <v>-0.09789537103</v>
      </c>
      <c r="AR49" s="133">
        <f t="shared" si="33"/>
        <v>0.1276987469</v>
      </c>
      <c r="AS49" s="134">
        <f t="shared" si="34"/>
        <v>-0.008296139211</v>
      </c>
      <c r="AT49" s="134">
        <f t="shared" si="35"/>
        <v>-0.01891196999</v>
      </c>
      <c r="AU49" s="134">
        <f t="shared" si="36"/>
        <v>-0.07603002489</v>
      </c>
      <c r="AV49" s="134">
        <f t="shared" si="37"/>
        <v>0.05343718814</v>
      </c>
      <c r="AW49" s="135">
        <f t="shared" ref="AW49:AZ49" si="292">Y$2*$Y49</f>
        <v>-0.01839380126</v>
      </c>
      <c r="AX49" s="135">
        <f t="shared" si="292"/>
        <v>-0.01256591863</v>
      </c>
      <c r="AY49" s="135">
        <f t="shared" si="292"/>
        <v>-0.01758134878</v>
      </c>
      <c r="AZ49" s="135">
        <f t="shared" si="292"/>
        <v>0.0714863701</v>
      </c>
      <c r="BA49" s="144">
        <f t="shared" ref="BA49:BD49" si="293">AC49+AG49+AK49+AO49+AS49+AW49+A$2</f>
        <v>0.02678843815</v>
      </c>
      <c r="BB49" s="144">
        <f t="shared" si="293"/>
        <v>0.1860643907</v>
      </c>
      <c r="BC49" s="144">
        <f t="shared" si="293"/>
        <v>0.6779315705</v>
      </c>
      <c r="BD49" s="144">
        <f t="shared" si="293"/>
        <v>0.1837731561</v>
      </c>
      <c r="BE49" s="143">
        <f t="shared" ref="BE49:BH49" si="294">A49</f>
        <v>0</v>
      </c>
      <c r="BF49" s="143">
        <f t="shared" si="294"/>
        <v>0.3194640339</v>
      </c>
      <c r="BG49" s="143">
        <f t="shared" si="294"/>
        <v>0.6380434783</v>
      </c>
      <c r="BH49" s="143">
        <f t="shared" si="294"/>
        <v>0.240832158</v>
      </c>
      <c r="BI49" s="145">
        <f t="shared" si="41"/>
        <v>0.0233598748</v>
      </c>
      <c r="BJ49" s="145">
        <f t="shared" si="42"/>
        <v>0.01841519672</v>
      </c>
      <c r="BK49" s="143"/>
    </row>
    <row r="50">
      <c r="A50" s="90">
        <f>'Yield Tabulations'!AH50</f>
        <v>0</v>
      </c>
      <c r="B50" s="90">
        <f>'Yield Tabulations'!AI50</f>
        <v>0.3405336722</v>
      </c>
      <c r="C50" s="90">
        <f>'Yield Tabulations'!AJ50</f>
        <v>0.76</v>
      </c>
      <c r="D50" s="90">
        <f>'Yield Tabulations'!AK50</f>
        <v>0.4282083863</v>
      </c>
      <c r="E50" s="91">
        <f>'Yield Tabulations'!AL50</f>
        <v>0</v>
      </c>
      <c r="F50" s="91">
        <f>'Yield Tabulations'!AM50</f>
        <v>0.1893265565</v>
      </c>
      <c r="G50" s="91">
        <f>'Yield Tabulations'!AN50</f>
        <v>0.9197530864</v>
      </c>
      <c r="H50" s="91">
        <f>'Yield Tabulations'!AO50</f>
        <v>0.2058449809</v>
      </c>
      <c r="I50" s="92">
        <f>'Yield Tabulations'!AP50</f>
        <v>0</v>
      </c>
      <c r="J50" s="92">
        <f>'Yield Tabulations'!AQ50</f>
        <v>0.0165184244</v>
      </c>
      <c r="K50" s="92">
        <f>'Yield Tabulations'!AR50</f>
        <v>0.5309734513</v>
      </c>
      <c r="L50" s="92">
        <f>'Yield Tabulations'!AS50</f>
        <v>0.1893265565</v>
      </c>
      <c r="M50" s="132">
        <f t="shared" si="9"/>
        <v>-0.9241624412</v>
      </c>
      <c r="N50" s="132">
        <f t="shared" ref="N50:P50" si="295">0</f>
        <v>0</v>
      </c>
      <c r="O50" s="132">
        <f t="shared" si="295"/>
        <v>0</v>
      </c>
      <c r="P50" s="132">
        <f t="shared" si="295"/>
        <v>0</v>
      </c>
      <c r="Q50" s="133">
        <f t="shared" si="11"/>
        <v>-0.5304637685</v>
      </c>
      <c r="R50" s="133">
        <f t="shared" si="12"/>
        <v>-0.06483546475</v>
      </c>
      <c r="S50" s="133">
        <f t="shared" si="13"/>
        <v>0.03244431026</v>
      </c>
      <c r="T50" s="133">
        <f t="shared" si="14"/>
        <v>-0.08533450333</v>
      </c>
      <c r="U50" s="134">
        <f t="shared" si="15"/>
        <v>-0.5304637685</v>
      </c>
      <c r="V50" s="134">
        <f t="shared" si="16"/>
        <v>0.06483546475</v>
      </c>
      <c r="W50" s="134">
        <f t="shared" si="17"/>
        <v>-0.03244431026</v>
      </c>
      <c r="X50" s="134">
        <f t="shared" si="18"/>
        <v>0.08533450333</v>
      </c>
      <c r="Y50" s="135">
        <f t="shared" si="19"/>
        <v>-0.3180502094</v>
      </c>
      <c r="Z50" s="135">
        <f t="shared" ref="Z50:AB50" si="296">0</f>
        <v>0</v>
      </c>
      <c r="AA50" s="135">
        <f t="shared" si="296"/>
        <v>0</v>
      </c>
      <c r="AB50" s="135">
        <f t="shared" si="296"/>
        <v>0</v>
      </c>
      <c r="AC50" s="91">
        <f t="shared" si="21"/>
        <v>-0.2239260553</v>
      </c>
      <c r="AD50" s="91">
        <f t="shared" si="22"/>
        <v>0.1245556861</v>
      </c>
      <c r="AE50" s="91">
        <f t="shared" si="23"/>
        <v>0.4504236057</v>
      </c>
      <c r="AF50" s="91">
        <f t="shared" si="24"/>
        <v>0.1889708762</v>
      </c>
      <c r="AG50" s="92">
        <f t="shared" si="25"/>
        <v>0.09770047257</v>
      </c>
      <c r="AH50" s="92">
        <f t="shared" si="26"/>
        <v>0.04257328379</v>
      </c>
      <c r="AI50" s="92">
        <f t="shared" si="27"/>
        <v>0.3446098729</v>
      </c>
      <c r="AJ50" s="92">
        <f t="shared" si="28"/>
        <v>0.006887423618</v>
      </c>
      <c r="AK50" s="132">
        <f t="shared" ref="AK50:AN50" si="297">M$2*$M50</f>
        <v>0.3029916524</v>
      </c>
      <c r="AL50" s="132">
        <f t="shared" si="297"/>
        <v>0.0819007588</v>
      </c>
      <c r="AM50" s="132">
        <f t="shared" si="297"/>
        <v>0.2511852353</v>
      </c>
      <c r="AN50" s="132">
        <f t="shared" si="297"/>
        <v>-0.2369877311</v>
      </c>
      <c r="AO50" s="133">
        <f t="shared" si="30"/>
        <v>-0.1320204057</v>
      </c>
      <c r="AP50" s="133">
        <f t="shared" si="31"/>
        <v>0.008728481649</v>
      </c>
      <c r="AQ50" s="133">
        <f t="shared" si="32"/>
        <v>-0.1359384765</v>
      </c>
      <c r="AR50" s="133">
        <f t="shared" si="33"/>
        <v>0.1432375714</v>
      </c>
      <c r="AS50" s="134">
        <f t="shared" si="34"/>
        <v>-0.003251876635</v>
      </c>
      <c r="AT50" s="134">
        <f t="shared" si="35"/>
        <v>-0.02766284789</v>
      </c>
      <c r="AU50" s="134">
        <f t="shared" si="36"/>
        <v>-0.08970867029</v>
      </c>
      <c r="AV50" s="134">
        <f t="shared" si="37"/>
        <v>0.07930062104</v>
      </c>
      <c r="AW50" s="135">
        <f t="shared" ref="AW50:AZ50" si="298">Y$2*$Y50</f>
        <v>-0.0207848241</v>
      </c>
      <c r="AX50" s="135">
        <f t="shared" si="298"/>
        <v>-0.01419937101</v>
      </c>
      <c r="AY50" s="135">
        <f t="shared" si="298"/>
        <v>-0.01986676037</v>
      </c>
      <c r="AZ50" s="135">
        <f t="shared" si="298"/>
        <v>0.08077893238</v>
      </c>
      <c r="BA50" s="144">
        <f t="shared" ref="BA50:BD50" si="299">AC50+AG50+AK50+AO50+AS50+AW50+A$2</f>
        <v>0.04846369571</v>
      </c>
      <c r="BB50" s="144">
        <f t="shared" si="299"/>
        <v>0.2412032414</v>
      </c>
      <c r="BC50" s="144">
        <f t="shared" si="299"/>
        <v>0.8014002225</v>
      </c>
      <c r="BD50" s="144">
        <f t="shared" si="299"/>
        <v>0.2284531121</v>
      </c>
      <c r="BE50" s="143">
        <f t="shared" ref="BE50:BH50" si="300">A50</f>
        <v>0</v>
      </c>
      <c r="BF50" s="143">
        <f t="shared" si="300"/>
        <v>0.3405336722</v>
      </c>
      <c r="BG50" s="143">
        <f t="shared" si="300"/>
        <v>0.76</v>
      </c>
      <c r="BH50" s="143">
        <f t="shared" si="300"/>
        <v>0.4282083863</v>
      </c>
      <c r="BI50" s="145">
        <f t="shared" si="41"/>
        <v>0.05383141225</v>
      </c>
      <c r="BJ50" s="145">
        <f t="shared" si="42"/>
        <v>0.1216026993</v>
      </c>
      <c r="BK50" s="143"/>
    </row>
    <row r="51">
      <c r="A51" s="90">
        <f>'Yield Tabulations'!AH51</f>
        <v>0</v>
      </c>
      <c r="B51" s="90">
        <f>'Yield Tabulations'!AI51</f>
        <v>0.3151041667</v>
      </c>
      <c r="C51" s="90">
        <f>'Yield Tabulations'!AJ51</f>
        <v>0.7105263158</v>
      </c>
      <c r="D51" s="90">
        <f>'Yield Tabulations'!AK51</f>
        <v>0.2692708333</v>
      </c>
      <c r="E51" s="91">
        <f>'Yield Tabulations'!AL51</f>
        <v>0</v>
      </c>
      <c r="F51" s="91">
        <f>'Yield Tabulations'!AM51</f>
        <v>0.1385416667</v>
      </c>
      <c r="G51" s="91">
        <f>'Yield Tabulations'!AN51</f>
        <v>0.8184615385</v>
      </c>
      <c r="H51" s="91">
        <f>'Yield Tabulations'!AO51</f>
        <v>0.1692708333</v>
      </c>
      <c r="I51" s="92">
        <f>'Yield Tabulations'!AP51</f>
        <v>0</v>
      </c>
      <c r="J51" s="92">
        <f>'Yield Tabulations'!AQ51</f>
        <v>0.03072916667</v>
      </c>
      <c r="K51" s="92">
        <f>'Yield Tabulations'!AR51</f>
        <v>0.6012461059</v>
      </c>
      <c r="L51" s="92">
        <f>'Yield Tabulations'!AS51</f>
        <v>0.1385416667</v>
      </c>
      <c r="M51" s="132">
        <f t="shared" si="9"/>
        <v>-0.7177256984</v>
      </c>
      <c r="N51" s="132">
        <f t="shared" ref="N51:P51" si="301">0</f>
        <v>0</v>
      </c>
      <c r="O51" s="132">
        <f t="shared" si="301"/>
        <v>0</v>
      </c>
      <c r="P51" s="132">
        <f t="shared" si="301"/>
        <v>0</v>
      </c>
      <c r="Q51" s="133">
        <f t="shared" si="11"/>
        <v>-0.5198051462</v>
      </c>
      <c r="R51" s="133">
        <f t="shared" si="12"/>
        <v>-0.01161759625</v>
      </c>
      <c r="S51" s="133">
        <f t="shared" si="13"/>
        <v>0.01399224175</v>
      </c>
      <c r="T51" s="133">
        <f t="shared" si="14"/>
        <v>-0.05814699657</v>
      </c>
      <c r="U51" s="134">
        <f t="shared" si="15"/>
        <v>-0.5198051462</v>
      </c>
      <c r="V51" s="134">
        <f t="shared" si="16"/>
        <v>0.01161759625</v>
      </c>
      <c r="W51" s="134">
        <f t="shared" si="17"/>
        <v>-0.01399224175</v>
      </c>
      <c r="X51" s="134">
        <f t="shared" si="18"/>
        <v>0.05814699657</v>
      </c>
      <c r="Y51" s="135">
        <f t="shared" si="19"/>
        <v>-0.381634955</v>
      </c>
      <c r="Z51" s="135">
        <f t="shared" ref="Z51:AB51" si="302">0</f>
        <v>0</v>
      </c>
      <c r="AA51" s="135">
        <f t="shared" si="302"/>
        <v>0</v>
      </c>
      <c r="AB51" s="135">
        <f t="shared" si="302"/>
        <v>0</v>
      </c>
      <c r="AC51" s="91">
        <f t="shared" si="21"/>
        <v>-0.1950125828</v>
      </c>
      <c r="AD51" s="91">
        <f t="shared" si="22"/>
        <v>0.09244957321</v>
      </c>
      <c r="AE51" s="91">
        <f t="shared" si="23"/>
        <v>0.4021322608</v>
      </c>
      <c r="AF51" s="91">
        <f t="shared" si="24"/>
        <v>0.1673292974</v>
      </c>
      <c r="AG51" s="92">
        <f t="shared" si="25"/>
        <v>0.1079855959</v>
      </c>
      <c r="AH51" s="92">
        <f t="shared" si="26"/>
        <v>0.04093627527</v>
      </c>
      <c r="AI51" s="92">
        <f t="shared" si="27"/>
        <v>0.3759767739</v>
      </c>
      <c r="AJ51" s="92">
        <f t="shared" si="28"/>
        <v>-0.0385741756</v>
      </c>
      <c r="AK51" s="132">
        <f t="shared" ref="AK51:AN51" si="303">M$2*$M51</f>
        <v>0.2353102502</v>
      </c>
      <c r="AL51" s="132">
        <f t="shared" si="303"/>
        <v>0.06360600332</v>
      </c>
      <c r="AM51" s="132">
        <f t="shared" si="303"/>
        <v>0.1950762013</v>
      </c>
      <c r="AN51" s="132">
        <f t="shared" si="303"/>
        <v>-0.1840500947</v>
      </c>
      <c r="AO51" s="133">
        <f t="shared" si="30"/>
        <v>-0.115856638</v>
      </c>
      <c r="AP51" s="133">
        <f t="shared" si="31"/>
        <v>0.01780464947</v>
      </c>
      <c r="AQ51" s="133">
        <f t="shared" si="32"/>
        <v>-0.1200302331</v>
      </c>
      <c r="AR51" s="133">
        <f t="shared" si="33"/>
        <v>0.1565446835</v>
      </c>
      <c r="AS51" s="134">
        <f t="shared" si="34"/>
        <v>-0.007824626813</v>
      </c>
      <c r="AT51" s="134">
        <f t="shared" si="35"/>
        <v>-0.02616325186</v>
      </c>
      <c r="AU51" s="134">
        <f t="shared" si="36"/>
        <v>-0.09436881047</v>
      </c>
      <c r="AV51" s="134">
        <f t="shared" si="37"/>
        <v>0.06656938213</v>
      </c>
      <c r="AW51" s="135">
        <f t="shared" ref="AW51:AZ51" si="304">Y$2*$Y51</f>
        <v>-0.02494013579</v>
      </c>
      <c r="AX51" s="135">
        <f t="shared" si="304"/>
        <v>-0.01703811586</v>
      </c>
      <c r="AY51" s="135">
        <f t="shared" si="304"/>
        <v>-0.02383853233</v>
      </c>
      <c r="AZ51" s="135">
        <f t="shared" si="304"/>
        <v>0.09692829406</v>
      </c>
      <c r="BA51" s="144">
        <f t="shared" ref="BA51:BD51" si="305">AC51+AG51+AK51+AO51+AS51+AW51+A$2</f>
        <v>0.02741659534</v>
      </c>
      <c r="BB51" s="144">
        <f t="shared" si="305"/>
        <v>0.1969023835</v>
      </c>
      <c r="BC51" s="144">
        <f t="shared" si="305"/>
        <v>0.7356430757</v>
      </c>
      <c r="BD51" s="144">
        <f t="shared" si="305"/>
        <v>0.2310128055</v>
      </c>
      <c r="BE51" s="143">
        <f t="shared" ref="BE51:BH51" si="306">A51</f>
        <v>0</v>
      </c>
      <c r="BF51" s="143">
        <f t="shared" si="306"/>
        <v>0.3151041667</v>
      </c>
      <c r="BG51" s="143">
        <f t="shared" si="306"/>
        <v>0.7105263158</v>
      </c>
      <c r="BH51" s="143">
        <f t="shared" si="306"/>
        <v>0.2692708333</v>
      </c>
      <c r="BI51" s="145">
        <f t="shared" si="41"/>
        <v>0.01681785957</v>
      </c>
      <c r="BJ51" s="145">
        <f t="shared" si="42"/>
        <v>0.04076771315</v>
      </c>
      <c r="BK51" s="143"/>
    </row>
    <row r="52">
      <c r="A52" s="90">
        <f>'Yield Tabulations'!AH52</f>
        <v>0</v>
      </c>
      <c r="B52" s="90">
        <f>'Yield Tabulations'!AI52</f>
        <v>0.3464714715</v>
      </c>
      <c r="C52" s="90">
        <f>'Yield Tabulations'!AJ52</f>
        <v>0.7150480256</v>
      </c>
      <c r="D52" s="90">
        <f>'Yield Tabulations'!AK52</f>
        <v>0.3385885886</v>
      </c>
      <c r="E52" s="91">
        <f>'Yield Tabulations'!AL52</f>
        <v>0</v>
      </c>
      <c r="F52" s="91">
        <f>'Yield Tabulations'!AM52</f>
        <v>0.1557807808</v>
      </c>
      <c r="G52" s="91">
        <f>'Yield Tabulations'!AN52</f>
        <v>0.8266932271</v>
      </c>
      <c r="H52" s="91">
        <f>'Yield Tabulations'!AO52</f>
        <v>0.1884384384</v>
      </c>
      <c r="I52" s="92">
        <f>'Yield Tabulations'!AP52</f>
        <v>0</v>
      </c>
      <c r="J52" s="92">
        <f>'Yield Tabulations'!AQ52</f>
        <v>0.03265765766</v>
      </c>
      <c r="K52" s="92">
        <f>'Yield Tabulations'!AR52</f>
        <v>0.5862068966</v>
      </c>
      <c r="L52" s="92">
        <f>'Yield Tabulations'!AS52</f>
        <v>0.1557807808</v>
      </c>
      <c r="M52" s="132">
        <f t="shared" si="9"/>
        <v>-0.7431983885</v>
      </c>
      <c r="N52" s="132">
        <f t="shared" ref="N52:P52" si="307">0</f>
        <v>0</v>
      </c>
      <c r="O52" s="132">
        <f t="shared" si="307"/>
        <v>0</v>
      </c>
      <c r="P52" s="132">
        <f t="shared" si="307"/>
        <v>0</v>
      </c>
      <c r="Q52" s="133">
        <f t="shared" si="11"/>
        <v>-0.5190557935</v>
      </c>
      <c r="R52" s="133">
        <f t="shared" si="12"/>
        <v>-0.01831900419</v>
      </c>
      <c r="S52" s="133">
        <f t="shared" si="13"/>
        <v>0.01811369365</v>
      </c>
      <c r="T52" s="133">
        <f t="shared" si="14"/>
        <v>-0.06432190365</v>
      </c>
      <c r="U52" s="134">
        <f t="shared" si="15"/>
        <v>-0.5190557935</v>
      </c>
      <c r="V52" s="134">
        <f t="shared" si="16"/>
        <v>0.01831900419</v>
      </c>
      <c r="W52" s="134">
        <f t="shared" si="17"/>
        <v>-0.01811369365</v>
      </c>
      <c r="X52" s="134">
        <f t="shared" si="18"/>
        <v>0.06432190365</v>
      </c>
      <c r="Y52" s="135">
        <f t="shared" si="19"/>
        <v>-0.3689726998</v>
      </c>
      <c r="Z52" s="135">
        <f t="shared" ref="Z52:AB52" si="308">0</f>
        <v>0</v>
      </c>
      <c r="AA52" s="135">
        <f t="shared" si="308"/>
        <v>0</v>
      </c>
      <c r="AB52" s="135">
        <f t="shared" si="308"/>
        <v>0</v>
      </c>
      <c r="AC52" s="91">
        <f t="shared" si="21"/>
        <v>-0.1994088863</v>
      </c>
      <c r="AD52" s="91">
        <f t="shared" si="22"/>
        <v>0.1052545676</v>
      </c>
      <c r="AE52" s="91">
        <f t="shared" si="23"/>
        <v>0.4041312984</v>
      </c>
      <c r="AF52" s="91">
        <f t="shared" si="24"/>
        <v>0.1746646643</v>
      </c>
      <c r="AG52" s="92">
        <f t="shared" si="25"/>
        <v>0.1048790694</v>
      </c>
      <c r="AH52" s="92">
        <f t="shared" si="26"/>
        <v>0.04537540113</v>
      </c>
      <c r="AI52" s="92">
        <f t="shared" si="27"/>
        <v>0.3704898838</v>
      </c>
      <c r="AJ52" s="92">
        <f t="shared" si="28"/>
        <v>-0.02607435536</v>
      </c>
      <c r="AK52" s="132">
        <f t="shared" ref="AK52:AN52" si="309">M$2*$M52</f>
        <v>0.2436616094</v>
      </c>
      <c r="AL52" s="132">
        <f t="shared" si="309"/>
        <v>0.065863434</v>
      </c>
      <c r="AM52" s="132">
        <f t="shared" si="309"/>
        <v>0.2019996202</v>
      </c>
      <c r="AN52" s="132">
        <f t="shared" si="309"/>
        <v>-0.1905821877</v>
      </c>
      <c r="AO52" s="133">
        <f t="shared" si="30"/>
        <v>-0.118827674</v>
      </c>
      <c r="AP52" s="133">
        <f t="shared" si="31"/>
        <v>0.01666663907</v>
      </c>
      <c r="AQ52" s="133">
        <f t="shared" si="32"/>
        <v>-0.1211691056</v>
      </c>
      <c r="AR52" s="133">
        <f t="shared" si="33"/>
        <v>0.153731069</v>
      </c>
      <c r="AS52" s="134">
        <f t="shared" si="34"/>
        <v>-0.00651579115</v>
      </c>
      <c r="AT52" s="134">
        <f t="shared" si="35"/>
        <v>-0.02658246944</v>
      </c>
      <c r="AU52" s="134">
        <f t="shared" si="36"/>
        <v>-0.09335775538</v>
      </c>
      <c r="AV52" s="134">
        <f t="shared" si="37"/>
        <v>0.06807287396</v>
      </c>
      <c r="AW52" s="135">
        <f t="shared" ref="AW52:AZ52" si="310">Y$2*$Y52</f>
        <v>-0.02411264775</v>
      </c>
      <c r="AX52" s="135">
        <f t="shared" si="310"/>
        <v>-0.0164728087</v>
      </c>
      <c r="AY52" s="135">
        <f t="shared" si="310"/>
        <v>-0.02304759435</v>
      </c>
      <c r="AZ52" s="135">
        <f t="shared" si="310"/>
        <v>0.093712313</v>
      </c>
      <c r="BA52" s="144">
        <f t="shared" ref="BA52:BD52" si="311">AC52+AG52+AK52+AO52+AS52+AW52+A$2</f>
        <v>0.0274304121</v>
      </c>
      <c r="BB52" s="144">
        <f t="shared" si="311"/>
        <v>0.2154120136</v>
      </c>
      <c r="BC52" s="144">
        <f t="shared" si="311"/>
        <v>0.7397417627</v>
      </c>
      <c r="BD52" s="144">
        <f t="shared" si="311"/>
        <v>0.2397897958</v>
      </c>
      <c r="BE52" s="143">
        <f t="shared" ref="BE52:BH52" si="312">A52</f>
        <v>0</v>
      </c>
      <c r="BF52" s="143">
        <f t="shared" si="312"/>
        <v>0.3464714715</v>
      </c>
      <c r="BG52" s="143">
        <f t="shared" si="312"/>
        <v>0.7150480256</v>
      </c>
      <c r="BH52" s="143">
        <f t="shared" si="312"/>
        <v>0.3385885886</v>
      </c>
      <c r="BI52" s="145">
        <f t="shared" si="41"/>
        <v>0.02829999113</v>
      </c>
      <c r="BJ52" s="145">
        <f t="shared" si="42"/>
        <v>0.06675521203</v>
      </c>
      <c r="BK52" s="143"/>
    </row>
    <row r="53">
      <c r="A53" s="90">
        <f>'Yield Tabulations'!AH53</f>
        <v>0</v>
      </c>
      <c r="B53" s="90">
        <f>'Yield Tabulations'!AI53</f>
        <v>0.3720203204</v>
      </c>
      <c r="C53" s="90">
        <f>'Yield Tabulations'!AJ53</f>
        <v>0.6673819742</v>
      </c>
      <c r="D53" s="90">
        <f>'Yield Tabulations'!AK53</f>
        <v>0.2903477921</v>
      </c>
      <c r="E53" s="91">
        <f>'Yield Tabulations'!AL53</f>
        <v>0</v>
      </c>
      <c r="F53" s="91">
        <f>'Yield Tabulations'!AM53</f>
        <v>0.1508401719</v>
      </c>
      <c r="G53" s="91">
        <f>'Yield Tabulations'!AN53</f>
        <v>0.7782258065</v>
      </c>
      <c r="H53" s="91">
        <f>'Yield Tabulations'!AO53</f>
        <v>0.1938257132</v>
      </c>
      <c r="I53" s="92">
        <f>'Yield Tabulations'!AP53</f>
        <v>0</v>
      </c>
      <c r="J53" s="92">
        <f>'Yield Tabulations'!AQ53</f>
        <v>0.04298554123</v>
      </c>
      <c r="K53" s="92">
        <f>'Yield Tabulations'!AR53</f>
        <v>0.5412844037</v>
      </c>
      <c r="L53" s="92">
        <f>'Yield Tabulations'!AS53</f>
        <v>0.1508401719</v>
      </c>
      <c r="M53" s="132">
        <f t="shared" si="9"/>
        <v>-0.6659565704</v>
      </c>
      <c r="N53" s="132">
        <f t="shared" ref="N53:P53" si="313">0</f>
        <v>0</v>
      </c>
      <c r="O53" s="132">
        <f t="shared" si="313"/>
        <v>0</v>
      </c>
      <c r="P53" s="132">
        <f t="shared" si="313"/>
        <v>0</v>
      </c>
      <c r="Q53" s="133">
        <f t="shared" si="11"/>
        <v>-0.4569621419</v>
      </c>
      <c r="R53" s="133">
        <f t="shared" si="12"/>
        <v>-0.01247287889</v>
      </c>
      <c r="S53" s="133">
        <f t="shared" si="13"/>
        <v>0.01442105429</v>
      </c>
      <c r="T53" s="133">
        <f t="shared" si="14"/>
        <v>-0.04819497503</v>
      </c>
      <c r="U53" s="134">
        <f t="shared" si="15"/>
        <v>-0.4569621419</v>
      </c>
      <c r="V53" s="134">
        <f t="shared" si="16"/>
        <v>0.01247287889</v>
      </c>
      <c r="W53" s="134">
        <f t="shared" si="17"/>
        <v>-0.01442105429</v>
      </c>
      <c r="X53" s="134">
        <f t="shared" si="18"/>
        <v>0.04819497503</v>
      </c>
      <c r="Y53" s="135">
        <f t="shared" si="19"/>
        <v>-0.3175893199</v>
      </c>
      <c r="Z53" s="135">
        <f t="shared" ref="Z53:AB53" si="314">0</f>
        <v>0</v>
      </c>
      <c r="AA53" s="135">
        <f t="shared" si="314"/>
        <v>0</v>
      </c>
      <c r="AB53" s="135">
        <f t="shared" si="314"/>
        <v>0</v>
      </c>
      <c r="AC53" s="91">
        <f t="shared" si="21"/>
        <v>-0.188577081</v>
      </c>
      <c r="AD53" s="91">
        <f t="shared" si="22"/>
        <v>0.1047289264</v>
      </c>
      <c r="AE53" s="91">
        <f t="shared" si="23"/>
        <v>0.3783181163</v>
      </c>
      <c r="AF53" s="91">
        <f t="shared" si="24"/>
        <v>0.1720146227</v>
      </c>
      <c r="AG53" s="92">
        <f t="shared" si="25"/>
        <v>0.09445740573</v>
      </c>
      <c r="AH53" s="92">
        <f t="shared" si="26"/>
        <v>0.05067685306</v>
      </c>
      <c r="AI53" s="92">
        <f t="shared" si="27"/>
        <v>0.3434816729</v>
      </c>
      <c r="AJ53" s="92">
        <f t="shared" si="28"/>
        <v>-0.02241975635</v>
      </c>
      <c r="AK53" s="132">
        <f t="shared" ref="AK53:AN53" si="315">M$2*$M53</f>
        <v>0.2183374618</v>
      </c>
      <c r="AL53" s="132">
        <f t="shared" si="315"/>
        <v>0.05901814011</v>
      </c>
      <c r="AM53" s="132">
        <f t="shared" si="315"/>
        <v>0.1810054709</v>
      </c>
      <c r="AN53" s="132">
        <f t="shared" si="315"/>
        <v>-0.1707746708</v>
      </c>
      <c r="AO53" s="133">
        <f t="shared" si="30"/>
        <v>-0.1014351108</v>
      </c>
      <c r="AP53" s="133">
        <f t="shared" si="31"/>
        <v>0.01388039725</v>
      </c>
      <c r="AQ53" s="133">
        <f t="shared" si="32"/>
        <v>-0.1059361499</v>
      </c>
      <c r="AR53" s="133">
        <f t="shared" si="33"/>
        <v>0.1376674475</v>
      </c>
      <c r="AS53" s="134">
        <f t="shared" si="34"/>
        <v>-0.006906067229</v>
      </c>
      <c r="AT53" s="134">
        <f t="shared" si="35"/>
        <v>-0.02212663628</v>
      </c>
      <c r="AU53" s="134">
        <f t="shared" si="36"/>
        <v>-0.08285699389</v>
      </c>
      <c r="AV53" s="134">
        <f t="shared" si="37"/>
        <v>0.05891924346</v>
      </c>
      <c r="AW53" s="135">
        <f t="shared" ref="AW53:AZ53" si="316">Y$2*$Y53</f>
        <v>-0.02075470462</v>
      </c>
      <c r="AX53" s="135">
        <f t="shared" si="316"/>
        <v>-0.01417879457</v>
      </c>
      <c r="AY53" s="135">
        <f t="shared" si="316"/>
        <v>-0.01983797126</v>
      </c>
      <c r="AZ53" s="135">
        <f t="shared" si="316"/>
        <v>0.08066187488</v>
      </c>
      <c r="BA53" s="144">
        <f t="shared" ref="BA53:BD53" si="317">AC53+AG53+AK53+AO53+AS53+AW53+A$2</f>
        <v>0.02287663642</v>
      </c>
      <c r="BB53" s="144">
        <f t="shared" si="317"/>
        <v>0.2173061359</v>
      </c>
      <c r="BC53" s="144">
        <f t="shared" si="317"/>
        <v>0.6948695607</v>
      </c>
      <c r="BD53" s="144">
        <f t="shared" si="317"/>
        <v>0.2223341801</v>
      </c>
      <c r="BE53" s="143">
        <f t="shared" ref="BE53:BH53" si="318">A53</f>
        <v>0</v>
      </c>
      <c r="BF53" s="143">
        <f t="shared" si="318"/>
        <v>0.3720203204</v>
      </c>
      <c r="BG53" s="143">
        <f t="shared" si="318"/>
        <v>0.6673819742</v>
      </c>
      <c r="BH53" s="143">
        <f t="shared" si="318"/>
        <v>0.2903477921</v>
      </c>
      <c r="BI53" s="145">
        <f t="shared" si="41"/>
        <v>0.02984123823</v>
      </c>
      <c r="BJ53" s="145">
        <f t="shared" si="42"/>
        <v>0.0446320475</v>
      </c>
      <c r="BK53" s="143"/>
    </row>
    <row r="54">
      <c r="A54" s="90">
        <f>'Yield Tabulations'!AH54</f>
        <v>0</v>
      </c>
      <c r="B54" s="90">
        <f>'Yield Tabulations'!AI54</f>
        <v>0.3377001456</v>
      </c>
      <c r="C54" s="90">
        <f>'Yield Tabulations'!AJ54</f>
        <v>0.6286644951</v>
      </c>
      <c r="D54" s="90">
        <f>'Yield Tabulations'!AK54</f>
        <v>0.2401746725</v>
      </c>
      <c r="E54" s="91">
        <f>'Yield Tabulations'!AL54</f>
        <v>0</v>
      </c>
      <c r="F54" s="91">
        <f>'Yield Tabulations'!AM54</f>
        <v>0.108199903</v>
      </c>
      <c r="G54" s="91">
        <f>'Yield Tabulations'!AN54</f>
        <v>0.7433333333</v>
      </c>
      <c r="H54" s="91">
        <f>'Yield Tabulations'!AO54</f>
        <v>0.1455604076</v>
      </c>
      <c r="I54" s="92">
        <f>'Yield Tabulations'!AP54</f>
        <v>0</v>
      </c>
      <c r="J54" s="92">
        <f>'Yield Tabulations'!AQ54</f>
        <v>0.03736050461</v>
      </c>
      <c r="K54" s="92">
        <f>'Yield Tabulations'!AR54</f>
        <v>0.5191082803</v>
      </c>
      <c r="L54" s="92">
        <f>'Yield Tabulations'!AS54</f>
        <v>0.108199903</v>
      </c>
      <c r="M54" s="132">
        <f t="shared" si="9"/>
        <v>-0.5854394957</v>
      </c>
      <c r="N54" s="132">
        <f t="shared" ref="N54:P54" si="319">0</f>
        <v>0</v>
      </c>
      <c r="O54" s="132">
        <f t="shared" si="319"/>
        <v>0</v>
      </c>
      <c r="P54" s="132">
        <f t="shared" si="319"/>
        <v>0</v>
      </c>
      <c r="Q54" s="133">
        <f t="shared" si="11"/>
        <v>-0.4056625133</v>
      </c>
      <c r="R54" s="133">
        <f t="shared" si="12"/>
        <v>-0.004866981687</v>
      </c>
      <c r="S54" s="133">
        <f t="shared" si="13"/>
        <v>0.006269008723</v>
      </c>
      <c r="T54" s="133">
        <f t="shared" si="14"/>
        <v>-0.02839615712</v>
      </c>
      <c r="U54" s="134">
        <f t="shared" si="15"/>
        <v>-0.4056625133</v>
      </c>
      <c r="V54" s="134">
        <f t="shared" si="16"/>
        <v>0.004866981687</v>
      </c>
      <c r="W54" s="134">
        <f t="shared" si="17"/>
        <v>-0.006269008723</v>
      </c>
      <c r="X54" s="134">
        <f t="shared" si="18"/>
        <v>0.02839615712</v>
      </c>
      <c r="Y54" s="135">
        <f t="shared" si="19"/>
        <v>-0.2825764329</v>
      </c>
      <c r="Z54" s="135">
        <f t="shared" ref="Z54:AB54" si="320">0</f>
        <v>0</v>
      </c>
      <c r="AA54" s="135">
        <f t="shared" si="320"/>
        <v>0</v>
      </c>
      <c r="AB54" s="135">
        <f t="shared" si="320"/>
        <v>0</v>
      </c>
      <c r="AC54" s="91">
        <f t="shared" si="21"/>
        <v>-0.1746083533</v>
      </c>
      <c r="AD54" s="91">
        <f t="shared" si="22"/>
        <v>0.07313945113</v>
      </c>
      <c r="AE54" s="91">
        <f t="shared" si="23"/>
        <v>0.3659911645</v>
      </c>
      <c r="AF54" s="91">
        <f t="shared" si="24"/>
        <v>0.1514881165</v>
      </c>
      <c r="AG54" s="92">
        <f t="shared" si="25"/>
        <v>0.09113450542</v>
      </c>
      <c r="AH54" s="92">
        <f t="shared" si="26"/>
        <v>0.03949535377</v>
      </c>
      <c r="AI54" s="92">
        <f t="shared" si="27"/>
        <v>0.3225150351</v>
      </c>
      <c r="AJ54" s="92">
        <f t="shared" si="28"/>
        <v>-0.04198074567</v>
      </c>
      <c r="AK54" s="132">
        <f t="shared" ref="AK54:AN54" si="321">M$2*$M54</f>
        <v>0.1919395036</v>
      </c>
      <c r="AL54" s="132">
        <f t="shared" si="321"/>
        <v>0.05188258773</v>
      </c>
      <c r="AM54" s="132">
        <f t="shared" si="321"/>
        <v>0.1591211143</v>
      </c>
      <c r="AN54" s="132">
        <f t="shared" si="321"/>
        <v>-0.1501272629</v>
      </c>
      <c r="AO54" s="133">
        <f t="shared" si="30"/>
        <v>-0.08371945662</v>
      </c>
      <c r="AP54" s="133">
        <f t="shared" si="31"/>
        <v>0.01224499041</v>
      </c>
      <c r="AQ54" s="133">
        <f t="shared" si="32"/>
        <v>-0.09350095834</v>
      </c>
      <c r="AR54" s="133">
        <f t="shared" si="33"/>
        <v>0.1260927309</v>
      </c>
      <c r="AS54" s="134">
        <f t="shared" si="34"/>
        <v>-0.008862893469</v>
      </c>
      <c r="AT54" s="134">
        <f t="shared" si="35"/>
        <v>-0.01793357842</v>
      </c>
      <c r="AU54" s="134">
        <f t="shared" si="36"/>
        <v>-0.07456207369</v>
      </c>
      <c r="AV54" s="134">
        <f t="shared" si="37"/>
        <v>0.05045571631</v>
      </c>
      <c r="AW54" s="135">
        <f t="shared" ref="AW54:AZ54" si="322">Y$2*$Y54</f>
        <v>-0.01846658572</v>
      </c>
      <c r="AX54" s="135">
        <f t="shared" si="322"/>
        <v>-0.01261564209</v>
      </c>
      <c r="AY54" s="135">
        <f t="shared" si="322"/>
        <v>-0.01765091835</v>
      </c>
      <c r="AZ54" s="135">
        <f t="shared" si="322"/>
        <v>0.07176924239</v>
      </c>
      <c r="BA54" s="144">
        <f t="shared" ref="BA54:BD54" si="323">AC54+AG54+AK54+AO54+AS54+AW54+A$2</f>
        <v>0.02517145237</v>
      </c>
      <c r="BB54" s="144">
        <f t="shared" si="323"/>
        <v>0.1715204125</v>
      </c>
      <c r="BC54" s="144">
        <f t="shared" si="323"/>
        <v>0.6626087792</v>
      </c>
      <c r="BD54" s="144">
        <f t="shared" si="323"/>
        <v>0.1739632162</v>
      </c>
      <c r="BE54" s="143">
        <f t="shared" ref="BE54:BH54" si="324">A54</f>
        <v>0</v>
      </c>
      <c r="BF54" s="143">
        <f t="shared" si="324"/>
        <v>0.3377001456</v>
      </c>
      <c r="BG54" s="143">
        <f t="shared" si="324"/>
        <v>0.6286644951</v>
      </c>
      <c r="BH54" s="143">
        <f t="shared" si="324"/>
        <v>0.2401746725</v>
      </c>
      <c r="BI54" s="145">
        <f t="shared" si="41"/>
        <v>0.03378547708</v>
      </c>
      <c r="BJ54" s="145">
        <f t="shared" si="42"/>
        <v>0.01971263261</v>
      </c>
      <c r="BK54" s="143"/>
    </row>
    <row r="55">
      <c r="A55" s="90">
        <f>'Yield Tabulations'!AH55</f>
        <v>0</v>
      </c>
      <c r="B55" s="90">
        <f>'Yield Tabulations'!AI55</f>
        <v>0.3246346555</v>
      </c>
      <c r="C55" s="90">
        <f>'Yield Tabulations'!AJ55</f>
        <v>0.703264095</v>
      </c>
      <c r="D55" s="90">
        <f>'Yield Tabulations'!AK55</f>
        <v>0.2839248434</v>
      </c>
      <c r="E55" s="91">
        <f>'Yield Tabulations'!AL55</f>
        <v>0</v>
      </c>
      <c r="F55" s="91">
        <f>'Yield Tabulations'!AM55</f>
        <v>0.1356993737</v>
      </c>
      <c r="G55" s="91">
        <f>'Yield Tabulations'!AN55</f>
        <v>0.8125</v>
      </c>
      <c r="H55" s="91">
        <f>'Yield Tabulations'!AO55</f>
        <v>0.1670146138</v>
      </c>
      <c r="I55" s="92">
        <f>'Yield Tabulations'!AP55</f>
        <v>0</v>
      </c>
      <c r="J55" s="92">
        <f>'Yield Tabulations'!AQ55</f>
        <v>0.03131524008</v>
      </c>
      <c r="K55" s="92">
        <f>'Yield Tabulations'!AR55</f>
        <v>0.604519774</v>
      </c>
      <c r="L55" s="92">
        <f>'Yield Tabulations'!AS55</f>
        <v>0.1356993737</v>
      </c>
      <c r="M55" s="132">
        <f t="shared" si="9"/>
        <v>-0.7064644512</v>
      </c>
      <c r="N55" s="132">
        <f t="shared" ref="N55:P55" si="325">0</f>
        <v>0</v>
      </c>
      <c r="O55" s="132">
        <f t="shared" si="325"/>
        <v>0</v>
      </c>
      <c r="P55" s="132">
        <f t="shared" si="325"/>
        <v>0</v>
      </c>
      <c r="Q55" s="133">
        <f t="shared" si="11"/>
        <v>-0.5180855533</v>
      </c>
      <c r="R55" s="133">
        <f t="shared" si="12"/>
        <v>-0.009292104549</v>
      </c>
      <c r="S55" s="133">
        <f t="shared" si="13"/>
        <v>0.01318421729</v>
      </c>
      <c r="T55" s="133">
        <f t="shared" si="14"/>
        <v>-0.05658932215</v>
      </c>
      <c r="U55" s="134">
        <f t="shared" si="15"/>
        <v>-0.5180855533</v>
      </c>
      <c r="V55" s="134">
        <f t="shared" si="16"/>
        <v>0.009292104549</v>
      </c>
      <c r="W55" s="134">
        <f t="shared" si="17"/>
        <v>-0.01318421729</v>
      </c>
      <c r="X55" s="134">
        <f t="shared" si="18"/>
        <v>0.05658932215</v>
      </c>
      <c r="Y55" s="135">
        <f t="shared" si="19"/>
        <v>-0.3848391215</v>
      </c>
      <c r="Z55" s="135">
        <f t="shared" ref="Z55:AB55" si="326">0</f>
        <v>0</v>
      </c>
      <c r="AA55" s="135">
        <f t="shared" si="326"/>
        <v>0</v>
      </c>
      <c r="AB55" s="135">
        <f t="shared" si="326"/>
        <v>0</v>
      </c>
      <c r="AC55" s="91">
        <f t="shared" si="21"/>
        <v>-0.193328585</v>
      </c>
      <c r="AD55" s="91">
        <f t="shared" si="22"/>
        <v>0.09061366163</v>
      </c>
      <c r="AE55" s="91">
        <f t="shared" si="23"/>
        <v>0.3993065779</v>
      </c>
      <c r="AF55" s="91">
        <f t="shared" si="24"/>
        <v>0.1659710352</v>
      </c>
      <c r="AG55" s="92">
        <f t="shared" si="25"/>
        <v>0.1084766762</v>
      </c>
      <c r="AH55" s="92">
        <f t="shared" si="26"/>
        <v>0.04072622797</v>
      </c>
      <c r="AI55" s="92">
        <f t="shared" si="27"/>
        <v>0.3773477854</v>
      </c>
      <c r="AJ55" s="92">
        <f t="shared" si="28"/>
        <v>-0.04095485666</v>
      </c>
      <c r="AK55" s="132">
        <f t="shared" ref="AK55:AN55" si="327">M$2*$M55</f>
        <v>0.2316181895</v>
      </c>
      <c r="AL55" s="132">
        <f t="shared" si="327"/>
        <v>0.06260801353</v>
      </c>
      <c r="AM55" s="132">
        <f t="shared" si="327"/>
        <v>0.1920154201</v>
      </c>
      <c r="AN55" s="132">
        <f t="shared" si="327"/>
        <v>-0.1811623151</v>
      </c>
      <c r="AO55" s="133">
        <f t="shared" si="30"/>
        <v>-0.1148041022</v>
      </c>
      <c r="AP55" s="133">
        <f t="shared" si="31"/>
        <v>0.01808987964</v>
      </c>
      <c r="AQ55" s="133">
        <f t="shared" si="32"/>
        <v>-0.1190537934</v>
      </c>
      <c r="AR55" s="133">
        <f t="shared" si="33"/>
        <v>0.1567840084</v>
      </c>
      <c r="AS55" s="134">
        <f t="shared" si="34"/>
        <v>-0.008027885453</v>
      </c>
      <c r="AT55" s="134">
        <f t="shared" si="35"/>
        <v>-0.02598696455</v>
      </c>
      <c r="AU55" s="134">
        <f t="shared" si="36"/>
        <v>-0.09435017103</v>
      </c>
      <c r="AV55" s="134">
        <f t="shared" si="37"/>
        <v>0.06585129544</v>
      </c>
      <c r="AW55" s="135">
        <f t="shared" ref="AW55:AZ55" si="328">Y$2*$Y55</f>
        <v>-0.02514953052</v>
      </c>
      <c r="AX55" s="135">
        <f t="shared" si="328"/>
        <v>-0.01718116607</v>
      </c>
      <c r="AY55" s="135">
        <f t="shared" si="328"/>
        <v>-0.02403867811</v>
      </c>
      <c r="AZ55" s="135">
        <f t="shared" si="328"/>
        <v>0.09774209371</v>
      </c>
      <c r="BA55" s="144">
        <f t="shared" ref="BA55:BD55" si="329">AC55+AG55+AK55+AO55+AS55+AW55+A$2</f>
        <v>0.02653949509</v>
      </c>
      <c r="BB55" s="144">
        <f t="shared" si="329"/>
        <v>0.1941769021</v>
      </c>
      <c r="BC55" s="144">
        <f t="shared" si="329"/>
        <v>0.7319225566</v>
      </c>
      <c r="BD55" s="144">
        <f t="shared" si="329"/>
        <v>0.2304966796</v>
      </c>
      <c r="BE55" s="143">
        <f t="shared" ref="BE55:BH55" si="330">A55</f>
        <v>0</v>
      </c>
      <c r="BF55" s="143">
        <f t="shared" si="330"/>
        <v>0.3246346555</v>
      </c>
      <c r="BG55" s="143">
        <f t="shared" si="330"/>
        <v>0.703264095</v>
      </c>
      <c r="BH55" s="143">
        <f t="shared" si="330"/>
        <v>0.2839248434</v>
      </c>
      <c r="BI55" s="145">
        <f t="shared" si="41"/>
        <v>0.02139944635</v>
      </c>
      <c r="BJ55" s="145">
        <f t="shared" si="42"/>
        <v>0.04316624607</v>
      </c>
      <c r="BK55" s="143"/>
    </row>
    <row r="56">
      <c r="A56" s="90">
        <f>'Yield Tabulations'!AH56</f>
        <v>0</v>
      </c>
      <c r="B56" s="90">
        <f>'Yield Tabulations'!AI56</f>
        <v>0.2275522755</v>
      </c>
      <c r="C56" s="90">
        <f>'Yield Tabulations'!AJ56</f>
        <v>0.5182341651</v>
      </c>
      <c r="D56" s="90">
        <f>'Yield Tabulations'!AK56</f>
        <v>0.1344813448</v>
      </c>
      <c r="E56" s="91">
        <f>'Yield Tabulations'!AL56</f>
        <v>0</v>
      </c>
      <c r="F56" s="91">
        <f>'Yield Tabulations'!AM56</f>
        <v>0.06806068061</v>
      </c>
      <c r="G56" s="91">
        <f>'Yield Tabulations'!AN56</f>
        <v>0.6360153257</v>
      </c>
      <c r="H56" s="91">
        <f>'Yield Tabulations'!AO56</f>
        <v>0.1070110701</v>
      </c>
      <c r="I56" s="92">
        <f>'Yield Tabulations'!AP56</f>
        <v>0</v>
      </c>
      <c r="J56" s="92">
        <f>'Yield Tabulations'!AQ56</f>
        <v>0.0389503895</v>
      </c>
      <c r="K56" s="92">
        <f>'Yield Tabulations'!AR56</f>
        <v>0.4</v>
      </c>
      <c r="L56" s="92">
        <f>'Yield Tabulations'!AS56</f>
        <v>0.06806068061</v>
      </c>
      <c r="M56" s="132">
        <f t="shared" si="9"/>
        <v>-0.4205991199</v>
      </c>
      <c r="N56" s="132">
        <f t="shared" ref="N56:P56" si="331">0</f>
        <v>0</v>
      </c>
      <c r="O56" s="132">
        <f t="shared" si="331"/>
        <v>0</v>
      </c>
      <c r="P56" s="132">
        <f t="shared" si="331"/>
        <v>0</v>
      </c>
      <c r="Q56" s="133">
        <f t="shared" si="11"/>
        <v>-0.2643403666</v>
      </c>
      <c r="R56" s="133">
        <f t="shared" si="12"/>
        <v>-0.0004832078972</v>
      </c>
      <c r="S56" s="133">
        <f t="shared" si="13"/>
        <v>0.0004641333826</v>
      </c>
      <c r="T56" s="133">
        <f t="shared" si="14"/>
        <v>-0.002451227577</v>
      </c>
      <c r="U56" s="134">
        <f t="shared" si="15"/>
        <v>-0.2643403666</v>
      </c>
      <c r="V56" s="134">
        <f t="shared" si="16"/>
        <v>0.0004832078972</v>
      </c>
      <c r="W56" s="134">
        <f t="shared" si="17"/>
        <v>-0.0004641333826</v>
      </c>
      <c r="X56" s="134">
        <f t="shared" si="18"/>
        <v>0.002451227577</v>
      </c>
      <c r="Y56" s="135">
        <f t="shared" si="19"/>
        <v>-0.1661493891</v>
      </c>
      <c r="Z56" s="135">
        <f t="shared" ref="Z56:AB56" si="332">0</f>
        <v>0</v>
      </c>
      <c r="AA56" s="135">
        <f t="shared" si="332"/>
        <v>0</v>
      </c>
      <c r="AB56" s="135">
        <f t="shared" si="332"/>
        <v>0</v>
      </c>
      <c r="AC56" s="91">
        <f t="shared" si="21"/>
        <v>-0.1458044663</v>
      </c>
      <c r="AD56" s="91">
        <f t="shared" si="22"/>
        <v>0.04621635235</v>
      </c>
      <c r="AE56" s="91">
        <f t="shared" si="23"/>
        <v>0.3150484436</v>
      </c>
      <c r="AF56" s="91">
        <f t="shared" si="24"/>
        <v>0.1257666464</v>
      </c>
      <c r="AG56" s="92">
        <f t="shared" si="25"/>
        <v>0.06823138195</v>
      </c>
      <c r="AH56" s="92">
        <f t="shared" si="26"/>
        <v>0.03346354468</v>
      </c>
      <c r="AI56" s="92">
        <f t="shared" si="27"/>
        <v>0.2456777954</v>
      </c>
      <c r="AJ56" s="92">
        <f t="shared" si="28"/>
        <v>-0.04316619549</v>
      </c>
      <c r="AK56" s="132">
        <f t="shared" ref="AK56:AN56" si="333">M$2*$M56</f>
        <v>0.1378956952</v>
      </c>
      <c r="AL56" s="132">
        <f t="shared" si="333"/>
        <v>0.03727416906</v>
      </c>
      <c r="AM56" s="132">
        <f t="shared" si="333"/>
        <v>0.1143178777</v>
      </c>
      <c r="AN56" s="132">
        <f t="shared" si="333"/>
        <v>-0.107856397</v>
      </c>
      <c r="AO56" s="133">
        <f t="shared" si="30"/>
        <v>-0.04843011786</v>
      </c>
      <c r="AP56" s="133">
        <f t="shared" si="31"/>
        <v>0.005936655251</v>
      </c>
      <c r="AQ56" s="133">
        <f t="shared" si="32"/>
        <v>-0.06104315748</v>
      </c>
      <c r="AR56" s="133">
        <f t="shared" si="33"/>
        <v>0.08559442914</v>
      </c>
      <c r="AS56" s="134">
        <f t="shared" si="34"/>
        <v>-0.008278531983</v>
      </c>
      <c r="AT56" s="134">
        <f t="shared" si="35"/>
        <v>-0.00920312137</v>
      </c>
      <c r="AU56" s="134">
        <f t="shared" si="36"/>
        <v>-0.04932437469</v>
      </c>
      <c r="AV56" s="134">
        <f t="shared" si="37"/>
        <v>0.03172985736</v>
      </c>
      <c r="AW56" s="135">
        <f t="shared" ref="AW56:AZ56" si="334">Y$2*$Y56</f>
        <v>-0.01085798948</v>
      </c>
      <c r="AX56" s="135">
        <f t="shared" si="334"/>
        <v>-0.007417749616</v>
      </c>
      <c r="AY56" s="135">
        <f t="shared" si="334"/>
        <v>-0.0103783931</v>
      </c>
      <c r="AZ56" s="135">
        <f t="shared" si="334"/>
        <v>0.04219890404</v>
      </c>
      <c r="BA56" s="144">
        <f t="shared" ref="BA56:BD56" si="335">AC56+AG56+AK56+AO56+AS56+AW56+A$2</f>
        <v>0.02051070411</v>
      </c>
      <c r="BB56" s="144">
        <f t="shared" si="335"/>
        <v>0.1315771003</v>
      </c>
      <c r="BC56" s="144">
        <f t="shared" si="335"/>
        <v>0.554993607</v>
      </c>
      <c r="BD56" s="144">
        <f t="shared" si="335"/>
        <v>0.1005326631</v>
      </c>
      <c r="BE56" s="143">
        <f t="shared" ref="BE56:BH56" si="336">A56</f>
        <v>0</v>
      </c>
      <c r="BF56" s="143">
        <f t="shared" si="336"/>
        <v>0.2275522755</v>
      </c>
      <c r="BG56" s="143">
        <f t="shared" si="336"/>
        <v>0.5182341651</v>
      </c>
      <c r="BH56" s="143">
        <f t="shared" si="336"/>
        <v>0.1344813448</v>
      </c>
      <c r="BI56" s="145">
        <f t="shared" si="41"/>
        <v>0.0121356928</v>
      </c>
      <c r="BJ56" s="145">
        <f t="shared" si="42"/>
        <v>0.002426526611</v>
      </c>
      <c r="BK56" s="143"/>
    </row>
    <row r="57">
      <c r="A57" s="90">
        <f>'Yield Tabulations'!AH57</f>
        <v>0</v>
      </c>
      <c r="B57" s="90">
        <f>'Yield Tabulations'!AI57</f>
        <v>0.192515065</v>
      </c>
      <c r="C57" s="90">
        <f>'Yield Tabulations'!AJ57</f>
        <v>0.4479166667</v>
      </c>
      <c r="D57" s="90">
        <f>'Yield Tabulations'!AK57</f>
        <v>0.09419600381</v>
      </c>
      <c r="E57" s="91">
        <f>'Yield Tabulations'!AL57</f>
        <v>0</v>
      </c>
      <c r="F57" s="91">
        <f>'Yield Tabulations'!AM57</f>
        <v>0.04123057406</v>
      </c>
      <c r="G57" s="91">
        <f>'Yield Tabulations'!AN57</f>
        <v>0.5138339921</v>
      </c>
      <c r="H57" s="91">
        <f>'Yield Tabulations'!AO57</f>
        <v>0.08024104028</v>
      </c>
      <c r="I57" s="92">
        <f>'Yield Tabulations'!AP57</f>
        <v>0</v>
      </c>
      <c r="J57" s="92">
        <f>'Yield Tabulations'!AQ57</f>
        <v>0.03901046622</v>
      </c>
      <c r="K57" s="92">
        <f>'Yield Tabulations'!AR57</f>
        <v>0.3962848297</v>
      </c>
      <c r="L57" s="92">
        <f>'Yield Tabulations'!AS57</f>
        <v>0.04123057406</v>
      </c>
      <c r="M57" s="132">
        <f t="shared" si="9"/>
        <v>-0.2721639562</v>
      </c>
      <c r="N57" s="132">
        <f t="shared" ref="N57:P57" si="337">0</f>
        <v>0</v>
      </c>
      <c r="O57" s="132">
        <f t="shared" si="337"/>
        <v>0</v>
      </c>
      <c r="P57" s="132">
        <f t="shared" si="337"/>
        <v>0</v>
      </c>
      <c r="Q57" s="133">
        <f t="shared" si="11"/>
        <v>-0.2085414241</v>
      </c>
      <c r="R57" s="133">
        <f t="shared" si="12"/>
        <v>0.01061263652</v>
      </c>
      <c r="S57" s="133">
        <f t="shared" si="13"/>
        <v>-0.001430280154</v>
      </c>
      <c r="T57" s="133">
        <f t="shared" si="14"/>
        <v>0.003705852573</v>
      </c>
      <c r="U57" s="134">
        <f t="shared" si="15"/>
        <v>-0.2085414241</v>
      </c>
      <c r="V57" s="134">
        <f t="shared" si="16"/>
        <v>-0.01061263652</v>
      </c>
      <c r="W57" s="134">
        <f t="shared" si="17"/>
        <v>0.001430280154</v>
      </c>
      <c r="X57" s="134">
        <f t="shared" si="18"/>
        <v>-0.003705852573</v>
      </c>
      <c r="Y57" s="135">
        <f t="shared" si="19"/>
        <v>-0.160263443</v>
      </c>
      <c r="Z57" s="135">
        <f t="shared" ref="Z57:AB57" si="338">0</f>
        <v>0</v>
      </c>
      <c r="AA57" s="135">
        <f t="shared" si="338"/>
        <v>0</v>
      </c>
      <c r="AB57" s="135">
        <f t="shared" si="338"/>
        <v>0</v>
      </c>
      <c r="AC57" s="91">
        <f t="shared" si="21"/>
        <v>-0.1158438224</v>
      </c>
      <c r="AD57" s="91">
        <f t="shared" si="22"/>
        <v>0.02892544636</v>
      </c>
      <c r="AE57" s="91">
        <f t="shared" si="23"/>
        <v>0.2551061726</v>
      </c>
      <c r="AF57" s="91">
        <f t="shared" si="24"/>
        <v>0.101315873</v>
      </c>
      <c r="AG57" s="92">
        <f t="shared" si="25"/>
        <v>0.0673875993</v>
      </c>
      <c r="AH57" s="92">
        <f t="shared" si="26"/>
        <v>0.02847045427</v>
      </c>
      <c r="AI57" s="92">
        <f t="shared" si="27"/>
        <v>0.23845806</v>
      </c>
      <c r="AJ57" s="92">
        <f t="shared" si="28"/>
        <v>-0.05808200416</v>
      </c>
      <c r="AK57" s="132">
        <f t="shared" ref="AK57:AN57" si="339">M$2*$M57</f>
        <v>0.08923042436</v>
      </c>
      <c r="AL57" s="132">
        <f t="shared" si="339"/>
        <v>0.02411960662</v>
      </c>
      <c r="AM57" s="132">
        <f t="shared" si="339"/>
        <v>0.07397354008</v>
      </c>
      <c r="AN57" s="132">
        <f t="shared" si="339"/>
        <v>-0.06979240402</v>
      </c>
      <c r="AO57" s="133">
        <f t="shared" si="30"/>
        <v>-0.03572144531</v>
      </c>
      <c r="AP57" s="133">
        <f t="shared" si="31"/>
        <v>0.005943099518</v>
      </c>
      <c r="AQ57" s="133">
        <f t="shared" si="32"/>
        <v>-0.04501787474</v>
      </c>
      <c r="AR57" s="133">
        <f t="shared" si="33"/>
        <v>0.07103995434</v>
      </c>
      <c r="AS57" s="134">
        <f t="shared" si="34"/>
        <v>-0.007173424559</v>
      </c>
      <c r="AT57" s="134">
        <f t="shared" si="35"/>
        <v>-0.006779257924</v>
      </c>
      <c r="AU57" s="134">
        <f t="shared" si="36"/>
        <v>-0.04035387115</v>
      </c>
      <c r="AV57" s="134">
        <f t="shared" si="37"/>
        <v>0.02273124554</v>
      </c>
      <c r="AW57" s="135">
        <f t="shared" ref="AW57:AZ57" si="340">Y$2*$Y57</f>
        <v>-0.01047333841</v>
      </c>
      <c r="AX57" s="135">
        <f t="shared" si="340"/>
        <v>-0.007154971193</v>
      </c>
      <c r="AY57" s="135">
        <f t="shared" si="340"/>
        <v>-0.01001073203</v>
      </c>
      <c r="AZ57" s="135">
        <f t="shared" si="340"/>
        <v>0.04070398145</v>
      </c>
      <c r="BA57" s="144">
        <f t="shared" ref="BA57:BD57" si="341">AC57+AG57+AK57+AO57+AS57+AW57+A$2</f>
        <v>0.01516072557</v>
      </c>
      <c r="BB57" s="144">
        <f t="shared" si="341"/>
        <v>0.09883162759</v>
      </c>
      <c r="BC57" s="144">
        <f t="shared" si="341"/>
        <v>0.4728507104</v>
      </c>
      <c r="BD57" s="144">
        <f t="shared" si="341"/>
        <v>0.07418206482</v>
      </c>
      <c r="BE57" s="143">
        <f t="shared" ref="BE57:BH57" si="342">A57</f>
        <v>0</v>
      </c>
      <c r="BF57" s="143">
        <f t="shared" si="342"/>
        <v>0.192515065</v>
      </c>
      <c r="BG57" s="143">
        <f t="shared" si="342"/>
        <v>0.4479166667</v>
      </c>
      <c r="BH57" s="143">
        <f t="shared" si="342"/>
        <v>0.09419600381</v>
      </c>
      <c r="BI57" s="145">
        <f t="shared" si="41"/>
        <v>0.01002869834</v>
      </c>
      <c r="BJ57" s="145">
        <f t="shared" si="42"/>
        <v>0.01875536973</v>
      </c>
      <c r="BK57" s="143"/>
    </row>
    <row r="58">
      <c r="A58" s="90">
        <f>'Yield Tabulations'!AH58</f>
        <v>0</v>
      </c>
      <c r="B58" s="90">
        <f>'Yield Tabulations'!AI58</f>
        <v>0.3393964448</v>
      </c>
      <c r="C58" s="90">
        <f>'Yield Tabulations'!AJ58</f>
        <v>0.663507109</v>
      </c>
      <c r="D58" s="90">
        <f>'Yield Tabulations'!AK58</f>
        <v>0.2922695329</v>
      </c>
      <c r="E58" s="91">
        <f>'Yield Tabulations'!AL58</f>
        <v>0</v>
      </c>
      <c r="F58" s="91">
        <f>'Yield Tabulations'!AM58</f>
        <v>0.150888797</v>
      </c>
      <c r="G58" s="91">
        <f>'Yield Tabulations'!AN58</f>
        <v>0.7733050847</v>
      </c>
      <c r="H58" s="91">
        <f>'Yield Tabulations'!AO58</f>
        <v>0.1951219512</v>
      </c>
      <c r="I58" s="92">
        <f>'Yield Tabulations'!AP58</f>
        <v>0</v>
      </c>
      <c r="J58" s="92">
        <f>'Yield Tabulations'!AQ58</f>
        <v>0.0442331542</v>
      </c>
      <c r="K58" s="92">
        <f>'Yield Tabulations'!AR58</f>
        <v>0.5241935484</v>
      </c>
      <c r="L58" s="92">
        <f>'Yield Tabulations'!AS58</f>
        <v>0.150888797</v>
      </c>
      <c r="M58" s="132">
        <f t="shared" si="9"/>
        <v>-0.658840759</v>
      </c>
      <c r="N58" s="132">
        <f t="shared" ref="N58:P58" si="343">0</f>
        <v>0</v>
      </c>
      <c r="O58" s="132">
        <f t="shared" si="343"/>
        <v>0</v>
      </c>
      <c r="P58" s="132">
        <f t="shared" si="343"/>
        <v>0</v>
      </c>
      <c r="Q58" s="133">
        <f t="shared" si="11"/>
        <v>-0.4414775403</v>
      </c>
      <c r="R58" s="133">
        <f t="shared" si="12"/>
        <v>-0.01440140599</v>
      </c>
      <c r="S58" s="133">
        <f t="shared" si="13"/>
        <v>0.01413656971</v>
      </c>
      <c r="T58" s="133">
        <f t="shared" si="14"/>
        <v>-0.04488921087</v>
      </c>
      <c r="U58" s="134">
        <f t="shared" si="15"/>
        <v>-0.4414775403</v>
      </c>
      <c r="V58" s="134">
        <f t="shared" si="16"/>
        <v>0.01440140599</v>
      </c>
      <c r="W58" s="134">
        <f t="shared" si="17"/>
        <v>-0.01413656971</v>
      </c>
      <c r="X58" s="134">
        <f t="shared" si="18"/>
        <v>0.04488921087</v>
      </c>
      <c r="Y58" s="135">
        <f t="shared" si="19"/>
        <v>-0.2995028772</v>
      </c>
      <c r="Z58" s="135">
        <f t="shared" ref="Z58:AB58" si="344">0</f>
        <v>0</v>
      </c>
      <c r="AA58" s="135">
        <f t="shared" si="344"/>
        <v>0</v>
      </c>
      <c r="AB58" s="135">
        <f t="shared" si="344"/>
        <v>0</v>
      </c>
      <c r="AC58" s="91">
        <f t="shared" si="21"/>
        <v>-0.1875645167</v>
      </c>
      <c r="AD58" s="91">
        <f t="shared" si="22"/>
        <v>0.1051181771</v>
      </c>
      <c r="AE58" s="91">
        <f t="shared" si="23"/>
        <v>0.3756072883</v>
      </c>
      <c r="AF58" s="91">
        <f t="shared" si="24"/>
        <v>0.1720155313</v>
      </c>
      <c r="AG58" s="92">
        <f t="shared" si="25"/>
        <v>0.09100773201</v>
      </c>
      <c r="AH58" s="92">
        <f t="shared" si="26"/>
        <v>0.05149678287</v>
      </c>
      <c r="AI58" s="92">
        <f t="shared" si="27"/>
        <v>0.3335565907</v>
      </c>
      <c r="AJ58" s="92">
        <f t="shared" si="28"/>
        <v>-0.01940341682</v>
      </c>
      <c r="AK58" s="132">
        <f t="shared" ref="AK58:AN58" si="345">M$2*$M58</f>
        <v>0.2160045045</v>
      </c>
      <c r="AL58" s="132">
        <f t="shared" si="345"/>
        <v>0.05838752549</v>
      </c>
      <c r="AM58" s="132">
        <f t="shared" si="345"/>
        <v>0.1790714096</v>
      </c>
      <c r="AN58" s="132">
        <f t="shared" si="345"/>
        <v>-0.1689499266</v>
      </c>
      <c r="AO58" s="133">
        <f t="shared" si="30"/>
        <v>-0.09754987234</v>
      </c>
      <c r="AP58" s="133">
        <f t="shared" si="31"/>
        <v>0.01253478166</v>
      </c>
      <c r="AQ58" s="133">
        <f t="shared" si="32"/>
        <v>-0.1031113361</v>
      </c>
      <c r="AR58" s="133">
        <f t="shared" si="33"/>
        <v>0.1327646798</v>
      </c>
      <c r="AS58" s="134">
        <f t="shared" si="34"/>
        <v>-0.006911860364</v>
      </c>
      <c r="AT58" s="134">
        <f t="shared" si="35"/>
        <v>-0.02096273466</v>
      </c>
      <c r="AU58" s="134">
        <f t="shared" si="36"/>
        <v>-0.07983119487</v>
      </c>
      <c r="AV58" s="134">
        <f t="shared" si="37"/>
        <v>0.05731465868</v>
      </c>
      <c r="AW58" s="135">
        <f t="shared" ref="AW58:AZ58" si="346">Y$2*$Y58</f>
        <v>-0.01957274178</v>
      </c>
      <c r="AX58" s="135">
        <f t="shared" si="346"/>
        <v>-0.01337132423</v>
      </c>
      <c r="AY58" s="135">
        <f t="shared" si="346"/>
        <v>-0.0187082156</v>
      </c>
      <c r="AZ58" s="135">
        <f t="shared" si="346"/>
        <v>0.07606824944</v>
      </c>
      <c r="BA58" s="144">
        <f t="shared" ref="BA58:BD58" si="347">AC58+AG58+AK58+AO58+AS58+AW58+A$2</f>
        <v>0.02316797793</v>
      </c>
      <c r="BB58" s="144">
        <f t="shared" si="347"/>
        <v>0.2185104582</v>
      </c>
      <c r="BC58" s="144">
        <f t="shared" si="347"/>
        <v>0.6872799577</v>
      </c>
      <c r="BD58" s="144">
        <f t="shared" si="347"/>
        <v>0.2160751944</v>
      </c>
      <c r="BE58" s="143">
        <f t="shared" ref="BE58:BH58" si="348">A58</f>
        <v>0</v>
      </c>
      <c r="BF58" s="143">
        <f t="shared" si="348"/>
        <v>0.3393964448</v>
      </c>
      <c r="BG58" s="143">
        <f t="shared" si="348"/>
        <v>0.663507109</v>
      </c>
      <c r="BH58" s="143">
        <f t="shared" si="348"/>
        <v>0.2922695329</v>
      </c>
      <c r="BI58" s="145">
        <f t="shared" si="41"/>
        <v>0.02152090251</v>
      </c>
      <c r="BJ58" s="145">
        <f t="shared" si="42"/>
        <v>0.03722035529</v>
      </c>
      <c r="BK58" s="143"/>
    </row>
    <row r="59">
      <c r="A59" s="90">
        <f>'Yield Tabulations'!AH59</f>
        <v>0</v>
      </c>
      <c r="B59" s="90">
        <f>'Yield Tabulations'!AI59</f>
        <v>0.2630085147</v>
      </c>
      <c r="C59" s="90">
        <f>'Yield Tabulations'!AJ59</f>
        <v>0.5711574953</v>
      </c>
      <c r="D59" s="90">
        <f>'Yield Tabulations'!AK59</f>
        <v>0.1518448439</v>
      </c>
      <c r="E59" s="91">
        <f>'Yield Tabulations'!AL59</f>
        <v>0</v>
      </c>
      <c r="F59" s="91">
        <f>'Yield Tabulations'!AM59</f>
        <v>0.08420056764</v>
      </c>
      <c r="G59" s="91">
        <f>'Yield Tabulations'!AN59</f>
        <v>0.6716981132</v>
      </c>
      <c r="H59" s="91">
        <f>'Yield Tabulations'!AO59</f>
        <v>0.1253547777</v>
      </c>
      <c r="I59" s="92">
        <f>'Yield Tabulations'!AP59</f>
        <v>0</v>
      </c>
      <c r="J59" s="92">
        <f>'Yield Tabulations'!AQ59</f>
        <v>0.04115421003</v>
      </c>
      <c r="K59" s="92">
        <f>'Yield Tabulations'!AR59</f>
        <v>0.4694656489</v>
      </c>
      <c r="L59" s="92">
        <f>'Yield Tabulations'!AS59</f>
        <v>0.08420056764</v>
      </c>
      <c r="M59" s="132">
        <f t="shared" si="9"/>
        <v>-0.4739819112</v>
      </c>
      <c r="N59" s="132">
        <f t="shared" ref="N59:P59" si="349">0</f>
        <v>0</v>
      </c>
      <c r="O59" s="132">
        <f t="shared" si="349"/>
        <v>0</v>
      </c>
      <c r="P59" s="132">
        <f t="shared" si="349"/>
        <v>0</v>
      </c>
      <c r="Q59" s="133">
        <f t="shared" si="11"/>
        <v>-0.3293593418</v>
      </c>
      <c r="R59" s="133">
        <f t="shared" si="12"/>
        <v>0.002292399619</v>
      </c>
      <c r="S59" s="133">
        <f t="shared" si="13"/>
        <v>0.001930858743</v>
      </c>
      <c r="T59" s="133">
        <f t="shared" si="14"/>
        <v>-0.0118860689</v>
      </c>
      <c r="U59" s="134">
        <f t="shared" si="15"/>
        <v>-0.3293593418</v>
      </c>
      <c r="V59" s="134">
        <f t="shared" si="16"/>
        <v>-0.002292399619</v>
      </c>
      <c r="W59" s="134">
        <f t="shared" si="17"/>
        <v>-0.001930858743</v>
      </c>
      <c r="X59" s="134">
        <f t="shared" si="18"/>
        <v>0.0118860689</v>
      </c>
      <c r="Y59" s="135">
        <f t="shared" si="19"/>
        <v>-0.2291814</v>
      </c>
      <c r="Z59" s="135">
        <f t="shared" ref="Z59:AB59" si="350">0</f>
        <v>0</v>
      </c>
      <c r="AA59" s="135">
        <f t="shared" si="350"/>
        <v>0</v>
      </c>
      <c r="AB59" s="135">
        <f t="shared" si="350"/>
        <v>0</v>
      </c>
      <c r="AC59" s="91">
        <f t="shared" si="21"/>
        <v>-0.1558554567</v>
      </c>
      <c r="AD59" s="91">
        <f t="shared" si="22"/>
        <v>0.05778035952</v>
      </c>
      <c r="AE59" s="91">
        <f t="shared" si="23"/>
        <v>0.331299105</v>
      </c>
      <c r="AF59" s="91">
        <f t="shared" si="24"/>
        <v>0.1365778387</v>
      </c>
      <c r="AG59" s="92">
        <f t="shared" si="25"/>
        <v>0.08096218744</v>
      </c>
      <c r="AH59" s="92">
        <f t="shared" si="26"/>
        <v>0.037435077</v>
      </c>
      <c r="AI59" s="92">
        <f t="shared" si="27"/>
        <v>0.2891351285</v>
      </c>
      <c r="AJ59" s="92">
        <f t="shared" si="28"/>
        <v>-0.04729209684</v>
      </c>
      <c r="AK59" s="132">
        <f t="shared" ref="AK59:AN59" si="351">M$2*$M59</f>
        <v>0.1553975319</v>
      </c>
      <c r="AL59" s="132">
        <f t="shared" si="351"/>
        <v>0.0420050377</v>
      </c>
      <c r="AM59" s="132">
        <f t="shared" si="351"/>
        <v>0.1288271981</v>
      </c>
      <c r="AN59" s="132">
        <f t="shared" si="351"/>
        <v>-0.1215456209</v>
      </c>
      <c r="AO59" s="133">
        <f t="shared" si="30"/>
        <v>-0.06347106536</v>
      </c>
      <c r="AP59" s="133">
        <f t="shared" si="31"/>
        <v>0.009515189302</v>
      </c>
      <c r="AQ59" s="133">
        <f t="shared" si="32"/>
        <v>-0.07468405984</v>
      </c>
      <c r="AR59" s="133">
        <f t="shared" si="33"/>
        <v>0.1057571918</v>
      </c>
      <c r="AS59" s="134">
        <f t="shared" si="34"/>
        <v>-0.008911313012</v>
      </c>
      <c r="AT59" s="134">
        <f t="shared" si="35"/>
        <v>-0.0130521432</v>
      </c>
      <c r="AU59" s="134">
        <f t="shared" si="36"/>
        <v>-0.06155160712</v>
      </c>
      <c r="AV59" s="134">
        <f t="shared" si="37"/>
        <v>0.03932674042</v>
      </c>
      <c r="AW59" s="135">
        <f t="shared" ref="AW59:AZ59" si="352">Y$2*$Y59</f>
        <v>-0.01497717954</v>
      </c>
      <c r="AX59" s="135">
        <f t="shared" si="352"/>
        <v>-0.01023181759</v>
      </c>
      <c r="AY59" s="135">
        <f t="shared" si="352"/>
        <v>-0.01431563892</v>
      </c>
      <c r="AZ59" s="135">
        <f t="shared" si="352"/>
        <v>0.05820788125</v>
      </c>
      <c r="BA59" s="144">
        <f t="shared" ref="BA59:BD59" si="353">AC59+AG59+AK59+AO59+AS59+AW59+A$2</f>
        <v>0.02089943725</v>
      </c>
      <c r="BB59" s="144">
        <f t="shared" si="353"/>
        <v>0.1487589527</v>
      </c>
      <c r="BC59" s="144">
        <f t="shared" si="353"/>
        <v>0.5994055414</v>
      </c>
      <c r="BD59" s="144">
        <f t="shared" si="353"/>
        <v>0.137297353</v>
      </c>
      <c r="BE59" s="143">
        <f t="shared" ref="BE59:BH59" si="354">A59</f>
        <v>0</v>
      </c>
      <c r="BF59" s="143">
        <f t="shared" si="354"/>
        <v>0.2630085147</v>
      </c>
      <c r="BG59" s="143">
        <f t="shared" si="354"/>
        <v>0.5711574953</v>
      </c>
      <c r="BH59" s="143">
        <f t="shared" si="354"/>
        <v>0.1518448439</v>
      </c>
      <c r="BI59" s="145">
        <f t="shared" si="41"/>
        <v>0.0144993305</v>
      </c>
      <c r="BJ59" s="145">
        <f t="shared" si="42"/>
        <v>0.0007634017776</v>
      </c>
      <c r="BK59" s="143"/>
    </row>
    <row r="60">
      <c r="A60" s="90">
        <f>'Yield Tabulations'!AH60</f>
        <v>0</v>
      </c>
      <c r="B60" s="90">
        <f>'Yield Tabulations'!AI60</f>
        <v>0.2489557226</v>
      </c>
      <c r="C60" s="90">
        <f>'Yield Tabulations'!AJ60</f>
        <v>0.5793499044</v>
      </c>
      <c r="D60" s="90">
        <f>'Yield Tabulations'!AK60</f>
        <v>0.1361737678</v>
      </c>
      <c r="E60" s="91">
        <f>'Yield Tabulations'!AL60</f>
        <v>0</v>
      </c>
      <c r="F60" s="91">
        <f>'Yield Tabulations'!AM60</f>
        <v>0.07101086048</v>
      </c>
      <c r="G60" s="91">
        <f>'Yield Tabulations'!AN60</f>
        <v>0.6488549618</v>
      </c>
      <c r="H60" s="91">
        <f>'Yield Tabulations'!AO60</f>
        <v>0.1094402673</v>
      </c>
      <c r="I60" s="92">
        <f>'Yield Tabulations'!AP60</f>
        <v>0</v>
      </c>
      <c r="J60" s="92">
        <f>'Yield Tabulations'!AQ60</f>
        <v>0.03842940685</v>
      </c>
      <c r="K60" s="92">
        <f>'Yield Tabulations'!AR60</f>
        <v>0.5095785441</v>
      </c>
      <c r="L60" s="92">
        <f>'Yield Tabulations'!AS60</f>
        <v>0.07101086048</v>
      </c>
      <c r="M60" s="132">
        <f t="shared" si="9"/>
        <v>-0.4380324759</v>
      </c>
      <c r="N60" s="132">
        <f t="shared" ref="N60:P60" si="355">0</f>
        <v>0</v>
      </c>
      <c r="O60" s="132">
        <f t="shared" si="355"/>
        <v>0</v>
      </c>
      <c r="P60" s="132">
        <f t="shared" si="355"/>
        <v>0</v>
      </c>
      <c r="Q60" s="133">
        <f t="shared" si="11"/>
        <v>-0.3411429196</v>
      </c>
      <c r="R60" s="133">
        <f t="shared" si="12"/>
        <v>0.009692662921</v>
      </c>
      <c r="S60" s="133">
        <f t="shared" si="13"/>
        <v>0.0008368177475</v>
      </c>
      <c r="T60" s="133">
        <f t="shared" si="14"/>
        <v>-0.01125049958</v>
      </c>
      <c r="U60" s="134">
        <f t="shared" si="15"/>
        <v>-0.3411429196</v>
      </c>
      <c r="V60" s="134">
        <f t="shared" si="16"/>
        <v>-0.009692662921</v>
      </c>
      <c r="W60" s="134">
        <f t="shared" si="17"/>
        <v>-0.0008368177475</v>
      </c>
      <c r="X60" s="134">
        <f t="shared" si="18"/>
        <v>0.01125049958</v>
      </c>
      <c r="Y60" s="135">
        <f t="shared" si="19"/>
        <v>-0.2661896542</v>
      </c>
      <c r="Z60" s="135">
        <f t="shared" ref="Z60:AB60" si="356">0</f>
        <v>0</v>
      </c>
      <c r="AA60" s="135">
        <f t="shared" si="356"/>
        <v>0</v>
      </c>
      <c r="AB60" s="135">
        <f t="shared" si="356"/>
        <v>0</v>
      </c>
      <c r="AC60" s="91">
        <f t="shared" si="21"/>
        <v>-0.1489634103</v>
      </c>
      <c r="AD60" s="91">
        <f t="shared" si="22"/>
        <v>0.04801945851</v>
      </c>
      <c r="AE60" s="91">
        <f t="shared" si="23"/>
        <v>0.3214012639</v>
      </c>
      <c r="AF60" s="91">
        <f t="shared" si="24"/>
        <v>0.128110319</v>
      </c>
      <c r="AG60" s="92">
        <f t="shared" si="25"/>
        <v>0.08895521358</v>
      </c>
      <c r="AH60" s="92">
        <f t="shared" si="26"/>
        <v>0.03316955008</v>
      </c>
      <c r="AI60" s="92">
        <f t="shared" si="27"/>
        <v>0.3099651041</v>
      </c>
      <c r="AJ60" s="92">
        <f t="shared" si="28"/>
        <v>-0.06201490213</v>
      </c>
      <c r="AK60" s="132">
        <f t="shared" ref="AK60:AN60" si="357">M$2*$M60</f>
        <v>0.1436113152</v>
      </c>
      <c r="AL60" s="132">
        <f t="shared" si="357"/>
        <v>0.03881914105</v>
      </c>
      <c r="AM60" s="132">
        <f t="shared" si="357"/>
        <v>0.1190562239</v>
      </c>
      <c r="AN60" s="132">
        <f t="shared" si="357"/>
        <v>-0.1123269222</v>
      </c>
      <c r="AO60" s="133">
        <f t="shared" si="30"/>
        <v>-0.06497243202</v>
      </c>
      <c r="AP60" s="133">
        <f t="shared" si="31"/>
        <v>0.01130516491</v>
      </c>
      <c r="AQ60" s="133">
        <f t="shared" si="32"/>
        <v>-0.07520293627</v>
      </c>
      <c r="AR60" s="133">
        <f t="shared" si="33"/>
        <v>0.1113962599</v>
      </c>
      <c r="AS60" s="134">
        <f t="shared" si="34"/>
        <v>-0.009330238062</v>
      </c>
      <c r="AT60" s="134">
        <f t="shared" si="35"/>
        <v>-0.01369871382</v>
      </c>
      <c r="AU60" s="134">
        <f t="shared" si="36"/>
        <v>-0.06462439917</v>
      </c>
      <c r="AV60" s="134">
        <f t="shared" si="37"/>
        <v>0.03929129164</v>
      </c>
      <c r="AW60" s="135">
        <f t="shared" ref="AW60:AZ60" si="358">Y$2*$Y60</f>
        <v>-0.01739569721</v>
      </c>
      <c r="AX60" s="135">
        <f t="shared" si="358"/>
        <v>-0.01188405336</v>
      </c>
      <c r="AY60" s="135">
        <f t="shared" si="358"/>
        <v>-0.01662733089</v>
      </c>
      <c r="AZ60" s="135">
        <f t="shared" si="358"/>
        <v>0.06760730049</v>
      </c>
      <c r="BA60" s="144">
        <f t="shared" ref="BA60:BD60" si="359">AC60+AG60+AK60+AO60+AS60+AW60+A$2</f>
        <v>0.01965948377</v>
      </c>
      <c r="BB60" s="144">
        <f t="shared" si="359"/>
        <v>0.1310377973</v>
      </c>
      <c r="BC60" s="144">
        <f t="shared" si="359"/>
        <v>0.5946633413</v>
      </c>
      <c r="BD60" s="144">
        <f t="shared" si="359"/>
        <v>0.1383287653</v>
      </c>
      <c r="BE60" s="143">
        <f t="shared" ref="BE60:BH60" si="360">A60</f>
        <v>0</v>
      </c>
      <c r="BF60" s="143">
        <f t="shared" si="360"/>
        <v>0.2489557226</v>
      </c>
      <c r="BG60" s="143">
        <f t="shared" si="360"/>
        <v>0.5793499044</v>
      </c>
      <c r="BH60" s="143">
        <f t="shared" si="360"/>
        <v>0.1361737678</v>
      </c>
      <c r="BI60" s="145">
        <f t="shared" si="41"/>
        <v>0.01453027778</v>
      </c>
      <c r="BJ60" s="145">
        <f t="shared" si="42"/>
        <v>0.001571480604</v>
      </c>
      <c r="BK60" s="143"/>
    </row>
    <row r="61">
      <c r="A61" s="90">
        <f>'Yield Tabulations'!AH61</f>
        <v>0</v>
      </c>
      <c r="B61" s="90">
        <f>'Yield Tabulations'!AI61</f>
        <v>0.2391662095</v>
      </c>
      <c r="C61" s="90">
        <f>'Yield Tabulations'!AJ61</f>
        <v>0.5752427184</v>
      </c>
      <c r="D61" s="90">
        <f>'Yield Tabulations'!AK61</f>
        <v>0.1459133297</v>
      </c>
      <c r="E61" s="91">
        <f>'Yield Tabulations'!AL61</f>
        <v>0</v>
      </c>
      <c r="F61" s="91">
        <f>'Yield Tabulations'!AM61</f>
        <v>0.07844212836</v>
      </c>
      <c r="G61" s="91">
        <f>'Yield Tabulations'!AN61</f>
        <v>0.6529680365</v>
      </c>
      <c r="H61" s="91">
        <f>'Yield Tabulations'!AO61</f>
        <v>0.1201316511</v>
      </c>
      <c r="I61" s="92">
        <f>'Yield Tabulations'!AP61</f>
        <v>0</v>
      </c>
      <c r="J61" s="92">
        <f>'Yield Tabulations'!AQ61</f>
        <v>0.04168952276</v>
      </c>
      <c r="K61" s="92">
        <f>'Yield Tabulations'!AR61</f>
        <v>0.4870466321</v>
      </c>
      <c r="L61" s="92">
        <f>'Yield Tabulations'!AS61</f>
        <v>0.07844212836</v>
      </c>
      <c r="M61" s="132">
        <f t="shared" si="9"/>
        <v>-0.4469520378</v>
      </c>
      <c r="N61" s="132">
        <f t="shared" ref="N61:P61" si="361">0</f>
        <v>0</v>
      </c>
      <c r="O61" s="132">
        <f t="shared" si="361"/>
        <v>0</v>
      </c>
      <c r="P61" s="132">
        <f t="shared" si="361"/>
        <v>0</v>
      </c>
      <c r="Q61" s="133">
        <f t="shared" si="11"/>
        <v>-0.3307194804</v>
      </c>
      <c r="R61" s="133">
        <f t="shared" si="12"/>
        <v>0.007289513555</v>
      </c>
      <c r="S61" s="133">
        <f t="shared" si="13"/>
        <v>0.001144936297</v>
      </c>
      <c r="T61" s="133">
        <f t="shared" si="14"/>
        <v>-0.01098304861</v>
      </c>
      <c r="U61" s="134">
        <f t="shared" si="15"/>
        <v>-0.3307194804</v>
      </c>
      <c r="V61" s="134">
        <f t="shared" si="16"/>
        <v>-0.007289513555</v>
      </c>
      <c r="W61" s="134">
        <f t="shared" si="17"/>
        <v>-0.001144936297</v>
      </c>
      <c r="X61" s="134">
        <f t="shared" si="18"/>
        <v>0.01098304861</v>
      </c>
      <c r="Y61" s="135">
        <f t="shared" si="19"/>
        <v>-0.2451056057</v>
      </c>
      <c r="Z61" s="135">
        <f t="shared" ref="Z61:AB61" si="362">0</f>
        <v>0</v>
      </c>
      <c r="AA61" s="135">
        <f t="shared" si="362"/>
        <v>0</v>
      </c>
      <c r="AB61" s="135">
        <f t="shared" si="362"/>
        <v>0</v>
      </c>
      <c r="AC61" s="91">
        <f t="shared" si="21"/>
        <v>-0.1510223462</v>
      </c>
      <c r="AD61" s="91">
        <f t="shared" si="22"/>
        <v>0.05404367172</v>
      </c>
      <c r="AE61" s="91">
        <f t="shared" si="23"/>
        <v>0.3222297464</v>
      </c>
      <c r="AF61" s="91">
        <f t="shared" si="24"/>
        <v>0.1326007976</v>
      </c>
      <c r="AG61" s="92">
        <f t="shared" si="25"/>
        <v>0.08413941001</v>
      </c>
      <c r="AH61" s="92">
        <f t="shared" si="26"/>
        <v>0.03657572654</v>
      </c>
      <c r="AI61" s="92">
        <f t="shared" si="27"/>
        <v>0.2982774963</v>
      </c>
      <c r="AJ61" s="92">
        <f t="shared" si="28"/>
        <v>-0.05405718175</v>
      </c>
      <c r="AK61" s="132">
        <f t="shared" ref="AK61:AN61" si="363">M$2*$M61</f>
        <v>0.1465356418</v>
      </c>
      <c r="AL61" s="132">
        <f t="shared" si="363"/>
        <v>0.03960960694</v>
      </c>
      <c r="AM61" s="132">
        <f t="shared" si="363"/>
        <v>0.1214805404</v>
      </c>
      <c r="AN61" s="132">
        <f t="shared" si="363"/>
        <v>-0.1146142114</v>
      </c>
      <c r="AO61" s="133">
        <f t="shared" si="30"/>
        <v>-0.06313383416</v>
      </c>
      <c r="AP61" s="133">
        <f t="shared" si="31"/>
        <v>0.01048989892</v>
      </c>
      <c r="AQ61" s="133">
        <f t="shared" si="32"/>
        <v>-0.07353012876</v>
      </c>
      <c r="AR61" s="133">
        <f t="shared" si="33"/>
        <v>0.107499587</v>
      </c>
      <c r="AS61" s="134">
        <f t="shared" si="34"/>
        <v>-0.009043900001</v>
      </c>
      <c r="AT61" s="134">
        <f t="shared" si="35"/>
        <v>-0.01318572997</v>
      </c>
      <c r="AU61" s="134">
        <f t="shared" si="36"/>
        <v>-0.06240677073</v>
      </c>
      <c r="AV61" s="134">
        <f t="shared" si="37"/>
        <v>0.03849853351</v>
      </c>
      <c r="AW61" s="135">
        <f t="shared" ref="AW61:AZ61" si="364">Y$2*$Y61</f>
        <v>-0.01601783854</v>
      </c>
      <c r="AX61" s="135">
        <f t="shared" si="364"/>
        <v>-0.01094275472</v>
      </c>
      <c r="AY61" s="135">
        <f t="shared" si="364"/>
        <v>-0.01531033211</v>
      </c>
      <c r="AZ61" s="135">
        <f t="shared" si="364"/>
        <v>0.06225233804</v>
      </c>
      <c r="BA61" s="144">
        <f t="shared" ref="BA61:BD61" si="365">AC61+AG61+AK61+AO61+AS61+AW61+A$2</f>
        <v>0.0192118655</v>
      </c>
      <c r="BB61" s="144">
        <f t="shared" si="365"/>
        <v>0.1418976694</v>
      </c>
      <c r="BC61" s="144">
        <f t="shared" si="365"/>
        <v>0.5914359673</v>
      </c>
      <c r="BD61" s="144">
        <f t="shared" si="365"/>
        <v>0.1384452817</v>
      </c>
      <c r="BE61" s="143">
        <f t="shared" ref="BE61:BH61" si="366">A61</f>
        <v>0</v>
      </c>
      <c r="BF61" s="143">
        <f t="shared" si="366"/>
        <v>0.2391662095</v>
      </c>
      <c r="BG61" s="143">
        <f t="shared" si="366"/>
        <v>0.5752427184</v>
      </c>
      <c r="BH61" s="143">
        <f t="shared" si="366"/>
        <v>0.1459133297</v>
      </c>
      <c r="BI61" s="145">
        <f t="shared" si="41"/>
        <v>0.01014825774</v>
      </c>
      <c r="BJ61" s="145">
        <f t="shared" si="42"/>
        <v>0.000985492789</v>
      </c>
      <c r="BK61" s="143"/>
    </row>
    <row r="62">
      <c r="A62" s="90">
        <f>'Yield Tabulations'!AH62</f>
        <v>0</v>
      </c>
      <c r="B62" s="90">
        <f>'Yield Tabulations'!AI62</f>
        <v>0.2032520325</v>
      </c>
      <c r="C62" s="90">
        <f>'Yield Tabulations'!AJ62</f>
        <v>0.5516014235</v>
      </c>
      <c r="D62" s="90">
        <f>'Yield Tabulations'!AK62</f>
        <v>0.1449864499</v>
      </c>
      <c r="E62" s="91">
        <f>'Yield Tabulations'!AL62</f>
        <v>0</v>
      </c>
      <c r="F62" s="91">
        <f>'Yield Tabulations'!AM62</f>
        <v>0.07362240289</v>
      </c>
      <c r="G62" s="91">
        <f>'Yield Tabulations'!AN62</f>
        <v>0.5863309353</v>
      </c>
      <c r="H62" s="91">
        <f>'Yield Tabulations'!AO62</f>
        <v>0.125564589</v>
      </c>
      <c r="I62" s="92">
        <f>'Yield Tabulations'!AP62</f>
        <v>0</v>
      </c>
      <c r="J62" s="92">
        <f>'Yield Tabulations'!AQ62</f>
        <v>0.05194218609</v>
      </c>
      <c r="K62" s="92">
        <f>'Yield Tabulations'!AR62</f>
        <v>0.5176056338</v>
      </c>
      <c r="L62" s="92">
        <f>'Yield Tabulations'!AS62</f>
        <v>0.07362240289</v>
      </c>
      <c r="M62" s="132">
        <f t="shared" si="9"/>
        <v>-0.3649706898</v>
      </c>
      <c r="N62" s="132">
        <f t="shared" ref="N62:P62" si="367">0</f>
        <v>0</v>
      </c>
      <c r="O62" s="132">
        <f t="shared" si="367"/>
        <v>0</v>
      </c>
      <c r="P62" s="132">
        <f t="shared" si="367"/>
        <v>0</v>
      </c>
      <c r="Q62" s="133">
        <f t="shared" si="11"/>
        <v>-0.3165566707</v>
      </c>
      <c r="R62" s="133">
        <f t="shared" si="12"/>
        <v>0.02182584632</v>
      </c>
      <c r="S62" s="133">
        <f t="shared" si="13"/>
        <v>-0.001101841039</v>
      </c>
      <c r="T62" s="133">
        <f t="shared" si="14"/>
        <v>-0.007652059962</v>
      </c>
      <c r="U62" s="134">
        <f t="shared" si="15"/>
        <v>-0.3165566707</v>
      </c>
      <c r="V62" s="134">
        <f t="shared" si="16"/>
        <v>-0.02182584632</v>
      </c>
      <c r="W62" s="134">
        <f t="shared" si="17"/>
        <v>0.001101841039</v>
      </c>
      <c r="X62" s="134">
        <f t="shared" si="18"/>
        <v>0.007652059962</v>
      </c>
      <c r="Y62" s="135">
        <f t="shared" si="19"/>
        <v>-0.276033841</v>
      </c>
      <c r="Z62" s="135">
        <f t="shared" ref="Z62:AB62" si="368">0</f>
        <v>0</v>
      </c>
      <c r="AA62" s="135">
        <f t="shared" si="368"/>
        <v>0</v>
      </c>
      <c r="AB62" s="135">
        <f t="shared" si="368"/>
        <v>0</v>
      </c>
      <c r="AC62" s="91">
        <f t="shared" si="21"/>
        <v>-0.136357592</v>
      </c>
      <c r="AD62" s="91">
        <f t="shared" si="22"/>
        <v>0.05392057824</v>
      </c>
      <c r="AE62" s="91">
        <f t="shared" si="23"/>
        <v>0.287039248</v>
      </c>
      <c r="AF62" s="91">
        <f t="shared" si="24"/>
        <v>0.1275209121</v>
      </c>
      <c r="AG62" s="92">
        <f t="shared" si="25"/>
        <v>0.08793003108</v>
      </c>
      <c r="AH62" s="92">
        <f t="shared" si="26"/>
        <v>0.04148014149</v>
      </c>
      <c r="AI62" s="92">
        <f t="shared" si="27"/>
        <v>0.3151936189</v>
      </c>
      <c r="AJ62" s="92">
        <f t="shared" si="28"/>
        <v>-0.06455123807</v>
      </c>
      <c r="AK62" s="132">
        <f t="shared" ref="AK62:AN62" si="369">M$2*$M62</f>
        <v>0.1196576137</v>
      </c>
      <c r="AL62" s="132">
        <f t="shared" si="369"/>
        <v>0.03234428831</v>
      </c>
      <c r="AM62" s="132">
        <f t="shared" si="369"/>
        <v>0.09919819776</v>
      </c>
      <c r="AN62" s="132">
        <f t="shared" si="369"/>
        <v>-0.09359131237</v>
      </c>
      <c r="AO62" s="133">
        <f t="shared" si="30"/>
        <v>-0.05867562126</v>
      </c>
      <c r="AP62" s="133">
        <f t="shared" si="31"/>
        <v>0.01276541405</v>
      </c>
      <c r="AQ62" s="133">
        <f t="shared" si="32"/>
        <v>-0.06599852714</v>
      </c>
      <c r="AR62" s="133">
        <f t="shared" si="33"/>
        <v>0.1067912281</v>
      </c>
      <c r="AS62" s="134">
        <f t="shared" si="34"/>
        <v>-0.008913885489</v>
      </c>
      <c r="AT62" s="134">
        <f t="shared" si="35"/>
        <v>-0.01283361771</v>
      </c>
      <c r="AU62" s="134">
        <f t="shared" si="36"/>
        <v>-0.0615296811</v>
      </c>
      <c r="AV62" s="134">
        <f t="shared" si="37"/>
        <v>0.03390542619</v>
      </c>
      <c r="AW62" s="135">
        <f t="shared" ref="AW62:AZ62" si="370">Y$2*$Y62</f>
        <v>-0.01803902234</v>
      </c>
      <c r="AX62" s="135">
        <f t="shared" si="370"/>
        <v>-0.01232354768</v>
      </c>
      <c r="AY62" s="135">
        <f t="shared" si="370"/>
        <v>-0.01724224041</v>
      </c>
      <c r="AZ62" s="135">
        <f t="shared" si="370"/>
        <v>0.07010754379</v>
      </c>
      <c r="BA62" s="144">
        <f t="shared" ref="BA62:BD62" si="371">AC62+AG62+AK62+AO62+AS62+AW62+A$2</f>
        <v>0.0133562562</v>
      </c>
      <c r="BB62" s="144">
        <f t="shared" si="371"/>
        <v>0.1406605066</v>
      </c>
      <c r="BC62" s="144">
        <f t="shared" si="371"/>
        <v>0.5573560317</v>
      </c>
      <c r="BD62" s="144">
        <f t="shared" si="371"/>
        <v>0.1464479784</v>
      </c>
      <c r="BE62" s="143">
        <f t="shared" ref="BE62:BH62" si="372">A62</f>
        <v>0</v>
      </c>
      <c r="BF62" s="143">
        <f t="shared" si="372"/>
        <v>0.2032520325</v>
      </c>
      <c r="BG62" s="143">
        <f t="shared" si="372"/>
        <v>0.5516014235</v>
      </c>
      <c r="BH62" s="143">
        <f t="shared" si="372"/>
        <v>0.1449864499</v>
      </c>
      <c r="BI62" s="145">
        <f t="shared" si="41"/>
        <v>0.004131340275</v>
      </c>
      <c r="BJ62" s="145">
        <f t="shared" si="42"/>
        <v>0.002393977822</v>
      </c>
      <c r="BK62" s="143"/>
    </row>
    <row r="63">
      <c r="A63" s="90">
        <f>'Yield Tabulations'!AH63</f>
        <v>0</v>
      </c>
      <c r="B63" s="90">
        <f>'Yield Tabulations'!AI63</f>
        <v>0.2122416534</v>
      </c>
      <c r="C63" s="90">
        <f>'Yield Tabulations'!AJ63</f>
        <v>0.5393700787</v>
      </c>
      <c r="D63" s="90">
        <f>'Yield Tabulations'!AK63</f>
        <v>0.1184419714</v>
      </c>
      <c r="E63" s="91">
        <f>'Yield Tabulations'!AL63</f>
        <v>0</v>
      </c>
      <c r="F63" s="91">
        <f>'Yield Tabulations'!AM63</f>
        <v>0.06438791733</v>
      </c>
      <c r="G63" s="91">
        <f>'Yield Tabulations'!AN63</f>
        <v>0.6279069767</v>
      </c>
      <c r="H63" s="91">
        <f>'Yield Tabulations'!AO63</f>
        <v>0.1025437202</v>
      </c>
      <c r="I63" s="92">
        <f>'Yield Tabulations'!AP63</f>
        <v>0</v>
      </c>
      <c r="J63" s="92">
        <f>'Yield Tabulations'!AQ63</f>
        <v>0.03815580286</v>
      </c>
      <c r="K63" s="92">
        <f>'Yield Tabulations'!AR63</f>
        <v>0.448</v>
      </c>
      <c r="L63" s="92">
        <f>'Yield Tabulations'!AS63</f>
        <v>0.06438791733</v>
      </c>
      <c r="M63" s="132">
        <f t="shared" si="9"/>
        <v>-0.4089281899</v>
      </c>
      <c r="N63" s="132">
        <f t="shared" ref="N63:P63" si="373">0</f>
        <v>0</v>
      </c>
      <c r="O63" s="132">
        <f t="shared" si="373"/>
        <v>0</v>
      </c>
      <c r="P63" s="132">
        <f t="shared" si="373"/>
        <v>0</v>
      </c>
      <c r="Q63" s="133">
        <f t="shared" si="11"/>
        <v>-0.2903616748</v>
      </c>
      <c r="R63" s="133">
        <f t="shared" si="12"/>
        <v>0.005509964137</v>
      </c>
      <c r="S63" s="133">
        <f t="shared" si="13"/>
        <v>0.0002331659257</v>
      </c>
      <c r="T63" s="133">
        <f t="shared" si="14"/>
        <v>-0.004887492143</v>
      </c>
      <c r="U63" s="134">
        <f t="shared" si="15"/>
        <v>-0.2903616748</v>
      </c>
      <c r="V63" s="134">
        <f t="shared" si="16"/>
        <v>-0.005509964137</v>
      </c>
      <c r="W63" s="134">
        <f t="shared" si="17"/>
        <v>-0.0002331659257</v>
      </c>
      <c r="X63" s="134">
        <f t="shared" si="18"/>
        <v>0.004887492143</v>
      </c>
      <c r="Y63" s="135">
        <f t="shared" si="19"/>
        <v>-0.2063056692</v>
      </c>
      <c r="Z63" s="135">
        <f t="shared" ref="Z63:AB63" si="374">0</f>
        <v>0</v>
      </c>
      <c r="AA63" s="135">
        <f t="shared" si="374"/>
        <v>0</v>
      </c>
      <c r="AB63" s="135">
        <f t="shared" si="374"/>
        <v>0</v>
      </c>
      <c r="AC63" s="91">
        <f t="shared" si="21"/>
        <v>-0.1435143995</v>
      </c>
      <c r="AD63" s="91">
        <f t="shared" si="22"/>
        <v>0.04352255565</v>
      </c>
      <c r="AE63" s="91">
        <f t="shared" si="23"/>
        <v>0.3113955987</v>
      </c>
      <c r="AF63" s="91">
        <f t="shared" si="24"/>
        <v>0.1231568165</v>
      </c>
      <c r="AG63" s="92">
        <f t="shared" si="25"/>
        <v>0.07739135336</v>
      </c>
      <c r="AH63" s="92">
        <f t="shared" si="26"/>
        <v>0.03207145392</v>
      </c>
      <c r="AI63" s="92">
        <f t="shared" si="27"/>
        <v>0.2728992785</v>
      </c>
      <c r="AJ63" s="92">
        <f t="shared" si="28"/>
        <v>-0.05420399486</v>
      </c>
      <c r="AK63" s="132">
        <f t="shared" ref="AK63:AN63" si="375">M$2*$M63</f>
        <v>0.1340693177</v>
      </c>
      <c r="AL63" s="132">
        <f t="shared" si="375"/>
        <v>0.03623987251</v>
      </c>
      <c r="AM63" s="132">
        <f t="shared" si="375"/>
        <v>0.1111457456</v>
      </c>
      <c r="AN63" s="132">
        <f t="shared" si="375"/>
        <v>-0.1048635603</v>
      </c>
      <c r="AO63" s="133">
        <f t="shared" si="30"/>
        <v>-0.05372071615</v>
      </c>
      <c r="AP63" s="133">
        <f t="shared" si="31"/>
        <v>0.008203690029</v>
      </c>
      <c r="AQ63" s="133">
        <f t="shared" si="32"/>
        <v>-0.06508691021</v>
      </c>
      <c r="AR63" s="133">
        <f t="shared" si="33"/>
        <v>0.09501428562</v>
      </c>
      <c r="AS63" s="134">
        <f t="shared" si="34"/>
        <v>-0.008681826324</v>
      </c>
      <c r="AT63" s="134">
        <f t="shared" si="35"/>
        <v>-0.01075015998</v>
      </c>
      <c r="AU63" s="134">
        <f t="shared" si="36"/>
        <v>-0.05481839671</v>
      </c>
      <c r="AV63" s="134">
        <f t="shared" si="37"/>
        <v>0.03378582676</v>
      </c>
      <c r="AW63" s="135">
        <f t="shared" ref="AW63:AZ63" si="376">Y$2*$Y63</f>
        <v>-0.01348223305</v>
      </c>
      <c r="AX63" s="135">
        <f t="shared" si="376"/>
        <v>-0.009210529192</v>
      </c>
      <c r="AY63" s="135">
        <f t="shared" si="376"/>
        <v>-0.01288672408</v>
      </c>
      <c r="AZ63" s="135">
        <f t="shared" si="376"/>
        <v>0.05239786427</v>
      </c>
      <c r="BA63" s="144">
        <f t="shared" ref="BA63:BD63" si="377">AC63+AG63+AK63+AO63+AS63+AW63+A$2</f>
        <v>0.01981622859</v>
      </c>
      <c r="BB63" s="144">
        <f t="shared" si="377"/>
        <v>0.1253841329</v>
      </c>
      <c r="BC63" s="144">
        <f t="shared" si="377"/>
        <v>0.5633440075</v>
      </c>
      <c r="BD63" s="144">
        <f t="shared" si="377"/>
        <v>0.1115526566</v>
      </c>
      <c r="BE63" s="143">
        <f t="shared" ref="BE63:BH63" si="378">A63</f>
        <v>0</v>
      </c>
      <c r="BF63" s="143">
        <f t="shared" si="378"/>
        <v>0.2122416534</v>
      </c>
      <c r="BG63" s="143">
        <f t="shared" si="378"/>
        <v>0.5393700787</v>
      </c>
      <c r="BH63" s="143">
        <f t="shared" si="378"/>
        <v>0.1184419714</v>
      </c>
      <c r="BI63" s="145">
        <f t="shared" si="41"/>
        <v>0.008559123712</v>
      </c>
      <c r="BJ63" s="145">
        <f t="shared" si="42"/>
        <v>0.003548912313</v>
      </c>
      <c r="BK63" s="143"/>
    </row>
    <row r="64">
      <c r="A64" s="90">
        <f>'Yield Tabulations'!AH64</f>
        <v>0</v>
      </c>
      <c r="B64" s="90">
        <f>'Yield Tabulations'!AI64</f>
        <v>0.235400798</v>
      </c>
      <c r="C64" s="90">
        <f>'Yield Tabulations'!AJ64</f>
        <v>0.4944444444</v>
      </c>
      <c r="D64" s="90">
        <f>'Yield Tabulations'!AK64</f>
        <v>0.1251360174</v>
      </c>
      <c r="E64" s="91">
        <f>'Yield Tabulations'!AL64</f>
        <v>0</v>
      </c>
      <c r="F64" s="91">
        <f>'Yield Tabulations'!AM64</f>
        <v>0.05331882481</v>
      </c>
      <c r="G64" s="91">
        <f>'Yield Tabulations'!AN64</f>
        <v>0.5485074627</v>
      </c>
      <c r="H64" s="91">
        <f>'Yield Tabulations'!AO64</f>
        <v>0.09720710918</v>
      </c>
      <c r="I64" s="92">
        <f>'Yield Tabulations'!AP64</f>
        <v>0</v>
      </c>
      <c r="J64" s="92">
        <f>'Yield Tabulations'!AQ64</f>
        <v>0.04388828437</v>
      </c>
      <c r="K64" s="92">
        <f>'Yield Tabulations'!AR64</f>
        <v>0.4411764706</v>
      </c>
      <c r="L64" s="92">
        <f>'Yield Tabulations'!AS64</f>
        <v>0.05331882481</v>
      </c>
      <c r="M64" s="132">
        <f t="shared" si="9"/>
        <v>-0.3131525558</v>
      </c>
      <c r="N64" s="132">
        <f t="shared" ref="N64:P64" si="379">0</f>
        <v>0</v>
      </c>
      <c r="O64" s="132">
        <f t="shared" si="379"/>
        <v>0</v>
      </c>
      <c r="P64" s="132">
        <f t="shared" si="379"/>
        <v>0</v>
      </c>
      <c r="Q64" s="133">
        <f t="shared" si="11"/>
        <v>-0.249511627</v>
      </c>
      <c r="R64" s="133">
        <f t="shared" si="12"/>
        <v>0.01363971603</v>
      </c>
      <c r="S64" s="133">
        <f t="shared" si="13"/>
        <v>-0.001423356171</v>
      </c>
      <c r="T64" s="133">
        <f t="shared" si="14"/>
        <v>0.0005500405544</v>
      </c>
      <c r="U64" s="134">
        <f t="shared" si="15"/>
        <v>-0.249511627</v>
      </c>
      <c r="V64" s="134">
        <f t="shared" si="16"/>
        <v>-0.01363971603</v>
      </c>
      <c r="W64" s="134">
        <f t="shared" si="17"/>
        <v>0.001423356171</v>
      </c>
      <c r="X64" s="134">
        <f t="shared" si="18"/>
        <v>-0.0005500405544</v>
      </c>
      <c r="Y64" s="135">
        <f t="shared" si="19"/>
        <v>-0.1994057568</v>
      </c>
      <c r="Z64" s="135">
        <f t="shared" ref="Z64:AB64" si="380">0</f>
        <v>0</v>
      </c>
      <c r="AA64" s="135">
        <f t="shared" si="380"/>
        <v>0</v>
      </c>
      <c r="AB64" s="135">
        <f t="shared" si="380"/>
        <v>0</v>
      </c>
      <c r="AC64" s="91">
        <f t="shared" si="21"/>
        <v>-0.125114522</v>
      </c>
      <c r="AD64" s="91">
        <f t="shared" si="22"/>
        <v>0.03812574174</v>
      </c>
      <c r="AE64" s="91">
        <f t="shared" si="23"/>
        <v>0.2709465219</v>
      </c>
      <c r="AF64" s="91">
        <f t="shared" si="24"/>
        <v>0.1121399955</v>
      </c>
      <c r="AG64" s="92">
        <f t="shared" si="25"/>
        <v>0.07497181526</v>
      </c>
      <c r="AH64" s="92">
        <f t="shared" si="26"/>
        <v>0.03335758764</v>
      </c>
      <c r="AI64" s="92">
        <f t="shared" si="27"/>
        <v>0.2668718662</v>
      </c>
      <c r="AJ64" s="92">
        <f t="shared" si="28"/>
        <v>-0.06043361692</v>
      </c>
      <c r="AK64" s="132">
        <f t="shared" ref="AK64:AN64" si="381">M$2*$M64</f>
        <v>0.1026687583</v>
      </c>
      <c r="AL64" s="132">
        <f t="shared" si="381"/>
        <v>0.0277520821</v>
      </c>
      <c r="AM64" s="132">
        <f t="shared" si="381"/>
        <v>0.08511414758</v>
      </c>
      <c r="AN64" s="132">
        <f t="shared" si="381"/>
        <v>-0.08030332156</v>
      </c>
      <c r="AO64" s="133">
        <f t="shared" si="30"/>
        <v>-0.0440513593</v>
      </c>
      <c r="AP64" s="133">
        <f t="shared" si="31"/>
        <v>0.008082769848</v>
      </c>
      <c r="AQ64" s="133">
        <f t="shared" si="32"/>
        <v>-0.05342096555</v>
      </c>
      <c r="AR64" s="133">
        <f t="shared" si="33"/>
        <v>0.08452199859</v>
      </c>
      <c r="AS64" s="134">
        <f t="shared" si="34"/>
        <v>-0.008033978712</v>
      </c>
      <c r="AT64" s="134">
        <f t="shared" si="35"/>
        <v>-0.008834090187</v>
      </c>
      <c r="AU64" s="134">
        <f t="shared" si="36"/>
        <v>-0.04827413074</v>
      </c>
      <c r="AV64" s="134">
        <f t="shared" si="37"/>
        <v>0.02715737972</v>
      </c>
      <c r="AW64" s="135">
        <f t="shared" ref="AW64:AZ64" si="382">Y$2*$Y64</f>
        <v>-0.01303131851</v>
      </c>
      <c r="AX64" s="135">
        <f t="shared" si="382"/>
        <v>-0.008902482182</v>
      </c>
      <c r="AY64" s="135">
        <f t="shared" si="382"/>
        <v>-0.01245572639</v>
      </c>
      <c r="AZ64" s="135">
        <f t="shared" si="382"/>
        <v>0.0506454128</v>
      </c>
      <c r="BA64" s="144">
        <f t="shared" ref="BA64:BD64" si="383">AC64+AG64+AK64+AO64+AS64+AW64+A$2</f>
        <v>0.01516412757</v>
      </c>
      <c r="BB64" s="144">
        <f t="shared" si="383"/>
        <v>0.1148888589</v>
      </c>
      <c r="BC64" s="144">
        <f t="shared" si="383"/>
        <v>0.5094771287</v>
      </c>
      <c r="BD64" s="144">
        <f t="shared" si="383"/>
        <v>0.09999326674</v>
      </c>
      <c r="BE64" s="143">
        <f t="shared" ref="BE64:BH64" si="384">A64</f>
        <v>0</v>
      </c>
      <c r="BF64" s="143">
        <f t="shared" si="384"/>
        <v>0.235400798</v>
      </c>
      <c r="BG64" s="143">
        <f t="shared" si="384"/>
        <v>0.4944444444</v>
      </c>
      <c r="BH64" s="143">
        <f t="shared" si="384"/>
        <v>0.1251360174</v>
      </c>
      <c r="BI64" s="145">
        <f t="shared" si="41"/>
        <v>0.01561121773</v>
      </c>
      <c r="BJ64" s="145">
        <f t="shared" si="42"/>
        <v>0.004959872587</v>
      </c>
      <c r="BK64" s="143"/>
    </row>
    <row r="65">
      <c r="A65" s="90">
        <f>'Yield Tabulations'!AH65</f>
        <v>0</v>
      </c>
      <c r="B65" s="90">
        <f>'Yield Tabulations'!AI65</f>
        <v>0.228288908</v>
      </c>
      <c r="C65" s="90">
        <f>'Yield Tabulations'!AJ65</f>
        <v>0.5320284698</v>
      </c>
      <c r="D65" s="90">
        <f>'Yield Tabulations'!AK65</f>
        <v>0.1315563199</v>
      </c>
      <c r="E65" s="91">
        <f>'Yield Tabulations'!AL65</f>
        <v>0</v>
      </c>
      <c r="F65" s="91">
        <f>'Yield Tabulations'!AM65</f>
        <v>0.06835769561</v>
      </c>
      <c r="G65" s="91">
        <f>'Yield Tabulations'!AN65</f>
        <v>0.5482758621</v>
      </c>
      <c r="H65" s="91">
        <f>'Yield Tabulations'!AO65</f>
        <v>0.124677558</v>
      </c>
      <c r="I65" s="92">
        <f>'Yield Tabulations'!AP65</f>
        <v>0</v>
      </c>
      <c r="J65" s="92">
        <f>'Yield Tabulations'!AQ65</f>
        <v>0.05631986242</v>
      </c>
      <c r="K65" s="92">
        <f>'Yield Tabulations'!AR65</f>
        <v>0.5147058824</v>
      </c>
      <c r="L65" s="92">
        <f>'Yield Tabulations'!AS65</f>
        <v>0.06835769561</v>
      </c>
      <c r="M65" s="132">
        <f t="shared" si="9"/>
        <v>-0.320823689</v>
      </c>
      <c r="N65" s="132">
        <f t="shared" ref="N65:P65" si="385">0</f>
        <v>0</v>
      </c>
      <c r="O65" s="132">
        <f t="shared" si="385"/>
        <v>0</v>
      </c>
      <c r="P65" s="132">
        <f t="shared" si="385"/>
        <v>0</v>
      </c>
      <c r="Q65" s="133">
        <f t="shared" si="11"/>
        <v>-0.2945733779</v>
      </c>
      <c r="R65" s="133">
        <f t="shared" si="12"/>
        <v>0.02669339803</v>
      </c>
      <c r="S65" s="133">
        <f t="shared" si="13"/>
        <v>-0.002349048366</v>
      </c>
      <c r="T65" s="133">
        <f t="shared" si="14"/>
        <v>-0.004305286914</v>
      </c>
      <c r="U65" s="134">
        <f t="shared" si="15"/>
        <v>-0.2945733779</v>
      </c>
      <c r="V65" s="134">
        <f t="shared" si="16"/>
        <v>-0.02669339803</v>
      </c>
      <c r="W65" s="134">
        <f t="shared" si="17"/>
        <v>0.002349048366</v>
      </c>
      <c r="X65" s="134">
        <f t="shared" si="18"/>
        <v>0.004305286914</v>
      </c>
      <c r="Y65" s="135">
        <f t="shared" si="19"/>
        <v>-0.2727668468</v>
      </c>
      <c r="Z65" s="135">
        <f t="shared" ref="Z65:AB65" si="386">0</f>
        <v>0</v>
      </c>
      <c r="AA65" s="135">
        <f t="shared" si="386"/>
        <v>0</v>
      </c>
      <c r="AB65" s="135">
        <f t="shared" si="386"/>
        <v>0</v>
      </c>
      <c r="AC65" s="91">
        <f t="shared" si="21"/>
        <v>-0.1275745985</v>
      </c>
      <c r="AD65" s="91">
        <f t="shared" si="22"/>
        <v>0.05170888937</v>
      </c>
      <c r="AE65" s="91">
        <f t="shared" si="23"/>
        <v>0.2674300716</v>
      </c>
      <c r="AF65" s="91">
        <f t="shared" si="24"/>
        <v>0.1230940123</v>
      </c>
      <c r="AG65" s="92">
        <f t="shared" si="25"/>
        <v>0.08653290937</v>
      </c>
      <c r="AH65" s="92">
        <f t="shared" si="26"/>
        <v>0.04305050085</v>
      </c>
      <c r="AI65" s="92">
        <f t="shared" si="27"/>
        <v>0.3125361239</v>
      </c>
      <c r="AJ65" s="92">
        <f t="shared" si="28"/>
        <v>-0.06788994105</v>
      </c>
      <c r="AK65" s="132">
        <f t="shared" ref="AK65:AN65" si="387">M$2*$M65</f>
        <v>0.1051837808</v>
      </c>
      <c r="AL65" s="132">
        <f t="shared" si="387"/>
        <v>0.02843191023</v>
      </c>
      <c r="AM65" s="132">
        <f t="shared" si="387"/>
        <v>0.08719914401</v>
      </c>
      <c r="AN65" s="132">
        <f t="shared" si="387"/>
        <v>-0.08227046972</v>
      </c>
      <c r="AO65" s="133">
        <f t="shared" si="30"/>
        <v>-0.05324246937</v>
      </c>
      <c r="AP65" s="133">
        <f t="shared" si="31"/>
        <v>0.01280771207</v>
      </c>
      <c r="AQ65" s="133">
        <f t="shared" si="32"/>
        <v>-0.05963291211</v>
      </c>
      <c r="AR65" s="133">
        <f t="shared" si="33"/>
        <v>0.1013265984</v>
      </c>
      <c r="AS65" s="134">
        <f t="shared" si="34"/>
        <v>-0.008665560038</v>
      </c>
      <c r="AT65" s="134">
        <f t="shared" si="35"/>
        <v>-0.01178237081</v>
      </c>
      <c r="AU65" s="134">
        <f t="shared" si="36"/>
        <v>-0.05806908348</v>
      </c>
      <c r="AV65" s="134">
        <f t="shared" si="37"/>
        <v>0.03022059937</v>
      </c>
      <c r="AW65" s="135">
        <f t="shared" ref="AW65:AZ65" si="388">Y$2*$Y65</f>
        <v>-0.01782552177</v>
      </c>
      <c r="AX65" s="135">
        <f t="shared" si="388"/>
        <v>-0.01217769252</v>
      </c>
      <c r="AY65" s="135">
        <f t="shared" si="388"/>
        <v>-0.01703817014</v>
      </c>
      <c r="AZ65" s="135">
        <f t="shared" si="388"/>
        <v>0.06927778704</v>
      </c>
      <c r="BA65" s="144">
        <f t="shared" ref="BA65:BD65" si="389">AC65+AG65+AK65+AO65+AS65+AW65+A$2</f>
        <v>0.01216327299</v>
      </c>
      <c r="BB65" s="144">
        <f t="shared" si="389"/>
        <v>0.1373461991</v>
      </c>
      <c r="BC65" s="144">
        <f t="shared" si="389"/>
        <v>0.5331205895</v>
      </c>
      <c r="BD65" s="144">
        <f t="shared" si="389"/>
        <v>0.140024005</v>
      </c>
      <c r="BE65" s="143">
        <f t="shared" ref="BE65:BH65" si="390">A65</f>
        <v>0</v>
      </c>
      <c r="BF65" s="143">
        <f t="shared" si="390"/>
        <v>0.228288908</v>
      </c>
      <c r="BG65" s="143">
        <f t="shared" si="390"/>
        <v>0.5320284698</v>
      </c>
      <c r="BH65" s="143">
        <f t="shared" si="390"/>
        <v>0.1315563199</v>
      </c>
      <c r="BI65" s="145">
        <f t="shared" si="41"/>
        <v>0.008491415925</v>
      </c>
      <c r="BJ65" s="145">
        <f t="shared" si="42"/>
        <v>0.001852435924</v>
      </c>
      <c r="BK65" s="143"/>
    </row>
    <row r="66">
      <c r="A66" s="90">
        <f>'Yield Tabulations'!AH66</f>
        <v>0</v>
      </c>
      <c r="B66" s="90">
        <f>'Yield Tabulations'!AI66</f>
        <v>0.1952686447</v>
      </c>
      <c r="C66" s="90">
        <f>'Yield Tabulations'!AJ66</f>
        <v>0.5391304348</v>
      </c>
      <c r="D66" s="90">
        <f>'Yield Tabulations'!AK66</f>
        <v>0.1038492382</v>
      </c>
      <c r="E66" s="91">
        <f>'Yield Tabulations'!AL66</f>
        <v>0</v>
      </c>
      <c r="F66" s="91">
        <f>'Yield Tabulations'!AM66</f>
        <v>0.05332798717</v>
      </c>
      <c r="G66" s="91">
        <f>'Yield Tabulations'!AN66</f>
        <v>0.5588235294</v>
      </c>
      <c r="H66" s="91">
        <f>'Yield Tabulations'!AO66</f>
        <v>0.09542902967</v>
      </c>
      <c r="I66" s="92">
        <f>'Yield Tabulations'!AP66</f>
        <v>0</v>
      </c>
      <c r="J66" s="92">
        <f>'Yield Tabulations'!AQ66</f>
        <v>0.0421010425</v>
      </c>
      <c r="K66" s="92">
        <f>'Yield Tabulations'!AR66</f>
        <v>0.518018018</v>
      </c>
      <c r="L66" s="92">
        <f>'Yield Tabulations'!AS66</f>
        <v>0.05332798717</v>
      </c>
      <c r="M66" s="132">
        <f t="shared" si="9"/>
        <v>-0.3242343109</v>
      </c>
      <c r="N66" s="132">
        <f t="shared" ref="N66:P66" si="391">0</f>
        <v>0</v>
      </c>
      <c r="O66" s="132">
        <f t="shared" si="391"/>
        <v>0</v>
      </c>
      <c r="P66" s="132">
        <f t="shared" si="391"/>
        <v>0</v>
      </c>
      <c r="Q66" s="133">
        <f t="shared" si="11"/>
        <v>-0.2968148591</v>
      </c>
      <c r="R66" s="133">
        <f t="shared" si="12"/>
        <v>0.01963302281</v>
      </c>
      <c r="S66" s="133">
        <f t="shared" si="13"/>
        <v>-0.001173787419</v>
      </c>
      <c r="T66" s="133">
        <f t="shared" si="14"/>
        <v>-0.004097805055</v>
      </c>
      <c r="U66" s="134">
        <f t="shared" si="15"/>
        <v>-0.2968148591</v>
      </c>
      <c r="V66" s="134">
        <f t="shared" si="16"/>
        <v>-0.01963302281</v>
      </c>
      <c r="W66" s="134">
        <f t="shared" si="17"/>
        <v>0.001173787419</v>
      </c>
      <c r="X66" s="134">
        <f t="shared" si="18"/>
        <v>0.004097805055</v>
      </c>
      <c r="Y66" s="135">
        <f t="shared" si="19"/>
        <v>-0.272959039</v>
      </c>
      <c r="Z66" s="135">
        <f t="shared" ref="Z66:AB66" si="392">0</f>
        <v>0</v>
      </c>
      <c r="AA66" s="135">
        <f t="shared" si="392"/>
        <v>0</v>
      </c>
      <c r="AB66" s="135">
        <f t="shared" si="392"/>
        <v>0</v>
      </c>
      <c r="AC66" s="91">
        <f t="shared" si="21"/>
        <v>-0.1272692501</v>
      </c>
      <c r="AD66" s="91">
        <f t="shared" si="22"/>
        <v>0.03756606366</v>
      </c>
      <c r="AE66" s="91">
        <f t="shared" si="23"/>
        <v>0.2765061457</v>
      </c>
      <c r="AF66" s="91">
        <f t="shared" si="24"/>
        <v>0.1125991815</v>
      </c>
      <c r="AG66" s="92">
        <f t="shared" si="25"/>
        <v>0.08976218525</v>
      </c>
      <c r="AH66" s="92">
        <f t="shared" si="26"/>
        <v>0.0319370071</v>
      </c>
      <c r="AI66" s="92">
        <f t="shared" si="27"/>
        <v>0.3115576449</v>
      </c>
      <c r="AJ66" s="92">
        <f t="shared" si="28"/>
        <v>-0.07458169101</v>
      </c>
      <c r="AK66" s="132">
        <f t="shared" ref="AK66:AN66" si="393">M$2*$M66</f>
        <v>0.1063019717</v>
      </c>
      <c r="AL66" s="132">
        <f t="shared" si="393"/>
        <v>0.02873416503</v>
      </c>
      <c r="AM66" s="132">
        <f t="shared" si="393"/>
        <v>0.08812614326</v>
      </c>
      <c r="AN66" s="132">
        <f t="shared" si="393"/>
        <v>-0.08314507307</v>
      </c>
      <c r="AO66" s="133">
        <f t="shared" si="30"/>
        <v>-0.05399886759</v>
      </c>
      <c r="AP66" s="133">
        <f t="shared" si="31"/>
        <v>0.01115534178</v>
      </c>
      <c r="AQ66" s="133">
        <f t="shared" si="32"/>
        <v>-0.06224415816</v>
      </c>
      <c r="AR66" s="133">
        <f t="shared" si="33"/>
        <v>0.1004893895</v>
      </c>
      <c r="AS66" s="134">
        <f t="shared" si="34"/>
        <v>-0.008779211564</v>
      </c>
      <c r="AT66" s="134">
        <f t="shared" si="35"/>
        <v>-0.01144725158</v>
      </c>
      <c r="AU66" s="134">
        <f t="shared" si="36"/>
        <v>-0.05769120745</v>
      </c>
      <c r="AV66" s="134">
        <f t="shared" si="37"/>
        <v>0.03184123161</v>
      </c>
      <c r="AW66" s="135">
        <f t="shared" ref="AW66:AZ66" si="394">Y$2*$Y66</f>
        <v>-0.01783808168</v>
      </c>
      <c r="AX66" s="135">
        <f t="shared" si="394"/>
        <v>-0.01218627296</v>
      </c>
      <c r="AY66" s="135">
        <f t="shared" si="394"/>
        <v>-0.01705017528</v>
      </c>
      <c r="AZ66" s="135">
        <f t="shared" si="394"/>
        <v>0.06932660034</v>
      </c>
      <c r="BA66" s="144">
        <f t="shared" ref="BA66:BD66" si="395">AC66+AG66+AK66+AO66+AS66+AW66+A$2</f>
        <v>0.01593347854</v>
      </c>
      <c r="BB66" s="144">
        <f t="shared" si="395"/>
        <v>0.111066303</v>
      </c>
      <c r="BC66" s="144">
        <f t="shared" si="395"/>
        <v>0.5398998087</v>
      </c>
      <c r="BD66" s="144">
        <f t="shared" si="395"/>
        <v>0.1227950575</v>
      </c>
      <c r="BE66" s="143">
        <f t="shared" ref="BE66:BH66" si="396">A66</f>
        <v>0</v>
      </c>
      <c r="BF66" s="143">
        <f t="shared" si="396"/>
        <v>0.1952686447</v>
      </c>
      <c r="BG66" s="143">
        <f t="shared" si="396"/>
        <v>0.5391304348</v>
      </c>
      <c r="BH66" s="143">
        <f t="shared" si="396"/>
        <v>0.1038492382</v>
      </c>
      <c r="BI66" s="145">
        <f t="shared" si="41"/>
        <v>0.007703446107</v>
      </c>
      <c r="BJ66" s="145">
        <f t="shared" si="42"/>
        <v>0.006616304508</v>
      </c>
      <c r="BK66" s="143"/>
    </row>
    <row r="67">
      <c r="A67" s="90">
        <f>'Yield Tabulations'!AH67</f>
        <v>0</v>
      </c>
      <c r="B67" s="90">
        <f>'Yield Tabulations'!AI67</f>
        <v>0.1689717378</v>
      </c>
      <c r="C67" s="90">
        <f>'Yield Tabulations'!AJ67</f>
        <v>0.3707865169</v>
      </c>
      <c r="D67" s="90">
        <f>'Yield Tabulations'!AK67</f>
        <v>0.06794948888</v>
      </c>
      <c r="E67" s="91">
        <f>'Yield Tabulations'!AL67</f>
        <v>0</v>
      </c>
      <c r="F67" s="91">
        <f>'Yield Tabulations'!AM67</f>
        <v>0.02405291642</v>
      </c>
      <c r="G67" s="91">
        <f>'Yield Tabulations'!AN67</f>
        <v>0.3149606299</v>
      </c>
      <c r="H67" s="91">
        <f>'Yield Tabulations'!AO67</f>
        <v>0.07636800962</v>
      </c>
      <c r="I67" s="92">
        <f>'Yield Tabulations'!AP67</f>
        <v>0</v>
      </c>
      <c r="J67" s="92">
        <f>'Yield Tabulations'!AQ67</f>
        <v>0.05231509321</v>
      </c>
      <c r="K67" s="92">
        <f>'Yield Tabulations'!AR67</f>
        <v>0.4214285714</v>
      </c>
      <c r="L67" s="92">
        <f>'Yield Tabulations'!AS67</f>
        <v>0.02405291642</v>
      </c>
      <c r="M67" s="132">
        <f t="shared" si="9"/>
        <v>-0.1056108141</v>
      </c>
      <c r="N67" s="132">
        <f t="shared" ref="N67:P67" si="397">0</f>
        <v>0</v>
      </c>
      <c r="O67" s="132">
        <f t="shared" si="397"/>
        <v>0</v>
      </c>
      <c r="P67" s="132">
        <f t="shared" si="397"/>
        <v>0</v>
      </c>
      <c r="Q67" s="133">
        <f t="shared" si="11"/>
        <v>-0.1358286122</v>
      </c>
      <c r="R67" s="133">
        <f t="shared" si="12"/>
        <v>0.02460793949</v>
      </c>
      <c r="S67" s="133">
        <f t="shared" si="13"/>
        <v>-0.003416656753</v>
      </c>
      <c r="T67" s="133">
        <f t="shared" si="14"/>
        <v>0.006340608506</v>
      </c>
      <c r="U67" s="134">
        <f t="shared" si="15"/>
        <v>-0.1358286122</v>
      </c>
      <c r="V67" s="134">
        <f t="shared" si="16"/>
        <v>-0.02460793949</v>
      </c>
      <c r="W67" s="134">
        <f t="shared" si="17"/>
        <v>0.003416656753</v>
      </c>
      <c r="X67" s="134">
        <f t="shared" si="18"/>
        <v>-0.006340608506</v>
      </c>
      <c r="Y67" s="135">
        <f t="shared" si="19"/>
        <v>-0.1809174526</v>
      </c>
      <c r="Z67" s="135">
        <f t="shared" ref="Z67:AB67" si="398">0</f>
        <v>0</v>
      </c>
      <c r="AA67" s="135">
        <f t="shared" si="398"/>
        <v>0</v>
      </c>
      <c r="AB67" s="135">
        <f t="shared" si="398"/>
        <v>0</v>
      </c>
      <c r="AC67" s="91">
        <f t="shared" si="21"/>
        <v>-0.07133931983</v>
      </c>
      <c r="AD67" s="91">
        <f t="shared" si="22"/>
        <v>0.02286070428</v>
      </c>
      <c r="AE67" s="91">
        <f t="shared" si="23"/>
        <v>0.152715994</v>
      </c>
      <c r="AF67" s="91">
        <f t="shared" si="24"/>
        <v>0.07638462212</v>
      </c>
      <c r="AG67" s="92">
        <f t="shared" si="25"/>
        <v>0.06952259641</v>
      </c>
      <c r="AH67" s="92">
        <f t="shared" si="26"/>
        <v>0.03285251057</v>
      </c>
      <c r="AI67" s="92">
        <f t="shared" si="27"/>
        <v>0.2499094722</v>
      </c>
      <c r="AJ67" s="92">
        <f t="shared" si="28"/>
        <v>-0.07531666787</v>
      </c>
      <c r="AK67" s="132">
        <f t="shared" ref="AK67:AN67" si="399">M$2*$M67</f>
        <v>0.03462507633</v>
      </c>
      <c r="AL67" s="132">
        <f t="shared" si="399"/>
        <v>0.009359399847</v>
      </c>
      <c r="AM67" s="132">
        <f t="shared" si="399"/>
        <v>0.02870477743</v>
      </c>
      <c r="AN67" s="132">
        <f t="shared" si="399"/>
        <v>-0.0270823246</v>
      </c>
      <c r="AO67" s="133">
        <f t="shared" si="30"/>
        <v>-0.02103759879</v>
      </c>
      <c r="AP67" s="133">
        <f t="shared" si="31"/>
        <v>0.006954892387</v>
      </c>
      <c r="AQ67" s="133">
        <f t="shared" si="32"/>
        <v>-0.02408513013</v>
      </c>
      <c r="AR67" s="133">
        <f t="shared" si="33"/>
        <v>0.05100825148</v>
      </c>
      <c r="AS67" s="134">
        <f t="shared" si="34"/>
        <v>-0.005015558737</v>
      </c>
      <c r="AT67" s="134">
        <f t="shared" si="35"/>
        <v>-0.00455597893</v>
      </c>
      <c r="AU67" s="134">
        <f t="shared" si="36"/>
        <v>-0.02844490617</v>
      </c>
      <c r="AV67" s="134">
        <f t="shared" si="37"/>
        <v>0.01128399331</v>
      </c>
      <c r="AW67" s="135">
        <f t="shared" ref="AW67:AZ67" si="400">Y$2*$Y67</f>
        <v>-0.01182309371</v>
      </c>
      <c r="AX67" s="135">
        <f t="shared" si="400"/>
        <v>-0.008077070712</v>
      </c>
      <c r="AY67" s="135">
        <f t="shared" si="400"/>
        <v>-0.01130086876</v>
      </c>
      <c r="AZ67" s="135">
        <f t="shared" si="400"/>
        <v>0.04594972189</v>
      </c>
      <c r="BA67" s="144">
        <f t="shared" ref="BA67:BD67" si="401">AC67+AG67+AK67+AO67+AS67+AW67+A$2</f>
        <v>0.0226868342</v>
      </c>
      <c r="BB67" s="144">
        <f t="shared" si="401"/>
        <v>0.08470170737</v>
      </c>
      <c r="BC67" s="144">
        <f t="shared" si="401"/>
        <v>0.3681947543</v>
      </c>
      <c r="BD67" s="144">
        <f t="shared" si="401"/>
        <v>0.04849301497</v>
      </c>
      <c r="BE67" s="143">
        <f t="shared" ref="BE67:BH67" si="402">A67</f>
        <v>0</v>
      </c>
      <c r="BF67" s="143">
        <f t="shared" si="402"/>
        <v>0.1689717378</v>
      </c>
      <c r="BG67" s="143">
        <f t="shared" si="402"/>
        <v>0.3707865169</v>
      </c>
      <c r="BH67" s="143">
        <f t="shared" si="402"/>
        <v>0.06794948888</v>
      </c>
      <c r="BI67" s="145">
        <f t="shared" si="41"/>
        <v>0.008001402089</v>
      </c>
      <c r="BJ67" s="145">
        <f t="shared" si="42"/>
        <v>0.04823288482</v>
      </c>
      <c r="BK67" s="143"/>
    </row>
    <row r="68">
      <c r="A68" s="90">
        <f>'Yield Tabulations'!AH68</f>
        <v>0</v>
      </c>
      <c r="B68" s="90">
        <f>'Yield Tabulations'!AI68</f>
        <v>0.212553495</v>
      </c>
      <c r="C68" s="90">
        <f>'Yield Tabulations'!AJ68</f>
        <v>0.6438356164</v>
      </c>
      <c r="D68" s="90">
        <f>'Yield Tabulations'!AK68</f>
        <v>0.245363766</v>
      </c>
      <c r="E68" s="91">
        <f>'Yield Tabulations'!AL68</f>
        <v>0</v>
      </c>
      <c r="F68" s="91">
        <f>'Yield Tabulations'!AM68</f>
        <v>0.06704707561</v>
      </c>
      <c r="G68" s="91">
        <f>'Yield Tabulations'!AN68</f>
        <v>0.6527777778</v>
      </c>
      <c r="H68" s="91">
        <f>'Yield Tabulations'!AO68</f>
        <v>0.1027104137</v>
      </c>
      <c r="I68" s="92">
        <f>'Yield Tabulations'!AP68</f>
        <v>0</v>
      </c>
      <c r="J68" s="92">
        <f>'Yield Tabulations'!AQ68</f>
        <v>0.03566333809</v>
      </c>
      <c r="K68" s="92">
        <f>'Yield Tabulations'!AR68</f>
        <v>0.6351351351</v>
      </c>
      <c r="L68" s="92">
        <f>'Yield Tabulations'!AS68</f>
        <v>0.06704707561</v>
      </c>
      <c r="M68" s="132">
        <f t="shared" si="9"/>
        <v>-0.4411635666</v>
      </c>
      <c r="N68" s="132">
        <f t="shared" ref="N68:P68" si="403">0</f>
        <v>0</v>
      </c>
      <c r="O68" s="132">
        <f t="shared" si="403"/>
        <v>0</v>
      </c>
      <c r="P68" s="132">
        <f t="shared" si="403"/>
        <v>0</v>
      </c>
      <c r="Q68" s="133">
        <f t="shared" si="11"/>
        <v>-0.4238796575</v>
      </c>
      <c r="R68" s="133">
        <f t="shared" si="12"/>
        <v>0.02146815146</v>
      </c>
      <c r="S68" s="133">
        <f t="shared" si="13"/>
        <v>0.0008323141386</v>
      </c>
      <c r="T68" s="133">
        <f t="shared" si="14"/>
        <v>-0.01930371884</v>
      </c>
      <c r="U68" s="134">
        <f t="shared" si="15"/>
        <v>-0.4238796575</v>
      </c>
      <c r="V68" s="134">
        <f t="shared" si="16"/>
        <v>-0.02146815146</v>
      </c>
      <c r="W68" s="134">
        <f t="shared" si="17"/>
        <v>-0.0008323141386</v>
      </c>
      <c r="X68" s="134">
        <f t="shared" si="18"/>
        <v>0.01930371884</v>
      </c>
      <c r="Y68" s="135">
        <f t="shared" si="19"/>
        <v>-0.4091638239</v>
      </c>
      <c r="Z68" s="135">
        <f t="shared" ref="Z68:AB68" si="404">0</f>
        <v>0</v>
      </c>
      <c r="AA68" s="135">
        <f t="shared" si="404"/>
        <v>0</v>
      </c>
      <c r="AB68" s="135">
        <f t="shared" si="404"/>
        <v>0</v>
      </c>
      <c r="AC68" s="91">
        <f t="shared" si="21"/>
        <v>-0.1491425581</v>
      </c>
      <c r="AD68" s="91">
        <f t="shared" si="22"/>
        <v>0.04447728263</v>
      </c>
      <c r="AE68" s="91">
        <f t="shared" si="23"/>
        <v>0.3242520986</v>
      </c>
      <c r="AF68" s="91">
        <f t="shared" si="24"/>
        <v>0.1260025416</v>
      </c>
      <c r="AG68" s="92">
        <f t="shared" si="25"/>
        <v>0.113073295</v>
      </c>
      <c r="AH68" s="92">
        <f t="shared" si="26"/>
        <v>0.03018969561</v>
      </c>
      <c r="AI68" s="92">
        <f t="shared" si="27"/>
        <v>0.3822307313</v>
      </c>
      <c r="AJ68" s="92">
        <f t="shared" si="28"/>
        <v>-0.08747554751</v>
      </c>
      <c r="AK68" s="132">
        <f t="shared" ref="AK68:AN68" si="405">M$2*$M68</f>
        <v>0.1446378602</v>
      </c>
      <c r="AL68" s="132">
        <f t="shared" si="405"/>
        <v>0.03909662333</v>
      </c>
      <c r="AM68" s="132">
        <f t="shared" si="405"/>
        <v>0.1199072472</v>
      </c>
      <c r="AN68" s="132">
        <f t="shared" si="405"/>
        <v>-0.1131298439</v>
      </c>
      <c r="AO68" s="133">
        <f t="shared" si="30"/>
        <v>-0.08221727094</v>
      </c>
      <c r="AP68" s="133">
        <f t="shared" si="31"/>
        <v>0.01703780059</v>
      </c>
      <c r="AQ68" s="133">
        <f t="shared" si="32"/>
        <v>-0.09029496439</v>
      </c>
      <c r="AR68" s="133">
        <f t="shared" si="33"/>
        <v>0.1396271335</v>
      </c>
      <c r="AS68" s="134">
        <f t="shared" si="34"/>
        <v>-0.01068218077</v>
      </c>
      <c r="AT68" s="134">
        <f t="shared" si="35"/>
        <v>-0.01834995623</v>
      </c>
      <c r="AU68" s="134">
        <f t="shared" si="36"/>
        <v>-0.0812379301</v>
      </c>
      <c r="AV68" s="134">
        <f t="shared" si="37"/>
        <v>0.04722465467</v>
      </c>
      <c r="AW68" s="135">
        <f t="shared" ref="AW68:AZ68" si="406">Y$2*$Y68</f>
        <v>-0.02673916841</v>
      </c>
      <c r="AX68" s="135">
        <f t="shared" si="406"/>
        <v>-0.01826714389</v>
      </c>
      <c r="AY68" s="135">
        <f t="shared" si="406"/>
        <v>-0.02555810184</v>
      </c>
      <c r="AZ68" s="135">
        <f t="shared" si="406"/>
        <v>0.103920123</v>
      </c>
      <c r="BA68" s="144">
        <f t="shared" ref="BA68:BD68" si="407">AC68+AG68+AK68+AO68+AS68+AW68+A$2</f>
        <v>0.01668470953</v>
      </c>
      <c r="BB68" s="144">
        <f t="shared" si="407"/>
        <v>0.119491552</v>
      </c>
      <c r="BC68" s="144">
        <f t="shared" si="407"/>
        <v>0.6299944964</v>
      </c>
      <c r="BD68" s="144">
        <f t="shared" si="407"/>
        <v>0.18243448</v>
      </c>
      <c r="BE68" s="143">
        <f t="shared" ref="BE68:BH68" si="408">A68</f>
        <v>0</v>
      </c>
      <c r="BF68" s="143">
        <f t="shared" si="408"/>
        <v>0.212553495</v>
      </c>
      <c r="BG68" s="143">
        <f t="shared" si="408"/>
        <v>0.6438356164</v>
      </c>
      <c r="BH68" s="143">
        <f t="shared" si="408"/>
        <v>0.245363766</v>
      </c>
      <c r="BI68" s="145">
        <f t="shared" si="41"/>
        <v>0.01309057643</v>
      </c>
      <c r="BJ68" s="145">
        <f t="shared" si="42"/>
        <v>0.01635052848</v>
      </c>
      <c r="BK68" s="143"/>
    </row>
    <row r="69">
      <c r="A69" s="90">
        <f>'Yield Tabulations'!AH69</f>
        <v>0</v>
      </c>
      <c r="B69" s="90">
        <f>'Yield Tabulations'!AI69</f>
        <v>0.1610576923</v>
      </c>
      <c r="C69" s="90">
        <f>'Yield Tabulations'!AJ69</f>
        <v>0.4295774648</v>
      </c>
      <c r="D69" s="90">
        <f>'Yield Tabulations'!AK69</f>
        <v>0.07121394231</v>
      </c>
      <c r="E69" s="91">
        <f>'Yield Tabulations'!AL69</f>
        <v>0</v>
      </c>
      <c r="F69" s="91">
        <f>'Yield Tabulations'!AM69</f>
        <v>0.0234375</v>
      </c>
      <c r="G69" s="91">
        <f>'Yield Tabulations'!AN69</f>
        <v>0.39</v>
      </c>
      <c r="H69" s="91">
        <f>'Yield Tabulations'!AO69</f>
        <v>0.06009615385</v>
      </c>
      <c r="I69" s="92">
        <f>'Yield Tabulations'!AP69</f>
        <v>0</v>
      </c>
      <c r="J69" s="92">
        <f>'Yield Tabulations'!AQ69</f>
        <v>0.03665865385</v>
      </c>
      <c r="K69" s="92">
        <f>'Yield Tabulations'!AR69</f>
        <v>0.4646017699</v>
      </c>
      <c r="L69" s="92">
        <f>'Yield Tabulations'!AS69</f>
        <v>0.0234375</v>
      </c>
      <c r="M69" s="132">
        <f t="shared" si="9"/>
        <v>-0.1562608641</v>
      </c>
      <c r="N69" s="132">
        <f t="shared" ref="N69:P69" si="409">0</f>
        <v>0</v>
      </c>
      <c r="O69" s="132">
        <f t="shared" si="409"/>
        <v>0</v>
      </c>
      <c r="P69" s="132">
        <f t="shared" si="409"/>
        <v>0</v>
      </c>
      <c r="Q69" s="133">
        <f t="shared" si="11"/>
        <v>-0.1834623811</v>
      </c>
      <c r="R69" s="133">
        <f t="shared" si="12"/>
        <v>0.01878015444</v>
      </c>
      <c r="S69" s="133">
        <f t="shared" si="13"/>
        <v>-0.001653727695</v>
      </c>
      <c r="T69" s="133">
        <f t="shared" si="14"/>
        <v>0.003407771018</v>
      </c>
      <c r="U69" s="134">
        <f t="shared" si="15"/>
        <v>-0.1834623811</v>
      </c>
      <c r="V69" s="134">
        <f t="shared" si="16"/>
        <v>-0.01878015444</v>
      </c>
      <c r="W69" s="134">
        <f t="shared" si="17"/>
        <v>0.001653727695</v>
      </c>
      <c r="X69" s="134">
        <f t="shared" si="18"/>
        <v>-0.003407771018</v>
      </c>
      <c r="Y69" s="135">
        <f t="shared" si="19"/>
        <v>-0.2177479779</v>
      </c>
      <c r="Z69" s="135">
        <f t="shared" ref="Z69:AB69" si="410">0</f>
        <v>0</v>
      </c>
      <c r="AA69" s="135">
        <f t="shared" si="410"/>
        <v>0</v>
      </c>
      <c r="AB69" s="135">
        <f t="shared" si="410"/>
        <v>0</v>
      </c>
      <c r="AC69" s="91">
        <f t="shared" si="21"/>
        <v>-0.08686101887</v>
      </c>
      <c r="AD69" s="91">
        <f t="shared" si="22"/>
        <v>0.01773043266</v>
      </c>
      <c r="AE69" s="91">
        <f t="shared" si="23"/>
        <v>0.1935904754</v>
      </c>
      <c r="AF69" s="91">
        <f t="shared" si="24"/>
        <v>0.07814723291</v>
      </c>
      <c r="AG69" s="92">
        <f t="shared" si="25"/>
        <v>0.08059232796</v>
      </c>
      <c r="AH69" s="92">
        <f t="shared" si="26"/>
        <v>0.02341550617</v>
      </c>
      <c r="AI69" s="92">
        <f t="shared" si="27"/>
        <v>0.274826037</v>
      </c>
      <c r="AJ69" s="92">
        <f t="shared" si="28"/>
        <v>-0.08087067382</v>
      </c>
      <c r="AK69" s="132">
        <f t="shared" ref="AK69:AN69" si="411">M$2*$M69</f>
        <v>0.05123096905</v>
      </c>
      <c r="AL69" s="132">
        <f t="shared" si="411"/>
        <v>0.01384808857</v>
      </c>
      <c r="AM69" s="132">
        <f t="shared" si="411"/>
        <v>0.04247134505</v>
      </c>
      <c r="AN69" s="132">
        <f t="shared" si="411"/>
        <v>-0.0400707776</v>
      </c>
      <c r="AO69" s="133">
        <f t="shared" si="30"/>
        <v>-0.03108584934</v>
      </c>
      <c r="AP69" s="133">
        <f t="shared" si="31"/>
        <v>0.007020656104</v>
      </c>
      <c r="AQ69" s="133">
        <f t="shared" si="32"/>
        <v>-0.03660096114</v>
      </c>
      <c r="AR69" s="133">
        <f t="shared" si="33"/>
        <v>0.06469490874</v>
      </c>
      <c r="AS69" s="134">
        <f t="shared" si="34"/>
        <v>-0.006087388702</v>
      </c>
      <c r="AT69" s="134">
        <f t="shared" si="35"/>
        <v>-0.006292305194</v>
      </c>
      <c r="AU69" s="134">
        <f t="shared" si="36"/>
        <v>-0.03661986836</v>
      </c>
      <c r="AV69" s="134">
        <f t="shared" si="37"/>
        <v>0.0182129951</v>
      </c>
      <c r="AW69" s="135">
        <f t="shared" ref="AW69:AZ69" si="412">Y$2*$Y69</f>
        <v>-0.01422999667</v>
      </c>
      <c r="AX69" s="135">
        <f t="shared" si="412"/>
        <v>-0.009721371764</v>
      </c>
      <c r="AY69" s="135">
        <f t="shared" si="412"/>
        <v>-0.01360145905</v>
      </c>
      <c r="AZ69" s="135">
        <f t="shared" si="412"/>
        <v>0.05530400127</v>
      </c>
      <c r="BA69" s="144">
        <f t="shared" ref="BA69:BD69" si="413">AC69+AG69+AK69+AO69+AS69+AW69+A$2</f>
        <v>0.02131377596</v>
      </c>
      <c r="BB69" s="144">
        <f t="shared" si="413"/>
        <v>0.07130825647</v>
      </c>
      <c r="BC69" s="144">
        <f t="shared" si="413"/>
        <v>0.4247609846</v>
      </c>
      <c r="BD69" s="144">
        <f t="shared" si="413"/>
        <v>0.06168310524</v>
      </c>
      <c r="BE69" s="143">
        <f t="shared" ref="BE69:BH69" si="414">A69</f>
        <v>0</v>
      </c>
      <c r="BF69" s="143">
        <f t="shared" si="414"/>
        <v>0.1610576923</v>
      </c>
      <c r="BG69" s="143">
        <f t="shared" si="414"/>
        <v>0.4295774648</v>
      </c>
      <c r="BH69" s="143">
        <f t="shared" si="414"/>
        <v>0.07121394231</v>
      </c>
      <c r="BI69" s="145">
        <f t="shared" si="41"/>
        <v>0.008623273616</v>
      </c>
      <c r="BJ69" s="145">
        <f t="shared" si="42"/>
        <v>0.03113675238</v>
      </c>
      <c r="BK69" s="143"/>
    </row>
    <row r="70">
      <c r="A70" s="90">
        <f>'Yield Tabulations'!AH70</f>
        <v>0</v>
      </c>
      <c r="B70" s="90">
        <f>'Yield Tabulations'!AI70</f>
        <v>0.2312138728</v>
      </c>
      <c r="C70" s="90">
        <f>'Yield Tabulations'!AJ70</f>
        <v>0.6140127389</v>
      </c>
      <c r="D70" s="90">
        <f>'Yield Tabulations'!AK70</f>
        <v>0.1631342325</v>
      </c>
      <c r="E70" s="91">
        <f>'Yield Tabulations'!AL70</f>
        <v>0</v>
      </c>
      <c r="F70" s="91">
        <f>'Yield Tabulations'!AM70</f>
        <v>0.08734746307</v>
      </c>
      <c r="G70" s="91">
        <f>'Yield Tabulations'!AN70</f>
        <v>0.6992287918</v>
      </c>
      <c r="H70" s="91">
        <f>'Yield Tabulations'!AO70</f>
        <v>0.1249197174</v>
      </c>
      <c r="I70" s="92">
        <f>'Yield Tabulations'!AP70</f>
        <v>0</v>
      </c>
      <c r="J70" s="92">
        <f>'Yield Tabulations'!AQ70</f>
        <v>0.03757225434</v>
      </c>
      <c r="K70" s="92">
        <f>'Yield Tabulations'!AR70</f>
        <v>0.5303030303</v>
      </c>
      <c r="L70" s="92">
        <f>'Yield Tabulations'!AS70</f>
        <v>0.08734746307</v>
      </c>
      <c r="M70" s="132">
        <f t="shared" si="9"/>
        <v>-0.5121554183</v>
      </c>
      <c r="N70" s="132">
        <f t="shared" ref="N70:P70" si="415">0</f>
        <v>0</v>
      </c>
      <c r="O70" s="132">
        <f t="shared" si="415"/>
        <v>0</v>
      </c>
      <c r="P70" s="132">
        <f t="shared" si="415"/>
        <v>0</v>
      </c>
      <c r="Q70" s="133">
        <f t="shared" si="11"/>
        <v>-0.3849964087</v>
      </c>
      <c r="R70" s="133">
        <f t="shared" si="12"/>
        <v>0.005169443618</v>
      </c>
      <c r="S70" s="133">
        <f t="shared" si="13"/>
        <v>0.002936063911</v>
      </c>
      <c r="T70" s="133">
        <f t="shared" si="14"/>
        <v>-0.02004902235</v>
      </c>
      <c r="U70" s="134">
        <f t="shared" si="15"/>
        <v>-0.3849964087</v>
      </c>
      <c r="V70" s="134">
        <f t="shared" si="16"/>
        <v>-0.005169443618</v>
      </c>
      <c r="W70" s="134">
        <f t="shared" si="17"/>
        <v>-0.002936063911</v>
      </c>
      <c r="X70" s="134">
        <f t="shared" si="18"/>
        <v>0.02004902235</v>
      </c>
      <c r="Y70" s="135">
        <f t="shared" si="19"/>
        <v>-0.2902625575</v>
      </c>
      <c r="Z70" s="135">
        <f t="shared" ref="Z70:AB70" si="416">0</f>
        <v>0</v>
      </c>
      <c r="AA70" s="135">
        <f t="shared" si="416"/>
        <v>0</v>
      </c>
      <c r="AB70" s="135">
        <f t="shared" si="416"/>
        <v>0</v>
      </c>
      <c r="AC70" s="91">
        <f t="shared" si="21"/>
        <v>-0.1621014348</v>
      </c>
      <c r="AD70" s="91">
        <f t="shared" si="22"/>
        <v>0.05881081339</v>
      </c>
      <c r="AE70" s="91">
        <f t="shared" si="23"/>
        <v>0.3456170651</v>
      </c>
      <c r="AF70" s="91">
        <f t="shared" si="24"/>
        <v>0.1393651904</v>
      </c>
      <c r="AG70" s="92">
        <f t="shared" si="25"/>
        <v>0.0930963448</v>
      </c>
      <c r="AH70" s="92">
        <f t="shared" si="26"/>
        <v>0.03564055771</v>
      </c>
      <c r="AI70" s="92">
        <f t="shared" si="27"/>
        <v>0.32509521</v>
      </c>
      <c r="AJ70" s="92">
        <f t="shared" si="28"/>
        <v>-0.05625980148</v>
      </c>
      <c r="AK70" s="132">
        <f t="shared" ref="AK70:AN70" si="417">M$2*$M70</f>
        <v>0.1679129226</v>
      </c>
      <c r="AL70" s="132">
        <f t="shared" si="417"/>
        <v>0.04538803517</v>
      </c>
      <c r="AM70" s="132">
        <f t="shared" si="417"/>
        <v>0.1392026699</v>
      </c>
      <c r="AN70" s="132">
        <f t="shared" si="417"/>
        <v>-0.1313346498</v>
      </c>
      <c r="AO70" s="133">
        <f t="shared" si="30"/>
        <v>-0.076302515</v>
      </c>
      <c r="AP70" s="133">
        <f t="shared" si="31"/>
        <v>0.01276966859</v>
      </c>
      <c r="AQ70" s="133">
        <f t="shared" si="32"/>
        <v>-0.08623610381</v>
      </c>
      <c r="AR70" s="133">
        <f t="shared" si="33"/>
        <v>0.1231050487</v>
      </c>
      <c r="AS70" s="134">
        <f t="shared" si="34"/>
        <v>-0.009472109075</v>
      </c>
      <c r="AT70" s="134">
        <f t="shared" si="35"/>
        <v>-0.01640874274</v>
      </c>
      <c r="AU70" s="134">
        <f t="shared" si="36"/>
        <v>-0.07206325472</v>
      </c>
      <c r="AV70" s="134">
        <f t="shared" si="37"/>
        <v>0.04572812911</v>
      </c>
      <c r="AW70" s="135">
        <f t="shared" ref="AW70:AZ70" si="418">Y$2*$Y70</f>
        <v>-0.01896887983</v>
      </c>
      <c r="AX70" s="135">
        <f t="shared" si="418"/>
        <v>-0.0129587896</v>
      </c>
      <c r="AY70" s="135">
        <f t="shared" si="418"/>
        <v>-0.01813102618</v>
      </c>
      <c r="AZ70" s="135">
        <f t="shared" si="418"/>
        <v>0.07372137737</v>
      </c>
      <c r="BA70" s="144">
        <f t="shared" ref="BA70:BD70" si="419">AC70+AG70+AK70+AO70+AS70+AW70+A$2</f>
        <v>0.02191906123</v>
      </c>
      <c r="BB70" s="144">
        <f t="shared" si="419"/>
        <v>0.1485487925</v>
      </c>
      <c r="BC70" s="144">
        <f t="shared" si="419"/>
        <v>0.6341799759</v>
      </c>
      <c r="BD70" s="144">
        <f t="shared" si="419"/>
        <v>0.1605907128</v>
      </c>
      <c r="BE70" s="143">
        <f t="shared" ref="BE70:BH70" si="420">A70</f>
        <v>0</v>
      </c>
      <c r="BF70" s="143">
        <f t="shared" si="420"/>
        <v>0.2312138728</v>
      </c>
      <c r="BG70" s="143">
        <f t="shared" si="420"/>
        <v>0.6140127389</v>
      </c>
      <c r="BH70" s="143">
        <f t="shared" si="420"/>
        <v>0.1631342325</v>
      </c>
      <c r="BI70" s="145">
        <f t="shared" si="41"/>
        <v>0.007727147704</v>
      </c>
      <c r="BJ70" s="145">
        <f t="shared" si="42"/>
        <v>0.004195750541</v>
      </c>
      <c r="BK70" s="143"/>
    </row>
    <row r="71">
      <c r="A71" s="90">
        <f>'Yield Tabulations'!AH71</f>
        <v>0</v>
      </c>
      <c r="B71" s="90">
        <f>'Yield Tabulations'!AI71</f>
        <v>0.1824696803</v>
      </c>
      <c r="C71" s="90">
        <f>'Yield Tabulations'!AJ71</f>
        <v>0.4777070064</v>
      </c>
      <c r="D71" s="90">
        <f>'Yield Tabulations'!AK71</f>
        <v>0.09261300992</v>
      </c>
      <c r="E71" s="91">
        <f>'Yield Tabulations'!AL71</f>
        <v>0</v>
      </c>
      <c r="F71" s="91">
        <f>'Yield Tabulations'!AM71</f>
        <v>0.03914002205</v>
      </c>
      <c r="G71" s="91">
        <f>'Yield Tabulations'!AN71</f>
        <v>0.4733333333</v>
      </c>
      <c r="H71" s="91">
        <f>'Yield Tabulations'!AO71</f>
        <v>0.08269018743</v>
      </c>
      <c r="I71" s="92">
        <f>'Yield Tabulations'!AP71</f>
        <v>0</v>
      </c>
      <c r="J71" s="92">
        <f>'Yield Tabulations'!AQ71</f>
        <v>0.04355016538</v>
      </c>
      <c r="K71" s="92">
        <f>'Yield Tabulations'!AR71</f>
        <v>0.4817073171</v>
      </c>
      <c r="L71" s="92">
        <f>'Yield Tabulations'!AS71</f>
        <v>0.03914002205</v>
      </c>
      <c r="M71" s="132">
        <f t="shared" si="9"/>
        <v>-0.2324140529</v>
      </c>
      <c r="N71" s="132">
        <f t="shared" ref="N71:P71" si="421">0</f>
        <v>0</v>
      </c>
      <c r="O71" s="132">
        <f t="shared" si="421"/>
        <v>0</v>
      </c>
      <c r="P71" s="132">
        <f t="shared" si="421"/>
        <v>0</v>
      </c>
      <c r="Q71" s="133">
        <f t="shared" si="11"/>
        <v>-0.2329491803</v>
      </c>
      <c r="R71" s="133">
        <f t="shared" si="12"/>
        <v>0.02130619123</v>
      </c>
      <c r="S71" s="133">
        <f t="shared" si="13"/>
        <v>-0.002069230012</v>
      </c>
      <c r="T71" s="133">
        <f t="shared" si="14"/>
        <v>0.001759709934</v>
      </c>
      <c r="U71" s="134">
        <f t="shared" si="15"/>
        <v>-0.2329491803</v>
      </c>
      <c r="V71" s="134">
        <f t="shared" si="16"/>
        <v>-0.02130619123</v>
      </c>
      <c r="W71" s="134">
        <f t="shared" si="17"/>
        <v>0.002069230012</v>
      </c>
      <c r="X71" s="134">
        <f t="shared" si="18"/>
        <v>-0.001759709934</v>
      </c>
      <c r="Y71" s="135">
        <f t="shared" si="19"/>
        <v>-0.2354704976</v>
      </c>
      <c r="Z71" s="135">
        <f t="shared" ref="Z71:AB71" si="422">0</f>
        <v>0</v>
      </c>
      <c r="AA71" s="135">
        <f t="shared" si="422"/>
        <v>0</v>
      </c>
      <c r="AB71" s="135">
        <f t="shared" si="422"/>
        <v>0</v>
      </c>
      <c r="AC71" s="91">
        <f t="shared" si="21"/>
        <v>-0.1070274479</v>
      </c>
      <c r="AD71" s="91">
        <f t="shared" si="22"/>
        <v>0.02910262835</v>
      </c>
      <c r="AE71" s="91">
        <f t="shared" si="23"/>
        <v>0.2338473292</v>
      </c>
      <c r="AF71" s="91">
        <f t="shared" si="24"/>
        <v>0.09761071057</v>
      </c>
      <c r="AG71" s="92">
        <f t="shared" si="25"/>
        <v>0.08258848418</v>
      </c>
      <c r="AH71" s="92">
        <f t="shared" si="26"/>
        <v>0.03029209208</v>
      </c>
      <c r="AI71" s="92">
        <f t="shared" si="27"/>
        <v>0.2877703143</v>
      </c>
      <c r="AJ71" s="92">
        <f t="shared" si="28"/>
        <v>-0.07625943274</v>
      </c>
      <c r="AK71" s="132">
        <f t="shared" ref="AK71:AN71" si="423">M$2*$M71</f>
        <v>0.07619820366</v>
      </c>
      <c r="AL71" s="132">
        <f t="shared" si="423"/>
        <v>0.02059690639</v>
      </c>
      <c r="AM71" s="132">
        <f t="shared" si="423"/>
        <v>0.06316960737</v>
      </c>
      <c r="AN71" s="132">
        <f t="shared" si="423"/>
        <v>-0.05959913173</v>
      </c>
      <c r="AO71" s="133">
        <f t="shared" si="30"/>
        <v>-0.04036839121</v>
      </c>
      <c r="AP71" s="133">
        <f t="shared" si="31"/>
        <v>0.009040571558</v>
      </c>
      <c r="AQ71" s="133">
        <f t="shared" si="32"/>
        <v>-0.04724123793</v>
      </c>
      <c r="AR71" s="133">
        <f t="shared" si="33"/>
        <v>0.08109851736</v>
      </c>
      <c r="AS71" s="134">
        <f t="shared" si="34"/>
        <v>-0.007502016396</v>
      </c>
      <c r="AT71" s="134">
        <f t="shared" si="35"/>
        <v>-0.008383148623</v>
      </c>
      <c r="AU71" s="134">
        <f t="shared" si="36"/>
        <v>-0.04610996206</v>
      </c>
      <c r="AV71" s="134">
        <f t="shared" si="37"/>
        <v>0.02368576669</v>
      </c>
      <c r="AW71" s="135">
        <f t="shared" ref="AW71:AZ71" si="424">Y$2*$Y71</f>
        <v>-0.01538817686</v>
      </c>
      <c r="AX71" s="135">
        <f t="shared" si="424"/>
        <v>-0.01051259473</v>
      </c>
      <c r="AY71" s="135">
        <f t="shared" si="424"/>
        <v>-0.01470848253</v>
      </c>
      <c r="AZ71" s="135">
        <f t="shared" si="424"/>
        <v>0.05980519691</v>
      </c>
      <c r="BA71" s="144">
        <f t="shared" ref="BA71:BD71" si="425">AC71+AG71+AK71+AO71+AS71+AW71+A$2</f>
        <v>0.01625538802</v>
      </c>
      <c r="BB71" s="144">
        <f t="shared" si="425"/>
        <v>0.09544370494</v>
      </c>
      <c r="BC71" s="144">
        <f t="shared" si="425"/>
        <v>0.4774229841</v>
      </c>
      <c r="BD71" s="144">
        <f t="shared" si="425"/>
        <v>0.09260704569</v>
      </c>
      <c r="BE71" s="143">
        <f t="shared" ref="BE71:BH71" si="426">A71</f>
        <v>0</v>
      </c>
      <c r="BF71" s="143">
        <f t="shared" si="426"/>
        <v>0.1824696803</v>
      </c>
      <c r="BG71" s="143">
        <f t="shared" si="426"/>
        <v>0.4777070064</v>
      </c>
      <c r="BH71" s="143">
        <f t="shared" si="426"/>
        <v>0.09261300992</v>
      </c>
      <c r="BI71" s="145">
        <f t="shared" si="41"/>
        <v>0.007837838726</v>
      </c>
      <c r="BJ71" s="145">
        <f t="shared" si="42"/>
        <v>0.01491449767</v>
      </c>
      <c r="BK71" s="143"/>
    </row>
    <row r="72">
      <c r="A72" s="90">
        <f>'Yield Tabulations'!AH72</f>
        <v>0</v>
      </c>
      <c r="B72" s="90">
        <f>'Yield Tabulations'!AI72</f>
        <v>0.2748743719</v>
      </c>
      <c r="C72" s="90">
        <f>'Yield Tabulations'!AJ72</f>
        <v>0.5504885993</v>
      </c>
      <c r="D72" s="90">
        <f>'Yield Tabulations'!AK72</f>
        <v>0.1804020101</v>
      </c>
      <c r="E72" s="91">
        <f>'Yield Tabulations'!AL72</f>
        <v>0</v>
      </c>
      <c r="F72" s="91">
        <f>'Yield Tabulations'!AM72</f>
        <v>0.1020100503</v>
      </c>
      <c r="G72" s="91">
        <f>'Yield Tabulations'!AN72</f>
        <v>0.6952054795</v>
      </c>
      <c r="H72" s="91">
        <f>'Yield Tabulations'!AO72</f>
        <v>0.1467336683</v>
      </c>
      <c r="I72" s="92">
        <f>'Yield Tabulations'!AP72</f>
        <v>0</v>
      </c>
      <c r="J72" s="92">
        <f>'Yield Tabulations'!AQ72</f>
        <v>0.04472361809</v>
      </c>
      <c r="K72" s="92">
        <f>'Yield Tabulations'!AR72</f>
        <v>0.4192546584</v>
      </c>
      <c r="L72" s="92">
        <f>'Yield Tabulations'!AS72</f>
        <v>0.1020100503</v>
      </c>
      <c r="M72" s="132">
        <f t="shared" si="9"/>
        <v>-0.5152474784</v>
      </c>
      <c r="N72" s="132">
        <f t="shared" ref="N72:P72" si="427">0</f>
        <v>0</v>
      </c>
      <c r="O72" s="132">
        <f t="shared" si="427"/>
        <v>0</v>
      </c>
      <c r="P72" s="132">
        <f t="shared" si="427"/>
        <v>0</v>
      </c>
      <c r="Q72" s="133">
        <f t="shared" si="11"/>
        <v>-0.3109987032</v>
      </c>
      <c r="R72" s="133">
        <f t="shared" si="12"/>
        <v>-0.0093991719</v>
      </c>
      <c r="S72" s="133">
        <f t="shared" si="13"/>
        <v>0.003843589808</v>
      </c>
      <c r="T72" s="133">
        <f t="shared" si="14"/>
        <v>-0.01167608441</v>
      </c>
      <c r="U72" s="134">
        <f t="shared" si="15"/>
        <v>-0.3109987032</v>
      </c>
      <c r="V72" s="134">
        <f t="shared" si="16"/>
        <v>0.0093991719</v>
      </c>
      <c r="W72" s="134">
        <f t="shared" si="17"/>
        <v>-0.003843589808</v>
      </c>
      <c r="X72" s="134">
        <f t="shared" si="18"/>
        <v>0.01167608441</v>
      </c>
      <c r="Y72" s="135">
        <f t="shared" si="19"/>
        <v>-0.1881807209</v>
      </c>
      <c r="Z72" s="135">
        <f t="shared" ref="Z72:AB72" si="428">0</f>
        <v>0</v>
      </c>
      <c r="AA72" s="135">
        <f t="shared" si="428"/>
        <v>0</v>
      </c>
      <c r="AB72" s="135">
        <f t="shared" si="428"/>
        <v>0</v>
      </c>
      <c r="AC72" s="91">
        <f t="shared" si="21"/>
        <v>-0.1636049232</v>
      </c>
      <c r="AD72" s="91">
        <f t="shared" si="22"/>
        <v>0.07107027288</v>
      </c>
      <c r="AE72" s="91">
        <f t="shared" si="23"/>
        <v>0.3408935007</v>
      </c>
      <c r="AF72" s="91">
        <f t="shared" si="24"/>
        <v>0.1469742118</v>
      </c>
      <c r="AG72" s="92">
        <f t="shared" si="25"/>
        <v>0.07093353781</v>
      </c>
      <c r="AH72" s="92">
        <f t="shared" si="26"/>
        <v>0.0431110974</v>
      </c>
      <c r="AI72" s="92">
        <f t="shared" si="27"/>
        <v>0.2633071817</v>
      </c>
      <c r="AJ72" s="92">
        <f t="shared" si="28"/>
        <v>-0.02813703919</v>
      </c>
      <c r="AK72" s="132">
        <f t="shared" ref="AK72:AN72" si="429">M$2*$M72</f>
        <v>0.1689266712</v>
      </c>
      <c r="AL72" s="132">
        <f t="shared" si="429"/>
        <v>0.0456620585</v>
      </c>
      <c r="AM72" s="132">
        <f t="shared" si="429"/>
        <v>0.1400430848</v>
      </c>
      <c r="AN72" s="132">
        <f t="shared" si="429"/>
        <v>-0.1321275627</v>
      </c>
      <c r="AO72" s="133">
        <f t="shared" si="30"/>
        <v>-0.06079201767</v>
      </c>
      <c r="AP72" s="133">
        <f t="shared" si="31"/>
        <v>0.006352350571</v>
      </c>
      <c r="AQ72" s="133">
        <f t="shared" si="32"/>
        <v>-0.07391604586</v>
      </c>
      <c r="AR72" s="133">
        <f t="shared" si="33"/>
        <v>0.09715369035</v>
      </c>
      <c r="AS72" s="134">
        <f t="shared" si="34"/>
        <v>-0.008368240525</v>
      </c>
      <c r="AT72" s="134">
        <f t="shared" si="35"/>
        <v>-0.01179006943</v>
      </c>
      <c r="AU72" s="134">
        <f t="shared" si="36"/>
        <v>-0.05679136259</v>
      </c>
      <c r="AV72" s="134">
        <f t="shared" si="37"/>
        <v>0.03937975636</v>
      </c>
      <c r="AW72" s="135">
        <f t="shared" ref="AW72:AZ72" si="430">Y$2*$Y72</f>
        <v>-0.01229775384</v>
      </c>
      <c r="AX72" s="135">
        <f t="shared" si="430"/>
        <v>-0.008401339772</v>
      </c>
      <c r="AY72" s="135">
        <f t="shared" si="430"/>
        <v>-0.01175456321</v>
      </c>
      <c r="AZ72" s="135">
        <f t="shared" si="430"/>
        <v>0.04779445913</v>
      </c>
      <c r="BA72" s="144">
        <f t="shared" ref="BA72:BD72" si="431">AC72+AG72+AK72+AO72+AS72+AW72+A$2</f>
        <v>0.02255200628</v>
      </c>
      <c r="BB72" s="144">
        <f t="shared" si="431"/>
        <v>0.1713116201</v>
      </c>
      <c r="BC72" s="144">
        <f t="shared" si="431"/>
        <v>0.6024772112</v>
      </c>
      <c r="BD72" s="144">
        <f t="shared" si="431"/>
        <v>0.1373029344</v>
      </c>
      <c r="BE72" s="143">
        <f t="shared" ref="BE72:BH72" si="432">A72</f>
        <v>0</v>
      </c>
      <c r="BF72" s="143">
        <f t="shared" si="432"/>
        <v>0.2748743719</v>
      </c>
      <c r="BG72" s="143">
        <f t="shared" si="432"/>
        <v>0.5504885993</v>
      </c>
      <c r="BH72" s="143">
        <f t="shared" si="432"/>
        <v>0.1804020101</v>
      </c>
      <c r="BI72" s="145">
        <f t="shared" si="41"/>
        <v>0.01579418263</v>
      </c>
      <c r="BJ72" s="145">
        <f t="shared" si="42"/>
        <v>0.0009707000481</v>
      </c>
      <c r="BK72" s="143"/>
    </row>
    <row r="73">
      <c r="A73" s="90">
        <f>'Yield Tabulations'!AH73</f>
        <v>0</v>
      </c>
      <c r="B73" s="90">
        <f>'Yield Tabulations'!AI73</f>
        <v>0.2666060055</v>
      </c>
      <c r="C73" s="90">
        <f>'Yield Tabulations'!AJ73</f>
        <v>0.6489361702</v>
      </c>
      <c r="D73" s="90">
        <f>'Yield Tabulations'!AK73</f>
        <v>0.1956323931</v>
      </c>
      <c r="E73" s="91">
        <f>'Yield Tabulations'!AL73</f>
        <v>0</v>
      </c>
      <c r="F73" s="91">
        <f>'Yield Tabulations'!AM73</f>
        <v>0.08826205641</v>
      </c>
      <c r="G73" s="91">
        <f>'Yield Tabulations'!AN73</f>
        <v>0.7132352941</v>
      </c>
      <c r="H73" s="91">
        <f>'Yield Tabulations'!AO73</f>
        <v>0.1237488626</v>
      </c>
      <c r="I73" s="92">
        <f>'Yield Tabulations'!AP73</f>
        <v>0</v>
      </c>
      <c r="J73" s="92">
        <f>'Yield Tabulations'!AQ73</f>
        <v>0.03548680619</v>
      </c>
      <c r="K73" s="92">
        <f>'Yield Tabulations'!AR73</f>
        <v>0.5890410959</v>
      </c>
      <c r="L73" s="92">
        <f>'Yield Tabulations'!AS73</f>
        <v>0.08826205641</v>
      </c>
      <c r="M73" s="132">
        <f t="shared" si="9"/>
        <v>-0.5318085564</v>
      </c>
      <c r="N73" s="132">
        <f t="shared" ref="N73:P73" si="433">0</f>
        <v>0</v>
      </c>
      <c r="O73" s="132">
        <f t="shared" si="433"/>
        <v>0</v>
      </c>
      <c r="P73" s="132">
        <f t="shared" si="433"/>
        <v>0</v>
      </c>
      <c r="Q73" s="133">
        <f t="shared" si="11"/>
        <v>-0.4341793669</v>
      </c>
      <c r="R73" s="133">
        <f t="shared" si="12"/>
        <v>0.009941551876</v>
      </c>
      <c r="S73" s="133">
        <f t="shared" si="13"/>
        <v>0.0033987387</v>
      </c>
      <c r="T73" s="133">
        <f t="shared" si="14"/>
        <v>-0.02667953579</v>
      </c>
      <c r="U73" s="134">
        <f t="shared" si="15"/>
        <v>-0.4341793669</v>
      </c>
      <c r="V73" s="134">
        <f t="shared" si="16"/>
        <v>-0.009941551876</v>
      </c>
      <c r="W73" s="134">
        <f t="shared" si="17"/>
        <v>-0.0033987387</v>
      </c>
      <c r="X73" s="134">
        <f t="shared" si="18"/>
        <v>0.02667953579</v>
      </c>
      <c r="Y73" s="135">
        <f t="shared" si="19"/>
        <v>-0.3560189167</v>
      </c>
      <c r="Z73" s="135">
        <f t="shared" ref="Z73:AB73" si="434">0</f>
        <v>0</v>
      </c>
      <c r="AA73" s="135">
        <f t="shared" si="434"/>
        <v>0</v>
      </c>
      <c r="AB73" s="135">
        <f t="shared" si="434"/>
        <v>0</v>
      </c>
      <c r="AC73" s="91">
        <f t="shared" si="21"/>
        <v>-0.1651701477</v>
      </c>
      <c r="AD73" s="91">
        <f t="shared" si="22"/>
        <v>0.05877976455</v>
      </c>
      <c r="AE73" s="91">
        <f t="shared" si="23"/>
        <v>0.3530158529</v>
      </c>
      <c r="AF73" s="91">
        <f t="shared" si="24"/>
        <v>0.1404388898</v>
      </c>
      <c r="AG73" s="92">
        <f t="shared" si="25"/>
        <v>0.1045423283</v>
      </c>
      <c r="AH73" s="92">
        <f t="shared" si="26"/>
        <v>0.03430702336</v>
      </c>
      <c r="AI73" s="92">
        <f t="shared" si="27"/>
        <v>0.3594207999</v>
      </c>
      <c r="AJ73" s="92">
        <f t="shared" si="28"/>
        <v>-0.06641149432</v>
      </c>
      <c r="AK73" s="132">
        <f t="shared" ref="AK73:AN73" si="435">M$2*$M73</f>
        <v>0.1743563102</v>
      </c>
      <c r="AL73" s="132">
        <f t="shared" si="435"/>
        <v>0.04712972781</v>
      </c>
      <c r="AM73" s="132">
        <f t="shared" si="435"/>
        <v>0.1445443478</v>
      </c>
      <c r="AN73" s="132">
        <f t="shared" si="435"/>
        <v>-0.1363744051</v>
      </c>
      <c r="AO73" s="133">
        <f t="shared" si="30"/>
        <v>-0.08730906446</v>
      </c>
      <c r="AP73" s="133">
        <f t="shared" si="31"/>
        <v>0.01605086395</v>
      </c>
      <c r="AQ73" s="133">
        <f t="shared" si="32"/>
        <v>-0.0958107782</v>
      </c>
      <c r="AR73" s="133">
        <f t="shared" si="33"/>
        <v>0.1390511995</v>
      </c>
      <c r="AS73" s="134">
        <f t="shared" si="34"/>
        <v>-0.01004306335</v>
      </c>
      <c r="AT73" s="134">
        <f t="shared" si="35"/>
        <v>-0.01939012608</v>
      </c>
      <c r="AU73" s="134">
        <f t="shared" si="36"/>
        <v>-0.08162707941</v>
      </c>
      <c r="AV73" s="134">
        <f t="shared" si="37"/>
        <v>0.050936656</v>
      </c>
      <c r="AW73" s="135">
        <f t="shared" ref="AW73:AZ73" si="436">Y$2*$Y73</f>
        <v>-0.02326610813</v>
      </c>
      <c r="AX73" s="135">
        <f t="shared" si="436"/>
        <v>-0.01589448626</v>
      </c>
      <c r="AY73" s="135">
        <f t="shared" si="436"/>
        <v>-0.0222384463</v>
      </c>
      <c r="AZ73" s="135">
        <f t="shared" si="436"/>
        <v>0.09042228915</v>
      </c>
      <c r="BA73" s="144">
        <f t="shared" ref="BA73:BD73" si="437">AC73+AG73+AK73+AO73+AS73+AW73+A$2</f>
        <v>0.02086498735</v>
      </c>
      <c r="BB73" s="144">
        <f t="shared" si="437"/>
        <v>0.1462900173</v>
      </c>
      <c r="BC73" s="144">
        <f t="shared" si="437"/>
        <v>0.6580001125</v>
      </c>
      <c r="BD73" s="144">
        <f t="shared" si="437"/>
        <v>0.1843285536</v>
      </c>
      <c r="BE73" s="143">
        <f t="shared" ref="BE73:BH73" si="438">A73</f>
        <v>0</v>
      </c>
      <c r="BF73" s="143">
        <f t="shared" si="438"/>
        <v>0.2666060055</v>
      </c>
      <c r="BG73" s="143">
        <f t="shared" si="438"/>
        <v>0.6489361702</v>
      </c>
      <c r="BH73" s="143">
        <f t="shared" si="438"/>
        <v>0.1956323931</v>
      </c>
      <c r="BI73" s="145">
        <f t="shared" si="41"/>
        <v>0.01512121655</v>
      </c>
      <c r="BJ73" s="145">
        <f t="shared" si="42"/>
        <v>0.01080827715</v>
      </c>
      <c r="BK73" s="143"/>
    </row>
    <row r="74">
      <c r="A74" s="90">
        <f>'Yield Tabulations'!AH74</f>
        <v>0</v>
      </c>
      <c r="B74" s="90">
        <f>'Yield Tabulations'!AI74</f>
        <v>0.2754997437</v>
      </c>
      <c r="C74" s="90">
        <f>'Yield Tabulations'!AJ74</f>
        <v>0.6524064171</v>
      </c>
      <c r="D74" s="90">
        <f>'Yield Tabulations'!AK74</f>
        <v>0.2201435161</v>
      </c>
      <c r="E74" s="91">
        <f>'Yield Tabulations'!AL74</f>
        <v>0</v>
      </c>
      <c r="F74" s="91">
        <f>'Yield Tabulations'!AM74</f>
        <v>0.1068682727</v>
      </c>
      <c r="G74" s="91">
        <f>'Yield Tabulations'!AN74</f>
        <v>0.75</v>
      </c>
      <c r="H74" s="91">
        <f>'Yield Tabulations'!AO74</f>
        <v>0.1424910302</v>
      </c>
      <c r="I74" s="92">
        <f>'Yield Tabulations'!AP74</f>
        <v>0</v>
      </c>
      <c r="J74" s="92">
        <f>'Yield Tabulations'!AQ74</f>
        <v>0.03562275756</v>
      </c>
      <c r="K74" s="92">
        <f>'Yield Tabulations'!AR74</f>
        <v>0.5565371025</v>
      </c>
      <c r="L74" s="92">
        <f>'Yield Tabulations'!AS74</f>
        <v>0.1068682727</v>
      </c>
      <c r="M74" s="132">
        <f t="shared" si="9"/>
        <v>-0.5942245214</v>
      </c>
      <c r="N74" s="132">
        <f t="shared" ref="N74:P74" si="439">0</f>
        <v>0</v>
      </c>
      <c r="O74" s="132">
        <f t="shared" si="439"/>
        <v>0</v>
      </c>
      <c r="P74" s="132">
        <f t="shared" si="439"/>
        <v>0</v>
      </c>
      <c r="Q74" s="133">
        <f t="shared" si="11"/>
        <v>-0.4364375397</v>
      </c>
      <c r="R74" s="133">
        <f t="shared" si="12"/>
        <v>-0.0008496594118</v>
      </c>
      <c r="S74" s="133">
        <f t="shared" si="13"/>
        <v>0.006344904281</v>
      </c>
      <c r="T74" s="133">
        <f t="shared" si="14"/>
        <v>-0.03275909065</v>
      </c>
      <c r="U74" s="134">
        <f t="shared" si="15"/>
        <v>-0.4364375397</v>
      </c>
      <c r="V74" s="134">
        <f t="shared" si="16"/>
        <v>0.0008496594118</v>
      </c>
      <c r="W74" s="134">
        <f t="shared" si="17"/>
        <v>-0.006344904281</v>
      </c>
      <c r="X74" s="134">
        <f t="shared" si="18"/>
        <v>0.03275909065</v>
      </c>
      <c r="Y74" s="135">
        <f t="shared" si="19"/>
        <v>-0.322423355</v>
      </c>
      <c r="Z74" s="135">
        <f t="shared" ref="Z74:AB74" si="440">0</f>
        <v>0</v>
      </c>
      <c r="AA74" s="135">
        <f t="shared" si="440"/>
        <v>0</v>
      </c>
      <c r="AB74" s="135">
        <f t="shared" si="440"/>
        <v>0</v>
      </c>
      <c r="AC74" s="91">
        <f t="shared" si="21"/>
        <v>-0.1757871761</v>
      </c>
      <c r="AD74" s="91">
        <f t="shared" si="22"/>
        <v>0.07168085538</v>
      </c>
      <c r="AE74" s="91">
        <f t="shared" si="23"/>
        <v>0.3698162786</v>
      </c>
      <c r="AF74" s="91">
        <f t="shared" si="24"/>
        <v>0.1510776188</v>
      </c>
      <c r="AG74" s="92">
        <f t="shared" si="25"/>
        <v>0.09849562729</v>
      </c>
      <c r="AH74" s="92">
        <f t="shared" si="26"/>
        <v>0.03804770907</v>
      </c>
      <c r="AI74" s="92">
        <f t="shared" si="27"/>
        <v>0.3440248139</v>
      </c>
      <c r="AJ74" s="92">
        <f t="shared" si="28"/>
        <v>-0.04948613617</v>
      </c>
      <c r="AK74" s="132">
        <f t="shared" ref="AK74:AN74" si="441">M$2*$M74</f>
        <v>0.1948197217</v>
      </c>
      <c r="AL74" s="132">
        <f t="shared" si="441"/>
        <v>0.05266113081</v>
      </c>
      <c r="AM74" s="132">
        <f t="shared" si="441"/>
        <v>0.1615088642</v>
      </c>
      <c r="AN74" s="132">
        <f t="shared" si="441"/>
        <v>-0.1523800523</v>
      </c>
      <c r="AO74" s="133">
        <f t="shared" si="30"/>
        <v>-0.09060509123</v>
      </c>
      <c r="AP74" s="133">
        <f t="shared" si="31"/>
        <v>0.01460250707</v>
      </c>
      <c r="AQ74" s="133">
        <f t="shared" si="32"/>
        <v>-0.09918987691</v>
      </c>
      <c r="AR74" s="133">
        <f t="shared" si="33"/>
        <v>0.1362657019</v>
      </c>
      <c r="AS74" s="134">
        <f t="shared" si="34"/>
        <v>-0.009200176484</v>
      </c>
      <c r="AT74" s="134">
        <f t="shared" si="35"/>
        <v>-0.01989835248</v>
      </c>
      <c r="AU74" s="134">
        <f t="shared" si="36"/>
        <v>-0.08065534439</v>
      </c>
      <c r="AV74" s="134">
        <f t="shared" si="37"/>
        <v>0.05352177975</v>
      </c>
      <c r="AW74" s="135">
        <f t="shared" ref="AW74:AZ74" si="442">Y$2*$Y74</f>
        <v>-0.02107061251</v>
      </c>
      <c r="AX74" s="135">
        <f t="shared" si="442"/>
        <v>-0.01439461036</v>
      </c>
      <c r="AY74" s="135">
        <f t="shared" si="442"/>
        <v>-0.02013992552</v>
      </c>
      <c r="AZ74" s="135">
        <f t="shared" si="442"/>
        <v>0.08188963133</v>
      </c>
      <c r="BA74" s="144">
        <f t="shared" ref="BA74:BD74" si="443">AC74+AG74+AK74+AO74+AS74+AW74+A$2</f>
        <v>0.02440702521</v>
      </c>
      <c r="BB74" s="144">
        <f t="shared" si="443"/>
        <v>0.1680064894</v>
      </c>
      <c r="BC74" s="144">
        <f t="shared" si="443"/>
        <v>0.6760602256</v>
      </c>
      <c r="BD74" s="144">
        <f t="shared" si="443"/>
        <v>0.1871539619</v>
      </c>
      <c r="BE74" s="143">
        <f t="shared" ref="BE74:BH74" si="444">A74</f>
        <v>0</v>
      </c>
      <c r="BF74" s="143">
        <f t="shared" si="444"/>
        <v>0.2754997437</v>
      </c>
      <c r="BG74" s="143">
        <f t="shared" si="444"/>
        <v>0.6524064171</v>
      </c>
      <c r="BH74" s="143">
        <f t="shared" si="444"/>
        <v>0.2201435161</v>
      </c>
      <c r="BI74" s="145">
        <f t="shared" si="41"/>
        <v>0.01379831594</v>
      </c>
      <c r="BJ74" s="145">
        <f t="shared" si="42"/>
        <v>0.01403620722</v>
      </c>
      <c r="BK74" s="143"/>
    </row>
    <row r="75">
      <c r="A75" s="90">
        <f>'Yield Tabulations'!AH75</f>
        <v>0</v>
      </c>
      <c r="B75" s="90">
        <f>'Yield Tabulations'!AI75</f>
        <v>0.2209794438</v>
      </c>
      <c r="C75" s="90">
        <f>'Yield Tabulations'!AJ75</f>
        <v>0.5781021898</v>
      </c>
      <c r="D75" s="90">
        <f>'Yield Tabulations'!AK75</f>
        <v>0.1269649335</v>
      </c>
      <c r="E75" s="91">
        <f>'Yield Tabulations'!AL75</f>
        <v>0</v>
      </c>
      <c r="F75" s="91">
        <f>'Yield Tabulations'!AM75</f>
        <v>0.06257557437</v>
      </c>
      <c r="G75" s="91">
        <f>'Yield Tabulations'!AN75</f>
        <v>0.6142433234</v>
      </c>
      <c r="H75" s="91">
        <f>'Yield Tabulations'!AO75</f>
        <v>0.1018742443</v>
      </c>
      <c r="I75" s="92">
        <f>'Yield Tabulations'!AP75</f>
        <v>0</v>
      </c>
      <c r="J75" s="92">
        <f>'Yield Tabulations'!AQ75</f>
        <v>0.03929866989</v>
      </c>
      <c r="K75" s="92">
        <f>'Yield Tabulations'!AR75</f>
        <v>0.5431034483</v>
      </c>
      <c r="L75" s="92">
        <f>'Yield Tabulations'!AS75</f>
        <v>0.06257557437</v>
      </c>
      <c r="M75" s="132">
        <f t="shared" si="9"/>
        <v>-0.3915889245</v>
      </c>
      <c r="N75" s="132">
        <f t="shared" ref="N75:P75" si="445">0</f>
        <v>0</v>
      </c>
      <c r="O75" s="132">
        <f t="shared" si="445"/>
        <v>0</v>
      </c>
      <c r="P75" s="132">
        <f t="shared" si="445"/>
        <v>0</v>
      </c>
      <c r="Q75" s="133">
        <f t="shared" si="11"/>
        <v>-0.3424316432</v>
      </c>
      <c r="R75" s="133">
        <f t="shared" si="12"/>
        <v>0.01689162458</v>
      </c>
      <c r="S75" s="133">
        <f t="shared" si="13"/>
        <v>-0.00008781978831</v>
      </c>
      <c r="T75" s="133">
        <f t="shared" si="14"/>
        <v>-0.009846064615</v>
      </c>
      <c r="U75" s="134">
        <f t="shared" si="15"/>
        <v>-0.3424316432</v>
      </c>
      <c r="V75" s="134">
        <f t="shared" si="16"/>
        <v>-0.01689162458</v>
      </c>
      <c r="W75" s="134">
        <f t="shared" si="17"/>
        <v>0.00008781978831</v>
      </c>
      <c r="X75" s="134">
        <f t="shared" si="18"/>
        <v>0.009846064615</v>
      </c>
      <c r="Y75" s="135">
        <f t="shared" si="19"/>
        <v>-0.3004214435</v>
      </c>
      <c r="Z75" s="135">
        <f t="shared" ref="Z75:AB75" si="446">0</f>
        <v>0</v>
      </c>
      <c r="AA75" s="135">
        <f t="shared" si="446"/>
        <v>0</v>
      </c>
      <c r="AB75" s="135">
        <f t="shared" si="446"/>
        <v>0</v>
      </c>
      <c r="AC75" s="91">
        <f t="shared" si="21"/>
        <v>-0.140364901</v>
      </c>
      <c r="AD75" s="91">
        <f t="shared" si="22"/>
        <v>0.04269429156</v>
      </c>
      <c r="AE75" s="91">
        <f t="shared" si="23"/>
        <v>0.3044032506</v>
      </c>
      <c r="AF75" s="91">
        <f t="shared" si="24"/>
        <v>0.121369756</v>
      </c>
      <c r="AG75" s="92">
        <f t="shared" si="25"/>
        <v>0.09505506092</v>
      </c>
      <c r="AH75" s="92">
        <f t="shared" si="26"/>
        <v>0.03192151132</v>
      </c>
      <c r="AI75" s="92">
        <f t="shared" si="27"/>
        <v>0.3278777588</v>
      </c>
      <c r="AJ75" s="92">
        <f t="shared" si="28"/>
        <v>-0.07340617496</v>
      </c>
      <c r="AK75" s="132">
        <f t="shared" ref="AK75:AN75" si="447">M$2*$M75</f>
        <v>0.1283845458</v>
      </c>
      <c r="AL75" s="132">
        <f t="shared" si="447"/>
        <v>0.03470323899</v>
      </c>
      <c r="AM75" s="132">
        <f t="shared" si="447"/>
        <v>0.106432973</v>
      </c>
      <c r="AN75" s="132">
        <f t="shared" si="447"/>
        <v>-0.1004171633</v>
      </c>
      <c r="AO75" s="133">
        <f t="shared" si="30"/>
        <v>-0.06438023439</v>
      </c>
      <c r="AP75" s="133">
        <f t="shared" si="31"/>
        <v>0.01260358428</v>
      </c>
      <c r="AQ75" s="133">
        <f t="shared" si="32"/>
        <v>-0.07335060836</v>
      </c>
      <c r="AR75" s="133">
        <f t="shared" si="33"/>
        <v>0.1137108491</v>
      </c>
      <c r="AS75" s="134">
        <f t="shared" si="34"/>
        <v>-0.009472841284</v>
      </c>
      <c r="AT75" s="134">
        <f t="shared" si="35"/>
        <v>-0.01382465733</v>
      </c>
      <c r="AU75" s="134">
        <f t="shared" si="36"/>
        <v>-0.06574113845</v>
      </c>
      <c r="AV75" s="134">
        <f t="shared" si="37"/>
        <v>0.03802165768</v>
      </c>
      <c r="AW75" s="135">
        <f t="shared" ref="AW75:AZ75" si="448">Y$2*$Y75</f>
        <v>-0.01963277079</v>
      </c>
      <c r="AX75" s="135">
        <f t="shared" si="448"/>
        <v>-0.01341233368</v>
      </c>
      <c r="AY75" s="135">
        <f t="shared" si="448"/>
        <v>-0.01876559314</v>
      </c>
      <c r="AZ75" s="135">
        <f t="shared" si="448"/>
        <v>0.07630154848</v>
      </c>
      <c r="BA75" s="144">
        <f t="shared" ref="BA75:BD75" si="449">AC75+AG75+AK75+AO75+AS75+AW75+A$2</f>
        <v>0.0173435918</v>
      </c>
      <c r="BB75" s="144">
        <f t="shared" si="449"/>
        <v>0.1199928851</v>
      </c>
      <c r="BC75" s="144">
        <f t="shared" si="449"/>
        <v>0.5815520582</v>
      </c>
      <c r="BD75" s="144">
        <f t="shared" si="449"/>
        <v>0.1418458917</v>
      </c>
      <c r="BE75" s="143">
        <f t="shared" ref="BE75:BH75" si="450">A75</f>
        <v>0</v>
      </c>
      <c r="BF75" s="143">
        <f t="shared" si="450"/>
        <v>0.2209794438</v>
      </c>
      <c r="BG75" s="143">
        <f t="shared" si="450"/>
        <v>0.5781021898</v>
      </c>
      <c r="BH75" s="143">
        <f t="shared" si="450"/>
        <v>0.1269649335</v>
      </c>
      <c r="BI75" s="145">
        <f t="shared" si="41"/>
        <v>0.01073242973</v>
      </c>
      <c r="BJ75" s="145">
        <f t="shared" si="42"/>
        <v>0.002846695921</v>
      </c>
      <c r="BK75" s="143"/>
    </row>
    <row r="76">
      <c r="A76" s="90">
        <f>'Yield Tabulations'!AH76</f>
        <v>0</v>
      </c>
      <c r="B76" s="90">
        <f>'Yield Tabulations'!AI76</f>
        <v>0.2834162036</v>
      </c>
      <c r="C76" s="90">
        <f>'Yield Tabulations'!AJ76</f>
        <v>0.6103183315</v>
      </c>
      <c r="D76" s="90">
        <f>'Yield Tabulations'!AK76</f>
        <v>0.1810470898</v>
      </c>
      <c r="E76" s="91">
        <f>'Yield Tabulations'!AL76</f>
        <v>0</v>
      </c>
      <c r="F76" s="91">
        <f>'Yield Tabulations'!AM76</f>
        <v>0.08891488739</v>
      </c>
      <c r="G76" s="91">
        <f>'Yield Tabulations'!AN76</f>
        <v>0.6608695652</v>
      </c>
      <c r="H76" s="91">
        <f>'Yield Tabulations'!AO76</f>
        <v>0.1345422638</v>
      </c>
      <c r="I76" s="92">
        <f>'Yield Tabulations'!AP76</f>
        <v>0</v>
      </c>
      <c r="J76" s="92">
        <f>'Yield Tabulations'!AQ76</f>
        <v>0.04562737643</v>
      </c>
      <c r="K76" s="92">
        <f>'Yield Tabulations'!AR76</f>
        <v>0.5587583149</v>
      </c>
      <c r="L76" s="92">
        <f>'Yield Tabulations'!AS76</f>
        <v>0.08891488739</v>
      </c>
      <c r="M76" s="132">
        <f t="shared" si="9"/>
        <v>-0.4627560602</v>
      </c>
      <c r="N76" s="132">
        <f t="shared" ref="N76:P76" si="451">0</f>
        <v>0</v>
      </c>
      <c r="O76" s="132">
        <f t="shared" si="451"/>
        <v>0</v>
      </c>
      <c r="P76" s="132">
        <f t="shared" si="451"/>
        <v>0</v>
      </c>
      <c r="Q76" s="133">
        <f t="shared" si="11"/>
        <v>-0.3852861279</v>
      </c>
      <c r="R76" s="133">
        <f t="shared" si="12"/>
        <v>0.01641546564</v>
      </c>
      <c r="S76" s="133">
        <f t="shared" si="13"/>
        <v>0.001767046684</v>
      </c>
      <c r="T76" s="133">
        <f t="shared" si="14"/>
        <v>-0.01952818823</v>
      </c>
      <c r="U76" s="134">
        <f t="shared" si="15"/>
        <v>-0.3852861279</v>
      </c>
      <c r="V76" s="134">
        <f t="shared" si="16"/>
        <v>-0.01641546564</v>
      </c>
      <c r="W76" s="134">
        <f t="shared" si="17"/>
        <v>-0.001767046684</v>
      </c>
      <c r="X76" s="134">
        <f t="shared" si="18"/>
        <v>0.01952818823</v>
      </c>
      <c r="Y76" s="135">
        <f t="shared" si="19"/>
        <v>-0.3221985691</v>
      </c>
      <c r="Z76" s="135">
        <f t="shared" ref="Z76:AB76" si="452">0</f>
        <v>0</v>
      </c>
      <c r="AA76" s="135">
        <f t="shared" si="452"/>
        <v>0</v>
      </c>
      <c r="AB76" s="135">
        <f t="shared" si="452"/>
        <v>0</v>
      </c>
      <c r="AC76" s="91">
        <f t="shared" si="21"/>
        <v>-0.1543580588</v>
      </c>
      <c r="AD76" s="91">
        <f t="shared" si="22"/>
        <v>0.06235608187</v>
      </c>
      <c r="AE76" s="91">
        <f t="shared" si="23"/>
        <v>0.3245709962</v>
      </c>
      <c r="AF76" s="91">
        <f t="shared" si="24"/>
        <v>0.1388717092</v>
      </c>
      <c r="AG76" s="92">
        <f t="shared" si="25"/>
        <v>0.09693746903</v>
      </c>
      <c r="AH76" s="92">
        <f t="shared" si="26"/>
        <v>0.04047868268</v>
      </c>
      <c r="AI76" s="92">
        <f t="shared" si="27"/>
        <v>0.3419811992</v>
      </c>
      <c r="AJ76" s="92">
        <f t="shared" si="28"/>
        <v>-0.0622289059</v>
      </c>
      <c r="AK76" s="132">
        <f t="shared" ref="AK76:AN76" si="453">M$2*$M76</f>
        <v>0.151717076</v>
      </c>
      <c r="AL76" s="132">
        <f t="shared" si="453"/>
        <v>0.04101018477</v>
      </c>
      <c r="AM76" s="132">
        <f t="shared" si="453"/>
        <v>0.1257760375</v>
      </c>
      <c r="AN76" s="132">
        <f t="shared" si="453"/>
        <v>-0.1186669181</v>
      </c>
      <c r="AO76" s="133">
        <f t="shared" si="30"/>
        <v>-0.0756763911</v>
      </c>
      <c r="AP76" s="133">
        <f t="shared" si="31"/>
        <v>0.01505793682</v>
      </c>
      <c r="AQ76" s="133">
        <f t="shared" si="32"/>
        <v>-0.08285958386</v>
      </c>
      <c r="AR76" s="133">
        <f t="shared" si="33"/>
        <v>0.1258643341</v>
      </c>
      <c r="AS76" s="134">
        <f t="shared" si="34"/>
        <v>-0.009387357613</v>
      </c>
      <c r="AT76" s="134">
        <f t="shared" si="35"/>
        <v>-0.01682812682</v>
      </c>
      <c r="AU76" s="134">
        <f t="shared" si="36"/>
        <v>-0.07343859623</v>
      </c>
      <c r="AV76" s="134">
        <f t="shared" si="37"/>
        <v>0.04360295989</v>
      </c>
      <c r="AW76" s="135">
        <f t="shared" ref="AW76:AZ76" si="454">Y$2*$Y76</f>
        <v>-0.02105592258</v>
      </c>
      <c r="AX76" s="135">
        <f t="shared" si="454"/>
        <v>-0.01438457478</v>
      </c>
      <c r="AY76" s="135">
        <f t="shared" si="454"/>
        <v>-0.02012588445</v>
      </c>
      <c r="AZ76" s="135">
        <f t="shared" si="454"/>
        <v>0.08183253983</v>
      </c>
      <c r="BA76" s="144">
        <f t="shared" ref="BA76:BD76" si="455">AC76+AG76+AK76+AO76+AS76+AW76+A$2</f>
        <v>0.01593154744</v>
      </c>
      <c r="BB76" s="144">
        <f t="shared" si="455"/>
        <v>0.1529974345</v>
      </c>
      <c r="BC76" s="144">
        <f t="shared" si="455"/>
        <v>0.616599584</v>
      </c>
      <c r="BD76" s="144">
        <f t="shared" si="455"/>
        <v>0.1755411376</v>
      </c>
      <c r="BE76" s="143">
        <f t="shared" ref="BE76:BH76" si="456">A76</f>
        <v>0</v>
      </c>
      <c r="BF76" s="143">
        <f t="shared" si="456"/>
        <v>0.2834162036</v>
      </c>
      <c r="BG76" s="143">
        <f t="shared" si="456"/>
        <v>0.6103183315</v>
      </c>
      <c r="BH76" s="143">
        <f t="shared" si="456"/>
        <v>0.1810470898</v>
      </c>
      <c r="BI76" s="145">
        <f t="shared" si="41"/>
        <v>0.01733263918</v>
      </c>
      <c r="BJ76" s="145">
        <f t="shared" si="42"/>
        <v>0.004978357156</v>
      </c>
      <c r="BK76" s="143"/>
    </row>
    <row r="77">
      <c r="A77" s="90">
        <f>'Yield Tabulations'!AH77</f>
        <v>0</v>
      </c>
      <c r="B77" s="90">
        <f>'Yield Tabulations'!AI77</f>
        <v>0.3721624851</v>
      </c>
      <c r="C77" s="90">
        <f>'Yield Tabulations'!AJ77</f>
        <v>0.6854130053</v>
      </c>
      <c r="D77" s="90">
        <f>'Yield Tabulations'!AK77</f>
        <v>0.3297491039</v>
      </c>
      <c r="E77" s="91">
        <f>'Yield Tabulations'!AL77</f>
        <v>0</v>
      </c>
      <c r="F77" s="91">
        <f>'Yield Tabulations'!AM77</f>
        <v>0.133213859</v>
      </c>
      <c r="G77" s="91">
        <f>'Yield Tabulations'!AN77</f>
        <v>0.8352059925</v>
      </c>
      <c r="H77" s="91">
        <f>'Yield Tabulations'!AO77</f>
        <v>0.1594982079</v>
      </c>
      <c r="I77" s="92">
        <f>'Yield Tabulations'!AP77</f>
        <v>0</v>
      </c>
      <c r="J77" s="92">
        <f>'Yield Tabulations'!AQ77</f>
        <v>0.02628434886</v>
      </c>
      <c r="K77" s="92">
        <f>'Yield Tabulations'!AR77</f>
        <v>0.5529801325</v>
      </c>
      <c r="L77" s="92">
        <f>'Yield Tabulations'!AS77</f>
        <v>0.133213859</v>
      </c>
      <c r="M77" s="132">
        <f t="shared" si="9"/>
        <v>-0.7407546605</v>
      </c>
      <c r="N77" s="132">
        <f t="shared" ref="N77:P77" si="457">0</f>
        <v>0</v>
      </c>
      <c r="O77" s="132">
        <f t="shared" si="457"/>
        <v>0</v>
      </c>
      <c r="P77" s="132">
        <f t="shared" si="457"/>
        <v>0</v>
      </c>
      <c r="Q77" s="133">
        <f t="shared" si="11"/>
        <v>-0.4866011317</v>
      </c>
      <c r="R77" s="133">
        <f t="shared" si="12"/>
        <v>-0.02306167322</v>
      </c>
      <c r="S77" s="133">
        <f t="shared" si="13"/>
        <v>0.0135536257</v>
      </c>
      <c r="T77" s="133">
        <f t="shared" si="14"/>
        <v>-0.05171177172</v>
      </c>
      <c r="U77" s="134">
        <f t="shared" si="15"/>
        <v>-0.4866011317</v>
      </c>
      <c r="V77" s="134">
        <f t="shared" si="16"/>
        <v>0.02306167322</v>
      </c>
      <c r="W77" s="134">
        <f t="shared" si="17"/>
        <v>-0.0135536257</v>
      </c>
      <c r="X77" s="134">
        <f t="shared" si="18"/>
        <v>0.05171177172</v>
      </c>
      <c r="Y77" s="135">
        <f t="shared" si="19"/>
        <v>-0.3242238261</v>
      </c>
      <c r="Z77" s="135">
        <f t="shared" ref="Z77:AB77" si="458">0</f>
        <v>0</v>
      </c>
      <c r="AA77" s="135">
        <f t="shared" si="458"/>
        <v>0</v>
      </c>
      <c r="AB77" s="135">
        <f t="shared" si="458"/>
        <v>0</v>
      </c>
      <c r="AC77" s="91">
        <f t="shared" si="21"/>
        <v>-0.1976708718</v>
      </c>
      <c r="AD77" s="91">
        <f t="shared" si="22"/>
        <v>0.0873257679</v>
      </c>
      <c r="AE77" s="91">
        <f t="shared" si="23"/>
        <v>0.4119793053</v>
      </c>
      <c r="AF77" s="91">
        <f t="shared" si="24"/>
        <v>0.165654023</v>
      </c>
      <c r="AG77" s="92">
        <f t="shared" si="25"/>
        <v>0.09971872341</v>
      </c>
      <c r="AH77" s="92">
        <f t="shared" si="26"/>
        <v>0.03758938376</v>
      </c>
      <c r="AI77" s="92">
        <f t="shared" si="27"/>
        <v>0.3468773069</v>
      </c>
      <c r="AJ77" s="92">
        <f t="shared" si="28"/>
        <v>-0.03173568659</v>
      </c>
      <c r="AK77" s="132">
        <f t="shared" ref="AK77:AN77" si="459">M$2*$M77</f>
        <v>0.24286042</v>
      </c>
      <c r="AL77" s="132">
        <f t="shared" si="459"/>
        <v>0.06564686691</v>
      </c>
      <c r="AM77" s="132">
        <f t="shared" si="459"/>
        <v>0.2013354205</v>
      </c>
      <c r="AN77" s="132">
        <f t="shared" si="459"/>
        <v>-0.18995553</v>
      </c>
      <c r="AO77" s="133">
        <f t="shared" si="30"/>
        <v>-0.1079329895</v>
      </c>
      <c r="AP77" s="133">
        <f t="shared" si="31"/>
        <v>0.01370048839</v>
      </c>
      <c r="AQ77" s="133">
        <f t="shared" si="32"/>
        <v>-0.1163098155</v>
      </c>
      <c r="AR77" s="133">
        <f t="shared" si="33"/>
        <v>0.1442305876</v>
      </c>
      <c r="AS77" s="134">
        <f t="shared" si="34"/>
        <v>-0.007970758108</v>
      </c>
      <c r="AT77" s="134">
        <f t="shared" si="35"/>
        <v>-0.02353030954</v>
      </c>
      <c r="AU77" s="134">
        <f t="shared" si="36"/>
        <v>-0.08699217829</v>
      </c>
      <c r="AV77" s="134">
        <f t="shared" si="37"/>
        <v>0.06452290262</v>
      </c>
      <c r="AW77" s="135">
        <f t="shared" ref="AW77:AZ77" si="460">Y$2*$Y77</f>
        <v>-0.02118827467</v>
      </c>
      <c r="AX77" s="135">
        <f t="shared" si="460"/>
        <v>-0.01447499251</v>
      </c>
      <c r="AY77" s="135">
        <f t="shared" si="460"/>
        <v>-0.02025239056</v>
      </c>
      <c r="AZ77" s="135">
        <f t="shared" si="460"/>
        <v>0.08234691805</v>
      </c>
      <c r="BA77" s="144">
        <f t="shared" ref="BA77:BD77" si="461">AC77+AG77+AK77+AO77+AS77+AW77+A$2</f>
        <v>0.0355709818</v>
      </c>
      <c r="BB77" s="144">
        <f t="shared" si="461"/>
        <v>0.1915644548</v>
      </c>
      <c r="BC77" s="144">
        <f t="shared" si="461"/>
        <v>0.737333064</v>
      </c>
      <c r="BD77" s="144">
        <f t="shared" si="461"/>
        <v>0.2013286333</v>
      </c>
      <c r="BE77" s="143">
        <f t="shared" ref="BE77:BH77" si="462">A77</f>
        <v>0</v>
      </c>
      <c r="BF77" s="143">
        <f t="shared" si="462"/>
        <v>0.3721624851</v>
      </c>
      <c r="BG77" s="143">
        <f t="shared" si="462"/>
        <v>0.6854130053</v>
      </c>
      <c r="BH77" s="143">
        <f t="shared" si="462"/>
        <v>0.3297491039</v>
      </c>
      <c r="BI77" s="145">
        <f t="shared" si="41"/>
        <v>0.05306845305</v>
      </c>
      <c r="BJ77" s="145">
        <f t="shared" si="42"/>
        <v>0.06064978403</v>
      </c>
      <c r="BK77" s="143"/>
    </row>
    <row r="78">
      <c r="A78" s="90">
        <f>'Yield Tabulations'!AH78</f>
        <v>0</v>
      </c>
      <c r="B78" s="90">
        <f>'Yield Tabulations'!AI78</f>
        <v>0.2796296296</v>
      </c>
      <c r="C78" s="90">
        <f>'Yield Tabulations'!AJ78</f>
        <v>0.6291666667</v>
      </c>
      <c r="D78" s="90">
        <f>'Yield Tabulations'!AK78</f>
        <v>0.1744444444</v>
      </c>
      <c r="E78" s="91">
        <f>'Yield Tabulations'!AL78</f>
        <v>0</v>
      </c>
      <c r="F78" s="91">
        <f>'Yield Tabulations'!AM78</f>
        <v>0.1003703704</v>
      </c>
      <c r="G78" s="91">
        <f>'Yield Tabulations'!AN78</f>
        <v>0.730458221</v>
      </c>
      <c r="H78" s="91">
        <f>'Yield Tabulations'!AO78</f>
        <v>0.1374074074</v>
      </c>
      <c r="I78" s="92">
        <f>'Yield Tabulations'!AP78</f>
        <v>0</v>
      </c>
      <c r="J78" s="92">
        <f>'Yield Tabulations'!AQ78</f>
        <v>0.03703703704</v>
      </c>
      <c r="K78" s="92">
        <f>'Yield Tabulations'!AR78</f>
        <v>0.5214899713</v>
      </c>
      <c r="L78" s="92">
        <f>'Yield Tabulations'!AS78</f>
        <v>0.1003703704</v>
      </c>
      <c r="M78" s="132">
        <f t="shared" si="9"/>
        <v>-0.5625242195</v>
      </c>
      <c r="N78" s="132">
        <f t="shared" ref="N78:P78" si="463">0</f>
        <v>0</v>
      </c>
      <c r="O78" s="132">
        <f t="shared" si="463"/>
        <v>0</v>
      </c>
      <c r="P78" s="132">
        <f t="shared" si="463"/>
        <v>0</v>
      </c>
      <c r="Q78" s="133">
        <f t="shared" si="11"/>
        <v>-0.3984356902</v>
      </c>
      <c r="R78" s="133">
        <f t="shared" si="12"/>
        <v>-0.001659777233</v>
      </c>
      <c r="S78" s="133">
        <f t="shared" si="13"/>
        <v>0.004985048011</v>
      </c>
      <c r="T78" s="133">
        <f t="shared" si="14"/>
        <v>-0.02528813338</v>
      </c>
      <c r="U78" s="134">
        <f t="shared" si="15"/>
        <v>-0.3984356902</v>
      </c>
      <c r="V78" s="134">
        <f t="shared" si="16"/>
        <v>0.001659777233</v>
      </c>
      <c r="W78" s="134">
        <f t="shared" si="17"/>
        <v>-0.004985048011</v>
      </c>
      <c r="X78" s="134">
        <f t="shared" si="18"/>
        <v>0.02528813338</v>
      </c>
      <c r="Y78" s="135">
        <f t="shared" si="19"/>
        <v>-0.2833977436</v>
      </c>
      <c r="Z78" s="135">
        <f t="shared" ref="Z78:AB78" si="464">0</f>
        <v>0</v>
      </c>
      <c r="AA78" s="135">
        <f t="shared" si="464"/>
        <v>0</v>
      </c>
      <c r="AB78" s="135">
        <f t="shared" si="464"/>
        <v>0</v>
      </c>
      <c r="AC78" s="91">
        <f t="shared" si="21"/>
        <v>-0.1706858082</v>
      </c>
      <c r="AD78" s="91">
        <f t="shared" si="22"/>
        <v>0.06760701598</v>
      </c>
      <c r="AE78" s="91">
        <f t="shared" si="23"/>
        <v>0.3602960862</v>
      </c>
      <c r="AF78" s="91">
        <f t="shared" si="24"/>
        <v>0.1472207707</v>
      </c>
      <c r="AG78" s="92">
        <f t="shared" si="25"/>
        <v>0.09160447376</v>
      </c>
      <c r="AH78" s="92">
        <f t="shared" si="26"/>
        <v>0.03782267626</v>
      </c>
      <c r="AI78" s="92">
        <f t="shared" si="27"/>
        <v>0.3224223044</v>
      </c>
      <c r="AJ78" s="92">
        <f t="shared" si="28"/>
        <v>-0.04692285651</v>
      </c>
      <c r="AK78" s="132">
        <f t="shared" ref="AK78:AN78" si="465">M$2*$M78</f>
        <v>0.1844266064</v>
      </c>
      <c r="AL78" s="132">
        <f t="shared" si="465"/>
        <v>0.04985179917</v>
      </c>
      <c r="AM78" s="132">
        <f t="shared" si="465"/>
        <v>0.1528927948</v>
      </c>
      <c r="AN78" s="132">
        <f t="shared" si="465"/>
        <v>-0.1442509807</v>
      </c>
      <c r="AO78" s="133">
        <f t="shared" si="30"/>
        <v>-0.08104325649</v>
      </c>
      <c r="AP78" s="133">
        <f t="shared" si="31"/>
        <v>0.01236904836</v>
      </c>
      <c r="AQ78" s="133">
        <f t="shared" si="32"/>
        <v>-0.09108434531</v>
      </c>
      <c r="AR78" s="133">
        <f t="shared" si="33"/>
        <v>0.1250096022</v>
      </c>
      <c r="AS78" s="134">
        <f t="shared" si="34"/>
        <v>-0.009130740506</v>
      </c>
      <c r="AT78" s="134">
        <f t="shared" si="35"/>
        <v>-0.01736922825</v>
      </c>
      <c r="AU78" s="134">
        <f t="shared" si="36"/>
        <v>-0.07365458903</v>
      </c>
      <c r="AV78" s="134">
        <f t="shared" si="37"/>
        <v>0.04884895643</v>
      </c>
      <c r="AW78" s="135">
        <f t="shared" ref="AW78:AZ78" si="466">Y$2*$Y78</f>
        <v>-0.018520259</v>
      </c>
      <c r="AX78" s="135">
        <f t="shared" si="466"/>
        <v>-0.01265230956</v>
      </c>
      <c r="AY78" s="135">
        <f t="shared" si="466"/>
        <v>-0.01770222089</v>
      </c>
      <c r="AZ78" s="135">
        <f t="shared" si="466"/>
        <v>0.07197784026</v>
      </c>
      <c r="BA78" s="144">
        <f t="shared" ref="BA78:BD78" si="467">AC78+AG78+AK78+AO78+AS78+AW78+A$2</f>
        <v>0.02440574843</v>
      </c>
      <c r="BB78" s="144">
        <f t="shared" si="467"/>
        <v>0.1629362519</v>
      </c>
      <c r="BC78" s="144">
        <f t="shared" si="467"/>
        <v>0.6538654458</v>
      </c>
      <c r="BD78" s="144">
        <f t="shared" si="467"/>
        <v>0.1681487511</v>
      </c>
      <c r="BE78" s="143">
        <f t="shared" ref="BE78:BH78" si="468">A78</f>
        <v>0</v>
      </c>
      <c r="BF78" s="143">
        <f t="shared" si="468"/>
        <v>0.2796296296</v>
      </c>
      <c r="BG78" s="143">
        <f t="shared" si="468"/>
        <v>0.6291666667</v>
      </c>
      <c r="BH78" s="143">
        <f t="shared" si="468"/>
        <v>0.1744444444</v>
      </c>
      <c r="BI78" s="145">
        <f t="shared" si="41"/>
        <v>0.01486265041</v>
      </c>
      <c r="BJ78" s="145">
        <f t="shared" si="42"/>
        <v>0.007121477971</v>
      </c>
      <c r="BK78" s="143"/>
    </row>
    <row r="79">
      <c r="A79" s="90">
        <f>'Yield Tabulations'!AH79</f>
        <v>0</v>
      </c>
      <c r="B79" s="90">
        <f>'Yield Tabulations'!AI79</f>
        <v>0.2924623116</v>
      </c>
      <c r="C79" s="90">
        <f>'Yield Tabulations'!AJ79</f>
        <v>0.6811989101</v>
      </c>
      <c r="D79" s="90">
        <f>'Yield Tabulations'!AK79</f>
        <v>0.216080402</v>
      </c>
      <c r="E79" s="91">
        <f>'Yield Tabulations'!AL79</f>
        <v>0</v>
      </c>
      <c r="F79" s="91">
        <f>'Yield Tabulations'!AM79</f>
        <v>0.1165829146</v>
      </c>
      <c r="G79" s="91">
        <f>'Yield Tabulations'!AN79</f>
        <v>0.623655914</v>
      </c>
      <c r="H79" s="91">
        <f>'Yield Tabulations'!AO79</f>
        <v>0.1869346734</v>
      </c>
      <c r="I79" s="92">
        <f>'Yield Tabulations'!AP79</f>
        <v>0</v>
      </c>
      <c r="J79" s="92">
        <f>'Yield Tabulations'!AQ79</f>
        <v>0.07035175879</v>
      </c>
      <c r="K79" s="92">
        <f>'Yield Tabulations'!AR79</f>
        <v>0.7403314917</v>
      </c>
      <c r="L79" s="92">
        <f>'Yield Tabulations'!AS79</f>
        <v>0.1165829146</v>
      </c>
      <c r="M79" s="132">
        <f t="shared" si="9"/>
        <v>-0.4374828471</v>
      </c>
      <c r="N79" s="132">
        <f t="shared" ref="N79:P79" si="469">0</f>
        <v>0</v>
      </c>
      <c r="O79" s="132">
        <f t="shared" si="469"/>
        <v>0</v>
      </c>
      <c r="P79" s="132">
        <f t="shared" si="469"/>
        <v>0</v>
      </c>
      <c r="Q79" s="133">
        <f t="shared" si="11"/>
        <v>-0.4917073153</v>
      </c>
      <c r="R79" s="133">
        <f t="shared" si="12"/>
        <v>0.06568600144</v>
      </c>
      <c r="S79" s="133">
        <f t="shared" si="13"/>
        <v>0.0004403929194</v>
      </c>
      <c r="T79" s="133">
        <f t="shared" si="14"/>
        <v>-0.04243471262</v>
      </c>
      <c r="U79" s="134">
        <f t="shared" si="15"/>
        <v>-0.4917073153</v>
      </c>
      <c r="V79" s="134">
        <f t="shared" si="16"/>
        <v>-0.06568600144</v>
      </c>
      <c r="W79" s="134">
        <f t="shared" si="17"/>
        <v>-0.0004403929194</v>
      </c>
      <c r="X79" s="134">
        <f t="shared" si="18"/>
        <v>0.04243471262</v>
      </c>
      <c r="Y79" s="135">
        <f t="shared" si="19"/>
        <v>-0.5666316636</v>
      </c>
      <c r="Z79" s="135">
        <f t="shared" ref="Z79:AB79" si="470">0</f>
        <v>0</v>
      </c>
      <c r="AA79" s="135">
        <f t="shared" si="470"/>
        <v>0</v>
      </c>
      <c r="AB79" s="135">
        <f t="shared" si="470"/>
        <v>0</v>
      </c>
      <c r="AC79" s="91">
        <f t="shared" si="21"/>
        <v>-0.1511229066</v>
      </c>
      <c r="AD79" s="91">
        <f t="shared" si="22"/>
        <v>0.08840775437</v>
      </c>
      <c r="AE79" s="91">
        <f t="shared" si="23"/>
        <v>0.2988758838</v>
      </c>
      <c r="AF79" s="91">
        <f t="shared" si="24"/>
        <v>0.1550651096</v>
      </c>
      <c r="AG79" s="92">
        <f t="shared" si="25"/>
        <v>0.1265657096</v>
      </c>
      <c r="AH79" s="92">
        <f t="shared" si="26"/>
        <v>0.05915860647</v>
      </c>
      <c r="AI79" s="92">
        <f t="shared" si="27"/>
        <v>0.4529290432</v>
      </c>
      <c r="AJ79" s="92">
        <f t="shared" si="28"/>
        <v>-0.08502517533</v>
      </c>
      <c r="AK79" s="132">
        <f t="shared" ref="AK79:AN79" si="471">M$2*$M79</f>
        <v>0.1434311165</v>
      </c>
      <c r="AL79" s="132">
        <f t="shared" si="471"/>
        <v>0.03877043206</v>
      </c>
      <c r="AM79" s="132">
        <f t="shared" si="471"/>
        <v>0.1189068361</v>
      </c>
      <c r="AN79" s="132">
        <f t="shared" si="471"/>
        <v>-0.1121859781</v>
      </c>
      <c r="AO79" s="133">
        <f t="shared" si="30"/>
        <v>-0.1009176338</v>
      </c>
      <c r="AP79" s="133">
        <f t="shared" si="31"/>
        <v>0.03189229667</v>
      </c>
      <c r="AQ79" s="133">
        <f t="shared" si="32"/>
        <v>-0.09112352681</v>
      </c>
      <c r="AR79" s="133">
        <f t="shared" si="33"/>
        <v>0.1677705157</v>
      </c>
      <c r="AS79" s="134">
        <f t="shared" si="34"/>
        <v>-0.008737999555</v>
      </c>
      <c r="AT79" s="134">
        <f t="shared" si="35"/>
        <v>-0.0264313192</v>
      </c>
      <c r="AU79" s="134">
        <f t="shared" si="36"/>
        <v>-0.09841835761</v>
      </c>
      <c r="AV79" s="134">
        <f t="shared" si="37"/>
        <v>0.04779010538</v>
      </c>
      <c r="AW79" s="135">
        <f t="shared" ref="AW79:AZ79" si="472">Y$2*$Y79</f>
        <v>-0.037029812</v>
      </c>
      <c r="AX79" s="135">
        <f t="shared" si="472"/>
        <v>-0.0252973052</v>
      </c>
      <c r="AY79" s="135">
        <f t="shared" si="472"/>
        <v>-0.03539420866</v>
      </c>
      <c r="AZ79" s="135">
        <f t="shared" si="472"/>
        <v>0.1439140723</v>
      </c>
      <c r="BA79" s="144">
        <f t="shared" ref="BA79:BD79" si="473">AC79+AG79+AK79+AO79+AS79+AW79+A$2</f>
        <v>-0.00005679330798</v>
      </c>
      <c r="BB79" s="144">
        <f t="shared" si="473"/>
        <v>0.1918077151</v>
      </c>
      <c r="BC79" s="144">
        <f t="shared" si="473"/>
        <v>0.6464710857</v>
      </c>
      <c r="BD79" s="144">
        <f t="shared" si="473"/>
        <v>0.2835940683</v>
      </c>
      <c r="BE79" s="143">
        <f t="shared" ref="BE79:BH79" si="474">A79</f>
        <v>0</v>
      </c>
      <c r="BF79" s="143">
        <f t="shared" si="474"/>
        <v>0.2924623116</v>
      </c>
      <c r="BG79" s="143">
        <f t="shared" si="474"/>
        <v>0.6811989101</v>
      </c>
      <c r="BH79" s="143">
        <f t="shared" si="474"/>
        <v>0.216080402</v>
      </c>
      <c r="BI79" s="145">
        <f t="shared" si="41"/>
        <v>0.01589546793</v>
      </c>
      <c r="BJ79" s="145">
        <f t="shared" si="42"/>
        <v>0.02145360004</v>
      </c>
      <c r="BK79" s="143"/>
    </row>
    <row r="80">
      <c r="A80" s="90">
        <f>'Yield Tabulations'!AH80</f>
        <v>0</v>
      </c>
      <c r="B80" s="90">
        <f>'Yield Tabulations'!AI80</f>
        <v>0.2821989529</v>
      </c>
      <c r="C80" s="90">
        <f>'Yield Tabulations'!AJ80</f>
        <v>0.5655877342</v>
      </c>
      <c r="D80" s="90">
        <f>'Yield Tabulations'!AK80</f>
        <v>0.1858638743</v>
      </c>
      <c r="E80" s="91">
        <f>'Yield Tabulations'!AL80</f>
        <v>0</v>
      </c>
      <c r="F80" s="91">
        <f>'Yield Tabulations'!AM80</f>
        <v>0.1</v>
      </c>
      <c r="G80" s="91">
        <f>'Yield Tabulations'!AN80</f>
        <v>0.654109589</v>
      </c>
      <c r="H80" s="91">
        <f>'Yield Tabulations'!AO80</f>
        <v>0.1528795812</v>
      </c>
      <c r="I80" s="92">
        <f>'Yield Tabulations'!AP80</f>
        <v>0</v>
      </c>
      <c r="J80" s="92">
        <f>'Yield Tabulations'!AQ80</f>
        <v>0.05287958115</v>
      </c>
      <c r="K80" s="92">
        <f>'Yield Tabulations'!AR80</f>
        <v>0.4779661017</v>
      </c>
      <c r="L80" s="92">
        <f>'Yield Tabulations'!AS80</f>
        <v>0.1</v>
      </c>
      <c r="M80" s="132">
        <f t="shared" si="9"/>
        <v>-0.4612315208</v>
      </c>
      <c r="N80" s="132">
        <f t="shared" ref="N80:P80" si="475">0</f>
        <v>0</v>
      </c>
      <c r="O80" s="132">
        <f t="shared" si="475"/>
        <v>0</v>
      </c>
      <c r="P80" s="132">
        <f t="shared" si="475"/>
        <v>0</v>
      </c>
      <c r="Q80" s="133">
        <f t="shared" si="11"/>
        <v>-0.3332181266</v>
      </c>
      <c r="R80" s="133">
        <f t="shared" si="12"/>
        <v>0.007660298528</v>
      </c>
      <c r="S80" s="133">
        <f t="shared" si="13"/>
        <v>0.001915791782</v>
      </c>
      <c r="T80" s="133">
        <f t="shared" si="14"/>
        <v>-0.01320756907</v>
      </c>
      <c r="U80" s="134">
        <f t="shared" si="15"/>
        <v>-0.3332181266</v>
      </c>
      <c r="V80" s="134">
        <f t="shared" si="16"/>
        <v>-0.007660298528</v>
      </c>
      <c r="W80" s="134">
        <f t="shared" si="17"/>
        <v>-0.001915791782</v>
      </c>
      <c r="X80" s="134">
        <f t="shared" si="18"/>
        <v>0.01320756907</v>
      </c>
      <c r="Y80" s="135">
        <f t="shared" si="19"/>
        <v>-0.2412478445</v>
      </c>
      <c r="Z80" s="135">
        <f t="shared" ref="Z80:AB80" si="476">0</f>
        <v>0</v>
      </c>
      <c r="AA80" s="135">
        <f t="shared" si="476"/>
        <v>0</v>
      </c>
      <c r="AB80" s="135">
        <f t="shared" si="476"/>
        <v>0</v>
      </c>
      <c r="AC80" s="91">
        <f t="shared" si="21"/>
        <v>-0.154740428</v>
      </c>
      <c r="AD80" s="91">
        <f t="shared" si="22"/>
        <v>0.07208311079</v>
      </c>
      <c r="AE80" s="91">
        <f t="shared" si="23"/>
        <v>0.3188350998</v>
      </c>
      <c r="AF80" s="91">
        <f t="shared" si="24"/>
        <v>0.1450795541</v>
      </c>
      <c r="AG80" s="92">
        <f t="shared" si="25"/>
        <v>0.08042878004</v>
      </c>
      <c r="AH80" s="92">
        <f t="shared" si="26"/>
        <v>0.04718425171</v>
      </c>
      <c r="AI80" s="92">
        <f t="shared" si="27"/>
        <v>0.2971168235</v>
      </c>
      <c r="AJ80" s="92">
        <f t="shared" si="28"/>
        <v>-0.04191108951</v>
      </c>
      <c r="AK80" s="132">
        <f t="shared" ref="AK80:AN80" si="477">M$2*$M80</f>
        <v>0.1512172475</v>
      </c>
      <c r="AL80" s="132">
        <f t="shared" si="477"/>
        <v>0.04087507764</v>
      </c>
      <c r="AM80" s="132">
        <f t="shared" si="477"/>
        <v>0.1253616712</v>
      </c>
      <c r="AN80" s="132">
        <f t="shared" si="477"/>
        <v>-0.1182759727</v>
      </c>
      <c r="AO80" s="133">
        <f t="shared" si="30"/>
        <v>-0.06447790548</v>
      </c>
      <c r="AP80" s="133">
        <f t="shared" si="31"/>
        <v>0.01087189104</v>
      </c>
      <c r="AQ80" s="133">
        <f t="shared" si="32"/>
        <v>-0.07380034292</v>
      </c>
      <c r="AR80" s="133">
        <f t="shared" si="33"/>
        <v>0.1080158864</v>
      </c>
      <c r="AS80" s="134">
        <f t="shared" si="34"/>
        <v>-0.008703566935</v>
      </c>
      <c r="AT80" s="134">
        <f t="shared" si="35"/>
        <v>-0.01360532312</v>
      </c>
      <c r="AU80" s="134">
        <f t="shared" si="36"/>
        <v>-0.06286943656</v>
      </c>
      <c r="AV80" s="134">
        <f t="shared" si="37"/>
        <v>0.038825769</v>
      </c>
      <c r="AW80" s="135">
        <f t="shared" ref="AW80:AZ80" si="478">Y$2*$Y80</f>
        <v>-0.0157657309</v>
      </c>
      <c r="AX80" s="135">
        <f t="shared" si="478"/>
        <v>-0.01077052474</v>
      </c>
      <c r="AY80" s="135">
        <f t="shared" si="478"/>
        <v>-0.01506936004</v>
      </c>
      <c r="AZ80" s="135">
        <f t="shared" si="478"/>
        <v>0.06127253729</v>
      </c>
      <c r="BA80" s="144">
        <f t="shared" ref="BA80:BD80" si="479">AC80+AG80+AK80+AO80+AS80+AW80+A$2</f>
        <v>0.01571312879</v>
      </c>
      <c r="BB80" s="144">
        <f t="shared" si="479"/>
        <v>0.1719457332</v>
      </c>
      <c r="BC80" s="144">
        <f t="shared" si="479"/>
        <v>0.5902698706</v>
      </c>
      <c r="BD80" s="144">
        <f t="shared" si="479"/>
        <v>0.1592721032</v>
      </c>
      <c r="BE80" s="143">
        <f t="shared" ref="BE80:BH80" si="480">A80</f>
        <v>0</v>
      </c>
      <c r="BF80" s="143">
        <f t="shared" si="480"/>
        <v>0.2821989529</v>
      </c>
      <c r="BG80" s="143">
        <f t="shared" si="480"/>
        <v>0.5655877342</v>
      </c>
      <c r="BH80" s="143">
        <f t="shared" si="480"/>
        <v>0.1858638743</v>
      </c>
      <c r="BI80" s="145">
        <f t="shared" si="41"/>
        <v>0.01371900501</v>
      </c>
      <c r="BJ80" s="145">
        <f t="shared" si="42"/>
        <v>0.001817495178</v>
      </c>
      <c r="BK80" s="143"/>
    </row>
    <row r="81">
      <c r="A81" s="90">
        <f>'Yield Tabulations'!AH81</f>
        <v>0</v>
      </c>
      <c r="B81" s="90">
        <f>'Yield Tabulations'!AI81</f>
        <v>0.2145443573</v>
      </c>
      <c r="C81" s="90">
        <f>'Yield Tabulations'!AJ81</f>
        <v>0.5445816187</v>
      </c>
      <c r="D81" s="90">
        <f>'Yield Tabulations'!AK81</f>
        <v>0.1267350634</v>
      </c>
      <c r="E81" s="91">
        <f>'Yield Tabulations'!AL81</f>
        <v>0</v>
      </c>
      <c r="F81" s="91">
        <f>'Yield Tabulations'!AM81</f>
        <v>0.06427278214</v>
      </c>
      <c r="G81" s="91">
        <f>'Yield Tabulations'!AN81</f>
        <v>0.6301775148</v>
      </c>
      <c r="H81" s="91">
        <f>'Yield Tabulations'!AO81</f>
        <v>0.101991551</v>
      </c>
      <c r="I81" s="92">
        <f>'Yield Tabulations'!AP81</f>
        <v>0</v>
      </c>
      <c r="J81" s="92">
        <f>'Yield Tabulations'!AQ81</f>
        <v>0.03771876886</v>
      </c>
      <c r="K81" s="92">
        <f>'Yield Tabulations'!AR81</f>
        <v>0.4705882353</v>
      </c>
      <c r="L81" s="92">
        <f>'Yield Tabulations'!AS81</f>
        <v>0.06427278214</v>
      </c>
      <c r="M81" s="132">
        <f t="shared" si="9"/>
        <v>-0.4116569671</v>
      </c>
      <c r="N81" s="132">
        <f t="shared" ref="N81:P81" si="481">0</f>
        <v>0</v>
      </c>
      <c r="O81" s="132">
        <f t="shared" si="481"/>
        <v>0</v>
      </c>
      <c r="P81" s="132">
        <f t="shared" si="481"/>
        <v>0</v>
      </c>
      <c r="Q81" s="133">
        <f t="shared" si="11"/>
        <v>-0.3055336956</v>
      </c>
      <c r="R81" s="133">
        <f t="shared" si="12"/>
        <v>0.007492761882</v>
      </c>
      <c r="S81" s="133">
        <f t="shared" si="13"/>
        <v>0.0002839947859</v>
      </c>
      <c r="T81" s="133">
        <f t="shared" si="14"/>
        <v>-0.006476495102</v>
      </c>
      <c r="U81" s="134">
        <f t="shared" si="15"/>
        <v>-0.3055336956</v>
      </c>
      <c r="V81" s="134">
        <f t="shared" si="16"/>
        <v>-0.007492761882</v>
      </c>
      <c r="W81" s="134">
        <f t="shared" si="17"/>
        <v>-0.0002839947859</v>
      </c>
      <c r="X81" s="134">
        <f t="shared" si="18"/>
        <v>0.006476495102</v>
      </c>
      <c r="Y81" s="135">
        <f t="shared" si="19"/>
        <v>-0.2270069832</v>
      </c>
      <c r="Z81" s="135">
        <f t="shared" ref="Z81:AB81" si="482">0</f>
        <v>0</v>
      </c>
      <c r="AA81" s="135">
        <f t="shared" si="482"/>
        <v>0</v>
      </c>
      <c r="AB81" s="135">
        <f t="shared" si="482"/>
        <v>0</v>
      </c>
      <c r="AC81" s="91">
        <f t="shared" si="21"/>
        <v>-0.1439700704</v>
      </c>
      <c r="AD81" s="91">
        <f t="shared" si="22"/>
        <v>0.04330485999</v>
      </c>
      <c r="AE81" s="91">
        <f t="shared" si="23"/>
        <v>0.3126386139</v>
      </c>
      <c r="AF81" s="91">
        <f t="shared" si="24"/>
        <v>0.1231997416</v>
      </c>
      <c r="AG81" s="92">
        <f t="shared" si="25"/>
        <v>0.08172186515</v>
      </c>
      <c r="AH81" s="92">
        <f t="shared" si="26"/>
        <v>0.03168308078</v>
      </c>
      <c r="AI81" s="92">
        <f t="shared" si="27"/>
        <v>0.2860132702</v>
      </c>
      <c r="AJ81" s="92">
        <f t="shared" si="28"/>
        <v>-0.05844809152</v>
      </c>
      <c r="AK81" s="132">
        <f t="shared" ref="AK81:AN81" si="483">M$2*$M81</f>
        <v>0.1349639621</v>
      </c>
      <c r="AL81" s="132">
        <f t="shared" si="483"/>
        <v>0.03648170113</v>
      </c>
      <c r="AM81" s="132">
        <f t="shared" si="483"/>
        <v>0.111887421</v>
      </c>
      <c r="AN81" s="132">
        <f t="shared" si="483"/>
        <v>-0.1055633147</v>
      </c>
      <c r="AO81" s="133">
        <f t="shared" si="30"/>
        <v>-0.05693526444</v>
      </c>
      <c r="AP81" s="133">
        <f t="shared" si="31"/>
        <v>0.009232263582</v>
      </c>
      <c r="AQ81" s="133">
        <f t="shared" si="32"/>
        <v>-0.06790030814</v>
      </c>
      <c r="AR81" s="133">
        <f t="shared" si="33"/>
        <v>0.1001313473</v>
      </c>
      <c r="AS81" s="134">
        <f t="shared" si="34"/>
        <v>-0.008912574933</v>
      </c>
      <c r="AT81" s="134">
        <f t="shared" si="35"/>
        <v>-0.01161214895</v>
      </c>
      <c r="AU81" s="134">
        <f t="shared" si="36"/>
        <v>-0.05784181465</v>
      </c>
      <c r="AV81" s="134">
        <f t="shared" si="37"/>
        <v>0.0352790427</v>
      </c>
      <c r="AW81" s="135">
        <f t="shared" ref="AW81:AZ81" si="484">Y$2*$Y81</f>
        <v>-0.01483507974</v>
      </c>
      <c r="AX81" s="135">
        <f t="shared" si="484"/>
        <v>-0.01013474062</v>
      </c>
      <c r="AY81" s="135">
        <f t="shared" si="484"/>
        <v>-0.01417981565</v>
      </c>
      <c r="AZ81" s="135">
        <f t="shared" si="484"/>
        <v>0.05765561917</v>
      </c>
      <c r="BA81" s="144">
        <f t="shared" ref="BA81:BD81" si="485">AC81+AG81+AK81+AO81+AS81+AW81+A$2</f>
        <v>0.01978757029</v>
      </c>
      <c r="BB81" s="144">
        <f t="shared" si="485"/>
        <v>0.1242622658</v>
      </c>
      <c r="BC81" s="144">
        <f t="shared" si="485"/>
        <v>0.5713127824</v>
      </c>
      <c r="BD81" s="144">
        <f t="shared" si="485"/>
        <v>0.1185197632</v>
      </c>
      <c r="BE81" s="143">
        <f t="shared" ref="BE81:BH81" si="486">A81</f>
        <v>0</v>
      </c>
      <c r="BF81" s="143">
        <f t="shared" si="486"/>
        <v>0.2145443573</v>
      </c>
      <c r="BG81" s="143">
        <f t="shared" si="486"/>
        <v>0.5445816187</v>
      </c>
      <c r="BH81" s="143">
        <f t="shared" si="486"/>
        <v>0.1267350634</v>
      </c>
      <c r="BI81" s="145">
        <f t="shared" si="41"/>
        <v>0.009324450242</v>
      </c>
      <c r="BJ81" s="145">
        <f t="shared" si="42"/>
        <v>0.002596155956</v>
      </c>
      <c r="BK81" s="143"/>
    </row>
    <row r="82">
      <c r="A82" s="90">
        <f>'Yield Tabulations'!AH82</f>
        <v>0</v>
      </c>
      <c r="B82" s="90">
        <f>'Yield Tabulations'!AI82</f>
        <v>0.2960352423</v>
      </c>
      <c r="C82" s="90">
        <f>'Yield Tabulations'!AJ82</f>
        <v>0.6963788301</v>
      </c>
      <c r="D82" s="90">
        <f>'Yield Tabulations'!AK82</f>
        <v>0.2475770925</v>
      </c>
      <c r="E82" s="91">
        <f>'Yield Tabulations'!AL82</f>
        <v>0</v>
      </c>
      <c r="F82" s="91">
        <f>'Yield Tabulations'!AM82</f>
        <v>0.1392070485</v>
      </c>
      <c r="G82" s="91">
        <f>'Yield Tabulations'!AN82</f>
        <v>0.8315789474</v>
      </c>
      <c r="H82" s="91">
        <f>'Yield Tabulations'!AO82</f>
        <v>0.1674008811</v>
      </c>
      <c r="I82" s="92">
        <f>'Yield Tabulations'!AP82</f>
        <v>0</v>
      </c>
      <c r="J82" s="92">
        <f>'Yield Tabulations'!AQ82</f>
        <v>0.0281938326</v>
      </c>
      <c r="K82" s="92">
        <f>'Yield Tabulations'!AR82</f>
        <v>0.5443786982</v>
      </c>
      <c r="L82" s="92">
        <f>'Yield Tabulations'!AS82</f>
        <v>0.1392070485</v>
      </c>
      <c r="M82" s="132">
        <f t="shared" si="9"/>
        <v>-0.738925203</v>
      </c>
      <c r="N82" s="132">
        <f t="shared" ref="N82:P82" si="487">0</f>
        <v>0</v>
      </c>
      <c r="O82" s="132">
        <f t="shared" si="487"/>
        <v>0</v>
      </c>
      <c r="P82" s="132">
        <f t="shared" si="487"/>
        <v>0</v>
      </c>
      <c r="Q82" s="133">
        <f t="shared" si="11"/>
        <v>-0.4799220276</v>
      </c>
      <c r="R82" s="133">
        <f t="shared" si="12"/>
        <v>-0.02463217711</v>
      </c>
      <c r="S82" s="133">
        <f t="shared" si="13"/>
        <v>0.01465892992</v>
      </c>
      <c r="T82" s="133">
        <f t="shared" si="14"/>
        <v>-0.05233595419</v>
      </c>
      <c r="U82" s="134">
        <f t="shared" si="15"/>
        <v>-0.4799220276</v>
      </c>
      <c r="V82" s="134">
        <f t="shared" si="16"/>
        <v>0.02463217711</v>
      </c>
      <c r="W82" s="134">
        <f t="shared" si="17"/>
        <v>-0.01465892992</v>
      </c>
      <c r="X82" s="134">
        <f t="shared" si="18"/>
        <v>0.05233595419</v>
      </c>
      <c r="Y82" s="135">
        <f t="shared" si="19"/>
        <v>-0.3165216616</v>
      </c>
      <c r="Z82" s="135">
        <f t="shared" ref="Z82:AB82" si="488">0</f>
        <v>0</v>
      </c>
      <c r="AA82" s="135">
        <f t="shared" si="488"/>
        <v>0</v>
      </c>
      <c r="AB82" s="135">
        <f t="shared" si="488"/>
        <v>0</v>
      </c>
      <c r="AC82" s="91">
        <f t="shared" si="21"/>
        <v>-0.1978468919</v>
      </c>
      <c r="AD82" s="91">
        <f t="shared" si="22"/>
        <v>0.09215800325</v>
      </c>
      <c r="AE82" s="91">
        <f t="shared" si="23"/>
        <v>0.4091612596</v>
      </c>
      <c r="AF82" s="91">
        <f t="shared" si="24"/>
        <v>0.1679763514</v>
      </c>
      <c r="AG82" s="92">
        <f t="shared" si="25"/>
        <v>0.09777065436</v>
      </c>
      <c r="AH82" s="92">
        <f t="shared" si="26"/>
        <v>0.03987011017</v>
      </c>
      <c r="AI82" s="92">
        <f t="shared" si="27"/>
        <v>0.3430141127</v>
      </c>
      <c r="AJ82" s="92">
        <f t="shared" si="28"/>
        <v>-0.02698713496</v>
      </c>
      <c r="AK82" s="132">
        <f t="shared" ref="AK82:AN82" si="489">M$2*$M82</f>
        <v>0.2422606224</v>
      </c>
      <c r="AL82" s="132">
        <f t="shared" si="489"/>
        <v>0.06548473745</v>
      </c>
      <c r="AM82" s="132">
        <f t="shared" si="489"/>
        <v>0.2008381781</v>
      </c>
      <c r="AN82" s="132">
        <f t="shared" si="489"/>
        <v>-0.1894863928</v>
      </c>
      <c r="AO82" s="133">
        <f t="shared" si="30"/>
        <v>-0.1072243197</v>
      </c>
      <c r="AP82" s="133">
        <f t="shared" si="31"/>
        <v>0.01306039591</v>
      </c>
      <c r="AQ82" s="133">
        <f t="shared" si="32"/>
        <v>-0.1150678302</v>
      </c>
      <c r="AR82" s="133">
        <f t="shared" si="33"/>
        <v>0.1416028848</v>
      </c>
      <c r="AS82" s="134">
        <f t="shared" si="34"/>
        <v>-0.007523536203</v>
      </c>
      <c r="AT82" s="134">
        <f t="shared" si="35"/>
        <v>-0.02324108426</v>
      </c>
      <c r="AU82" s="134">
        <f t="shared" si="36"/>
        <v>-0.0855706661</v>
      </c>
      <c r="AV82" s="134">
        <f t="shared" si="37"/>
        <v>0.06407693476</v>
      </c>
      <c r="AW82" s="135">
        <f t="shared" ref="AW82:AZ82" si="490">Y$2*$Y82</f>
        <v>-0.02068493234</v>
      </c>
      <c r="AX82" s="135">
        <f t="shared" si="490"/>
        <v>-0.0141311289</v>
      </c>
      <c r="AY82" s="135">
        <f t="shared" si="490"/>
        <v>-0.01977128081</v>
      </c>
      <c r="AZ82" s="135">
        <f t="shared" si="490"/>
        <v>0.08039070922</v>
      </c>
      <c r="BA82" s="144">
        <f t="shared" ref="BA82:BD82" si="491">AC82+AG82+AK82+AO82+AS82+AW82+A$2</f>
        <v>0.03450632917</v>
      </c>
      <c r="BB82" s="144">
        <f t="shared" si="491"/>
        <v>0.1985082835</v>
      </c>
      <c r="BC82" s="144">
        <f t="shared" si="491"/>
        <v>0.733299189</v>
      </c>
      <c r="BD82" s="144">
        <f t="shared" si="491"/>
        <v>0.203838771</v>
      </c>
      <c r="BE82" s="143">
        <f t="shared" ref="BE82:BH82" si="492">A82</f>
        <v>0</v>
      </c>
      <c r="BF82" s="143">
        <f t="shared" si="492"/>
        <v>0.2960352423</v>
      </c>
      <c r="BG82" s="143">
        <f t="shared" si="492"/>
        <v>0.6963788301</v>
      </c>
      <c r="BH82" s="143">
        <f t="shared" si="492"/>
        <v>0.2475770925</v>
      </c>
      <c r="BI82" s="145">
        <f t="shared" si="41"/>
        <v>0.01397834811</v>
      </c>
      <c r="BJ82" s="145">
        <f t="shared" si="42"/>
        <v>0.03019925111</v>
      </c>
      <c r="BK82" s="143"/>
    </row>
    <row r="83">
      <c r="A83" s="90">
        <f>'Yield Tabulations'!AH83</f>
        <v>0</v>
      </c>
      <c r="B83" s="90">
        <f>'Yield Tabulations'!AI83</f>
        <v>0.2927228128</v>
      </c>
      <c r="C83" s="90">
        <f>'Yield Tabulations'!AJ83</f>
        <v>0.5467836257</v>
      </c>
      <c r="D83" s="90">
        <f>'Yield Tabulations'!AK83</f>
        <v>0.1913327882</v>
      </c>
      <c r="E83" s="91">
        <f>'Yield Tabulations'!AL83</f>
        <v>0</v>
      </c>
      <c r="F83" s="91">
        <f>'Yield Tabulations'!AM83</f>
        <v>0.09403107114</v>
      </c>
      <c r="G83" s="91">
        <f>'Yield Tabulations'!AN83</f>
        <v>0.7012195122</v>
      </c>
      <c r="H83" s="91">
        <f>'Yield Tabulations'!AO83</f>
        <v>0.1340964841</v>
      </c>
      <c r="I83" s="92">
        <f>'Yield Tabulations'!AP83</f>
        <v>0</v>
      </c>
      <c r="J83" s="92">
        <f>'Yield Tabulations'!AQ83</f>
        <v>0.04006541292</v>
      </c>
      <c r="K83" s="92">
        <f>'Yield Tabulations'!AR83</f>
        <v>0.404494382</v>
      </c>
      <c r="L83" s="92">
        <f>'Yield Tabulations'!AS83</f>
        <v>0.09403107114</v>
      </c>
      <c r="M83" s="132">
        <f t="shared" si="9"/>
        <v>-0.5185325137</v>
      </c>
      <c r="N83" s="132">
        <f t="shared" ref="N83:P83" si="493">0</f>
        <v>0</v>
      </c>
      <c r="O83" s="132">
        <f t="shared" si="493"/>
        <v>0</v>
      </c>
      <c r="P83" s="132">
        <f t="shared" si="493"/>
        <v>0</v>
      </c>
      <c r="Q83" s="133">
        <f t="shared" si="11"/>
        <v>-0.300015983</v>
      </c>
      <c r="R83" s="133">
        <f t="shared" si="12"/>
        <v>-0.01169514738</v>
      </c>
      <c r="S83" s="133">
        <f t="shared" si="13"/>
        <v>0.003469211334</v>
      </c>
      <c r="T83" s="133">
        <f t="shared" si="14"/>
        <v>-0.009940390707</v>
      </c>
      <c r="U83" s="134">
        <f t="shared" si="15"/>
        <v>-0.300015983</v>
      </c>
      <c r="V83" s="134">
        <f t="shared" si="16"/>
        <v>0.01169514738</v>
      </c>
      <c r="W83" s="134">
        <f t="shared" si="17"/>
        <v>-0.003469211334</v>
      </c>
      <c r="X83" s="134">
        <f t="shared" si="18"/>
        <v>0.009940390707</v>
      </c>
      <c r="Y83" s="135">
        <f t="shared" si="19"/>
        <v>-0.1740627847</v>
      </c>
      <c r="Z83" s="135">
        <f t="shared" ref="Z83:AB83" si="494">0</f>
        <v>0</v>
      </c>
      <c r="AA83" s="135">
        <f t="shared" si="494"/>
        <v>0</v>
      </c>
      <c r="AB83" s="135">
        <f t="shared" si="494"/>
        <v>0</v>
      </c>
      <c r="AC83" s="91">
        <f t="shared" si="21"/>
        <v>-0.1635832183</v>
      </c>
      <c r="AD83" s="91">
        <f t="shared" si="22"/>
        <v>0.06416699964</v>
      </c>
      <c r="AE83" s="91">
        <f t="shared" si="23"/>
        <v>0.3455394421</v>
      </c>
      <c r="AF83" s="91">
        <f t="shared" si="24"/>
        <v>0.1429491413</v>
      </c>
      <c r="AG83" s="92">
        <f t="shared" si="25"/>
        <v>0.06899586372</v>
      </c>
      <c r="AH83" s="92">
        <f t="shared" si="26"/>
        <v>0.03897451468</v>
      </c>
      <c r="AI83" s="92">
        <f t="shared" si="27"/>
        <v>0.253194482</v>
      </c>
      <c r="AJ83" s="92">
        <f t="shared" si="28"/>
        <v>-0.02911837799</v>
      </c>
      <c r="AK83" s="132">
        <f t="shared" ref="AK83:AN83" si="495">M$2*$M83</f>
        <v>0.1700036878</v>
      </c>
      <c r="AL83" s="132">
        <f t="shared" si="495"/>
        <v>0.0459531836</v>
      </c>
      <c r="AM83" s="132">
        <f t="shared" si="495"/>
        <v>0.1409359498</v>
      </c>
      <c r="AN83" s="132">
        <f t="shared" si="495"/>
        <v>-0.1329699612</v>
      </c>
      <c r="AO83" s="133">
        <f t="shared" si="30"/>
        <v>-0.05821463307</v>
      </c>
      <c r="AP83" s="133">
        <f t="shared" si="31"/>
        <v>0.005427943172</v>
      </c>
      <c r="AQ83" s="133">
        <f t="shared" si="32"/>
        <v>-0.07223303863</v>
      </c>
      <c r="AR83" s="133">
        <f t="shared" si="33"/>
        <v>0.09334894148</v>
      </c>
      <c r="AS83" s="134">
        <f t="shared" si="34"/>
        <v>-0.008362921134</v>
      </c>
      <c r="AT83" s="134">
        <f t="shared" si="35"/>
        <v>-0.01106872429</v>
      </c>
      <c r="AU83" s="134">
        <f t="shared" si="36"/>
        <v>-0.05450855577</v>
      </c>
      <c r="AV83" s="134">
        <f t="shared" si="37"/>
        <v>0.03842944986</v>
      </c>
      <c r="AW83" s="135">
        <f t="shared" ref="AW83:AZ83" si="496">Y$2*$Y83</f>
        <v>-0.01137513593</v>
      </c>
      <c r="AX83" s="135">
        <f t="shared" si="496"/>
        <v>-0.007771043648</v>
      </c>
      <c r="AY83" s="135">
        <f t="shared" si="496"/>
        <v>-0.01087269724</v>
      </c>
      <c r="AZ83" s="135">
        <f t="shared" si="496"/>
        <v>0.04420876171</v>
      </c>
      <c r="BA83" s="144">
        <f t="shared" ref="BA83:BD83" si="497">AC83+AG83+AK83+AO83+AS83+AW83+A$2</f>
        <v>0.02521837557</v>
      </c>
      <c r="BB83" s="144">
        <f t="shared" si="497"/>
        <v>0.1609901231</v>
      </c>
      <c r="BC83" s="144">
        <f t="shared" si="497"/>
        <v>0.6027509979</v>
      </c>
      <c r="BD83" s="144">
        <f t="shared" si="497"/>
        <v>0.1231133738</v>
      </c>
      <c r="BE83" s="143">
        <f t="shared" ref="BE83:BH83" si="498">A83</f>
        <v>0</v>
      </c>
      <c r="BF83" s="143">
        <f t="shared" si="498"/>
        <v>0.2927228128</v>
      </c>
      <c r="BG83" s="143">
        <f t="shared" si="498"/>
        <v>0.5467836257</v>
      </c>
      <c r="BH83" s="143">
        <f t="shared" si="498"/>
        <v>0.1913327882</v>
      </c>
      <c r="BI83" s="145">
        <f t="shared" si="41"/>
        <v>0.02577570325</v>
      </c>
      <c r="BJ83" s="145">
        <f t="shared" si="42"/>
        <v>0.002733454564</v>
      </c>
      <c r="BK83" s="143"/>
    </row>
    <row r="84">
      <c r="A84" s="90">
        <f>'Yield Tabulations'!AH84</f>
        <v>0</v>
      </c>
      <c r="B84" s="90">
        <f>'Yield Tabulations'!AI84</f>
        <v>0.2988894254</v>
      </c>
      <c r="C84" s="90">
        <f>'Yield Tabulations'!AJ84</f>
        <v>0.5988593156</v>
      </c>
      <c r="D84" s="90">
        <f>'Yield Tabulations'!AK84</f>
        <v>0.1887976823</v>
      </c>
      <c r="E84" s="91">
        <f>'Yield Tabulations'!AL84</f>
        <v>0</v>
      </c>
      <c r="F84" s="91">
        <f>'Yield Tabulations'!AM84</f>
        <v>0.08450024143</v>
      </c>
      <c r="G84" s="91">
        <f>'Yield Tabulations'!AN84</f>
        <v>0.6578947368</v>
      </c>
      <c r="H84" s="91">
        <f>'Yield Tabulations'!AO84</f>
        <v>0.128440367</v>
      </c>
      <c r="I84" s="92">
        <f>'Yield Tabulations'!AP84</f>
        <v>0</v>
      </c>
      <c r="J84" s="92">
        <f>'Yield Tabulations'!AQ84</f>
        <v>0.04394012554</v>
      </c>
      <c r="K84" s="92">
        <f>'Yield Tabulations'!AR84</f>
        <v>0.5384615385</v>
      </c>
      <c r="L84" s="92">
        <f>'Yield Tabulations'!AS84</f>
        <v>0.08450024143</v>
      </c>
      <c r="M84" s="132">
        <f t="shared" si="9"/>
        <v>-0.4564627034</v>
      </c>
      <c r="N84" s="132">
        <f t="shared" ref="N84:P84" si="499">0</f>
        <v>0</v>
      </c>
      <c r="O84" s="132">
        <f t="shared" si="499"/>
        <v>0</v>
      </c>
      <c r="P84" s="132">
        <f t="shared" si="499"/>
        <v>0</v>
      </c>
      <c r="Q84" s="133">
        <f t="shared" si="11"/>
        <v>-0.3688172054</v>
      </c>
      <c r="R84" s="133">
        <f t="shared" si="12"/>
        <v>0.0135679335</v>
      </c>
      <c r="S84" s="133">
        <f t="shared" si="13"/>
        <v>0.001496604952</v>
      </c>
      <c r="T84" s="133">
        <f t="shared" si="14"/>
        <v>-0.01659215267</v>
      </c>
      <c r="U84" s="134">
        <f t="shared" si="15"/>
        <v>-0.3688172054</v>
      </c>
      <c r="V84" s="134">
        <f t="shared" si="16"/>
        <v>-0.0135679335</v>
      </c>
      <c r="W84" s="134">
        <f t="shared" si="17"/>
        <v>-0.001496604952</v>
      </c>
      <c r="X84" s="134">
        <f t="shared" si="18"/>
        <v>0.01659215267</v>
      </c>
      <c r="Y84" s="135">
        <f t="shared" si="19"/>
        <v>-0.2990118538</v>
      </c>
      <c r="Z84" s="135">
        <f t="shared" ref="Z84:AB84" si="500">0</f>
        <v>0</v>
      </c>
      <c r="AA84" s="135">
        <f t="shared" si="500"/>
        <v>0</v>
      </c>
      <c r="AB84" s="135">
        <f t="shared" si="500"/>
        <v>0</v>
      </c>
      <c r="AC84" s="91">
        <f t="shared" si="21"/>
        <v>-0.1530268605</v>
      </c>
      <c r="AD84" s="91">
        <f t="shared" si="22"/>
        <v>0.05883984084</v>
      </c>
      <c r="AE84" s="91">
        <f t="shared" si="23"/>
        <v>0.323771352</v>
      </c>
      <c r="AF84" s="91">
        <f t="shared" si="24"/>
        <v>0.1362617695</v>
      </c>
      <c r="AG84" s="92">
        <f t="shared" si="25"/>
        <v>0.09341596166</v>
      </c>
      <c r="AH84" s="92">
        <f t="shared" si="26"/>
        <v>0.03876808601</v>
      </c>
      <c r="AI84" s="92">
        <f t="shared" si="27"/>
        <v>0.3293352396</v>
      </c>
      <c r="AJ84" s="92">
        <f t="shared" si="28"/>
        <v>-0.06065196791</v>
      </c>
      <c r="AK84" s="132">
        <f t="shared" ref="AK84:AN84" si="501">M$2*$M84</f>
        <v>0.149653765</v>
      </c>
      <c r="AL84" s="132">
        <f t="shared" si="501"/>
        <v>0.04045245739</v>
      </c>
      <c r="AM84" s="132">
        <f t="shared" si="501"/>
        <v>0.1240655176</v>
      </c>
      <c r="AN84" s="132">
        <f t="shared" si="501"/>
        <v>-0.1170530803</v>
      </c>
      <c r="AO84" s="133">
        <f t="shared" si="30"/>
        <v>-0.07175744508</v>
      </c>
      <c r="AP84" s="133">
        <f t="shared" si="31"/>
        <v>0.01360702182</v>
      </c>
      <c r="AQ84" s="133">
        <f t="shared" si="32"/>
        <v>-0.08009663989</v>
      </c>
      <c r="AR84" s="133">
        <f t="shared" si="33"/>
        <v>0.1203625152</v>
      </c>
      <c r="AS84" s="134">
        <f t="shared" si="34"/>
        <v>-0.009344873669</v>
      </c>
      <c r="AT84" s="134">
        <f t="shared" si="35"/>
        <v>-0.0156688414</v>
      </c>
      <c r="AU84" s="134">
        <f t="shared" si="36"/>
        <v>-0.07010712938</v>
      </c>
      <c r="AV84" s="134">
        <f t="shared" si="37"/>
        <v>0.04206538398</v>
      </c>
      <c r="AW84" s="135">
        <f t="shared" ref="AW84:AZ84" si="502">Y$2*$Y84</f>
        <v>-0.01954065303</v>
      </c>
      <c r="AX84" s="135">
        <f t="shared" si="502"/>
        <v>-0.01334940246</v>
      </c>
      <c r="AY84" s="135">
        <f t="shared" si="502"/>
        <v>-0.01867754421</v>
      </c>
      <c r="AZ84" s="135">
        <f t="shared" si="502"/>
        <v>0.0759435385</v>
      </c>
      <c r="BA84" s="144">
        <f t="shared" ref="BA84:BD84" si="503">AC84+AG84+AK84+AO84+AS84+AW84+A$2</f>
        <v>0.01715462683</v>
      </c>
      <c r="BB84" s="144">
        <f t="shared" si="503"/>
        <v>0.1479564121</v>
      </c>
      <c r="BC84" s="144">
        <f t="shared" si="503"/>
        <v>0.6089862113</v>
      </c>
      <c r="BD84" s="144">
        <f t="shared" si="503"/>
        <v>0.1631935777</v>
      </c>
      <c r="BE84" s="143">
        <f t="shared" ref="BE84:BH84" si="504">A84</f>
        <v>0</v>
      </c>
      <c r="BF84" s="143">
        <f t="shared" si="504"/>
        <v>0.2988894254</v>
      </c>
      <c r="BG84" s="143">
        <f t="shared" si="504"/>
        <v>0.5988593156</v>
      </c>
      <c r="BH84" s="143">
        <f t="shared" si="504"/>
        <v>0.1887976823</v>
      </c>
      <c r="BI84" s="145">
        <f t="shared" si="41"/>
        <v>0.02383317991</v>
      </c>
      <c r="BJ84" s="145">
        <f t="shared" si="42"/>
        <v>0.005410394214</v>
      </c>
      <c r="BK84" s="143"/>
    </row>
    <row r="85">
      <c r="A85" s="90">
        <f>'Yield Tabulations'!AH85</f>
        <v>0</v>
      </c>
      <c r="B85" s="90">
        <f>'Yield Tabulations'!AI85</f>
        <v>0.2985884908</v>
      </c>
      <c r="C85" s="90">
        <f>'Yield Tabulations'!AJ85</f>
        <v>0.7338935574</v>
      </c>
      <c r="D85" s="90">
        <f>'Yield Tabulations'!AK85</f>
        <v>0.3170466884</v>
      </c>
      <c r="E85" s="91">
        <f>'Yield Tabulations'!AL85</f>
        <v>0</v>
      </c>
      <c r="F85" s="91">
        <f>'Yield Tabulations'!AM85</f>
        <v>0.1824104235</v>
      </c>
      <c r="G85" s="91">
        <f>'Yield Tabulations'!AN85</f>
        <v>0.8659793814</v>
      </c>
      <c r="H85" s="91">
        <f>'Yield Tabulations'!AO85</f>
        <v>0.210640608</v>
      </c>
      <c r="I85" s="92">
        <f>'Yield Tabulations'!AP85</f>
        <v>0</v>
      </c>
      <c r="J85" s="92">
        <f>'Yield Tabulations'!AQ85</f>
        <v>0.02823018458</v>
      </c>
      <c r="K85" s="92">
        <f>'Yield Tabulations'!AR85</f>
        <v>0.5766871166</v>
      </c>
      <c r="L85" s="92">
        <f>'Yield Tabulations'!AS85</f>
        <v>0.1824104235</v>
      </c>
      <c r="M85" s="132">
        <f t="shared" si="9"/>
        <v>-0.8275633174</v>
      </c>
      <c r="N85" s="132">
        <f t="shared" ref="N85:P85" si="505">0</f>
        <v>0</v>
      </c>
      <c r="O85" s="132">
        <f t="shared" si="505"/>
        <v>0</v>
      </c>
      <c r="P85" s="132">
        <f t="shared" si="505"/>
        <v>0</v>
      </c>
      <c r="Q85" s="133">
        <f t="shared" si="11"/>
        <v>-0.5429716749</v>
      </c>
      <c r="R85" s="133">
        <f t="shared" si="12"/>
        <v>-0.03648994079</v>
      </c>
      <c r="S85" s="133">
        <f t="shared" si="13"/>
        <v>0.02732713934</v>
      </c>
      <c r="T85" s="133">
        <f t="shared" si="14"/>
        <v>-0.08074698335</v>
      </c>
      <c r="U85" s="134">
        <f t="shared" si="15"/>
        <v>-0.5429716749</v>
      </c>
      <c r="V85" s="134">
        <f t="shared" si="16"/>
        <v>0.03648994079</v>
      </c>
      <c r="W85" s="134">
        <f t="shared" si="17"/>
        <v>-0.02732713934</v>
      </c>
      <c r="X85" s="134">
        <f t="shared" si="18"/>
        <v>0.08074698335</v>
      </c>
      <c r="Y85" s="135">
        <f t="shared" si="19"/>
        <v>-0.3666385363</v>
      </c>
      <c r="Z85" s="135">
        <f t="shared" ref="Z85:AB85" si="506">0</f>
        <v>0</v>
      </c>
      <c r="AA85" s="135">
        <f t="shared" si="506"/>
        <v>0</v>
      </c>
      <c r="AB85" s="135">
        <f t="shared" si="506"/>
        <v>0</v>
      </c>
      <c r="AC85" s="91">
        <f t="shared" si="21"/>
        <v>-0.2116951869</v>
      </c>
      <c r="AD85" s="91">
        <f t="shared" si="22"/>
        <v>0.1229820669</v>
      </c>
      <c r="AE85" s="91">
        <f t="shared" si="23"/>
        <v>0.4219161255</v>
      </c>
      <c r="AF85" s="91">
        <f t="shared" si="24"/>
        <v>0.185725191</v>
      </c>
      <c r="AG85" s="92">
        <f t="shared" si="25"/>
        <v>0.1040559942</v>
      </c>
      <c r="AH85" s="92">
        <f t="shared" si="26"/>
        <v>0.04785653171</v>
      </c>
      <c r="AI85" s="92">
        <f t="shared" si="27"/>
        <v>0.3699522858</v>
      </c>
      <c r="AJ85" s="92">
        <f t="shared" si="28"/>
        <v>-0.007958028566</v>
      </c>
      <c r="AK85" s="132">
        <f t="shared" ref="AK85:AN85" si="507">M$2*$M85</f>
        <v>0.2713211074</v>
      </c>
      <c r="AL85" s="132">
        <f t="shared" si="507"/>
        <v>0.07333998941</v>
      </c>
      <c r="AM85" s="132">
        <f t="shared" si="507"/>
        <v>0.2249298147</v>
      </c>
      <c r="AN85" s="132">
        <f t="shared" si="507"/>
        <v>-0.2122163207</v>
      </c>
      <c r="AO85" s="133">
        <f t="shared" si="30"/>
        <v>-0.1309910646</v>
      </c>
      <c r="AP85" s="133">
        <f t="shared" si="31"/>
        <v>0.01469731968</v>
      </c>
      <c r="AQ85" s="133">
        <f t="shared" si="32"/>
        <v>-0.1306064275</v>
      </c>
      <c r="AR85" s="133">
        <f t="shared" si="33"/>
        <v>0.1545727143</v>
      </c>
      <c r="AS85" s="134">
        <f t="shared" si="34"/>
        <v>-0.004220127063</v>
      </c>
      <c r="AT85" s="134">
        <f t="shared" si="35"/>
        <v>-0.02875912536</v>
      </c>
      <c r="AU85" s="134">
        <f t="shared" si="36"/>
        <v>-0.09541664018</v>
      </c>
      <c r="AV85" s="134">
        <f t="shared" si="37"/>
        <v>0.07517013117</v>
      </c>
      <c r="AW85" s="135">
        <f t="shared" ref="AW85:AZ85" si="508">Y$2*$Y85</f>
        <v>-0.02396010838</v>
      </c>
      <c r="AX85" s="135">
        <f t="shared" si="508"/>
        <v>-0.01636859983</v>
      </c>
      <c r="AY85" s="135">
        <f t="shared" si="508"/>
        <v>-0.02290179263</v>
      </c>
      <c r="AZ85" s="135">
        <f t="shared" si="508"/>
        <v>0.09311947818</v>
      </c>
      <c r="BA85" s="144">
        <f t="shared" ref="BA85:BD85" si="509">AC85+AG85+AK85+AO85+AS85+AW85+A$2</f>
        <v>0.03226534721</v>
      </c>
      <c r="BB85" s="144">
        <f t="shared" si="509"/>
        <v>0.2390554325</v>
      </c>
      <c r="BC85" s="144">
        <f t="shared" si="509"/>
        <v>0.7685687813</v>
      </c>
      <c r="BD85" s="144">
        <f t="shared" si="509"/>
        <v>0.2546785841</v>
      </c>
      <c r="BE85" s="143">
        <f t="shared" ref="BE85:BH85" si="510">A85</f>
        <v>0</v>
      </c>
      <c r="BF85" s="143">
        <f t="shared" si="510"/>
        <v>0.2985884908</v>
      </c>
      <c r="BG85" s="143">
        <f t="shared" si="510"/>
        <v>0.7338935574</v>
      </c>
      <c r="BH85" s="143">
        <f t="shared" si="510"/>
        <v>0.3170466884</v>
      </c>
      <c r="BI85" s="145">
        <f t="shared" si="41"/>
        <v>0.00967738924</v>
      </c>
      <c r="BJ85" s="145">
        <f t="shared" si="42"/>
        <v>0.05911189036</v>
      </c>
      <c r="BK85" s="143"/>
    </row>
    <row r="86">
      <c r="A86" s="90">
        <f>'Yield Tabulations'!AH86</f>
        <v>0</v>
      </c>
      <c r="B86" s="90">
        <f>'Yield Tabulations'!AI86</f>
        <v>0.303142329</v>
      </c>
      <c r="C86" s="90">
        <f>'Yield Tabulations'!AJ86</f>
        <v>0.5959475566</v>
      </c>
      <c r="D86" s="90">
        <f>'Yield Tabulations'!AK86</f>
        <v>0.2003696858</v>
      </c>
      <c r="E86" s="91">
        <f>'Yield Tabulations'!AL86</f>
        <v>0</v>
      </c>
      <c r="F86" s="91">
        <f>'Yield Tabulations'!AM86</f>
        <v>0.1090573013</v>
      </c>
      <c r="G86" s="91">
        <f>'Yield Tabulations'!AN86</f>
        <v>0.7375</v>
      </c>
      <c r="H86" s="91">
        <f>'Yield Tabulations'!AO86</f>
        <v>0.1478743068</v>
      </c>
      <c r="I86" s="92">
        <f>'Yield Tabulations'!AP86</f>
        <v>0</v>
      </c>
      <c r="J86" s="92">
        <f>'Yield Tabulations'!AQ86</f>
        <v>0.03881700555</v>
      </c>
      <c r="K86" s="92">
        <f>'Yield Tabulations'!AR86</f>
        <v>0.4669703872</v>
      </c>
      <c r="L86" s="92">
        <f>'Yield Tabulations'!AS86</f>
        <v>0.1090573013</v>
      </c>
      <c r="M86" s="132">
        <f t="shared" si="9"/>
        <v>-0.5776665556</v>
      </c>
      <c r="N86" s="132">
        <f t="shared" ref="N86:P86" si="511">0</f>
        <v>0</v>
      </c>
      <c r="O86" s="132">
        <f t="shared" si="511"/>
        <v>0</v>
      </c>
      <c r="P86" s="132">
        <f t="shared" si="511"/>
        <v>0</v>
      </c>
      <c r="Q86" s="133">
        <f t="shared" si="11"/>
        <v>-0.3647507113</v>
      </c>
      <c r="R86" s="133">
        <f t="shared" si="12"/>
        <v>-0.01137683738</v>
      </c>
      <c r="S86" s="133">
        <f t="shared" si="13"/>
        <v>0.006153457177</v>
      </c>
      <c r="T86" s="133">
        <f t="shared" si="14"/>
        <v>-0.02229898863</v>
      </c>
      <c r="U86" s="134">
        <f t="shared" si="15"/>
        <v>-0.3647507113</v>
      </c>
      <c r="V86" s="134">
        <f t="shared" si="16"/>
        <v>0.01137683738</v>
      </c>
      <c r="W86" s="134">
        <f t="shared" si="17"/>
        <v>-0.006153457177</v>
      </c>
      <c r="X86" s="134">
        <f t="shared" si="18"/>
        <v>0.02229898863</v>
      </c>
      <c r="Y86" s="135">
        <f t="shared" si="19"/>
        <v>-0.2314615974</v>
      </c>
      <c r="Z86" s="135">
        <f t="shared" ref="Z86:AB86" si="512">0</f>
        <v>0</v>
      </c>
      <c r="AA86" s="135">
        <f t="shared" si="512"/>
        <v>0</v>
      </c>
      <c r="AB86" s="135">
        <f t="shared" si="512"/>
        <v>0</v>
      </c>
      <c r="AC86" s="91">
        <f t="shared" si="21"/>
        <v>-0.1735289956</v>
      </c>
      <c r="AD86" s="91">
        <f t="shared" si="22"/>
        <v>0.07417816406</v>
      </c>
      <c r="AE86" s="91">
        <f t="shared" si="23"/>
        <v>0.3626882708</v>
      </c>
      <c r="AF86" s="91">
        <f t="shared" si="24"/>
        <v>0.1517207084</v>
      </c>
      <c r="AG86" s="92">
        <f t="shared" si="25"/>
        <v>0.081057389</v>
      </c>
      <c r="AH86" s="92">
        <f t="shared" si="26"/>
        <v>0.04076349511</v>
      </c>
      <c r="AI86" s="92">
        <f t="shared" si="27"/>
        <v>0.2923592708</v>
      </c>
      <c r="AJ86" s="92">
        <f t="shared" si="28"/>
        <v>-0.03192467488</v>
      </c>
      <c r="AK86" s="132">
        <f t="shared" ref="AK86:AN86" si="513">M$2*$M86</f>
        <v>0.1893911031</v>
      </c>
      <c r="AL86" s="132">
        <f t="shared" si="513"/>
        <v>0.0511937373</v>
      </c>
      <c r="AM86" s="132">
        <f t="shared" si="513"/>
        <v>0.157008447</v>
      </c>
      <c r="AN86" s="132">
        <f t="shared" si="513"/>
        <v>-0.1481340079</v>
      </c>
      <c r="AO86" s="133">
        <f t="shared" si="30"/>
        <v>-0.07449040649</v>
      </c>
      <c r="AP86" s="133">
        <f t="shared" si="31"/>
        <v>0.008836951248</v>
      </c>
      <c r="AQ86" s="133">
        <f t="shared" si="32"/>
        <v>-0.08632816666</v>
      </c>
      <c r="AR86" s="133">
        <f t="shared" si="33"/>
        <v>0.1123521327</v>
      </c>
      <c r="AS86" s="134">
        <f t="shared" si="34"/>
        <v>-0.008491713026</v>
      </c>
      <c r="AT86" s="134">
        <f t="shared" si="35"/>
        <v>-0.01522957599</v>
      </c>
      <c r="AU86" s="134">
        <f t="shared" si="36"/>
        <v>-0.06633168079</v>
      </c>
      <c r="AV86" s="134">
        <f t="shared" si="37"/>
        <v>0.04658827298</v>
      </c>
      <c r="AW86" s="135">
        <f t="shared" ref="AW86:AZ86" si="514">Y$2*$Y86</f>
        <v>-0.01512619218</v>
      </c>
      <c r="AX86" s="135">
        <f t="shared" si="514"/>
        <v>-0.01033361714</v>
      </c>
      <c r="AY86" s="135">
        <f t="shared" si="514"/>
        <v>-0.01445806968</v>
      </c>
      <c r="AZ86" s="135">
        <f t="shared" si="514"/>
        <v>0.05878700965</v>
      </c>
      <c r="BA86" s="144">
        <f t="shared" ref="BA86:BD86" si="515">AC86+AG86+AK86+AO86+AS86+AW86+A$2</f>
        <v>0.02656591734</v>
      </c>
      <c r="BB86" s="144">
        <f t="shared" si="515"/>
        <v>0.1747164045</v>
      </c>
      <c r="BC86" s="144">
        <f t="shared" si="515"/>
        <v>0.6456334871</v>
      </c>
      <c r="BD86" s="144">
        <f t="shared" si="515"/>
        <v>0.1556548596</v>
      </c>
      <c r="BE86" s="143">
        <f t="shared" ref="BE86:BH86" si="516">A86</f>
        <v>0</v>
      </c>
      <c r="BF86" s="143">
        <f t="shared" si="516"/>
        <v>0.303142329</v>
      </c>
      <c r="BG86" s="143">
        <f t="shared" si="516"/>
        <v>0.5959475566</v>
      </c>
      <c r="BH86" s="143">
        <f t="shared" si="516"/>
        <v>0.2003696858</v>
      </c>
      <c r="BI86" s="145">
        <f t="shared" si="41"/>
        <v>0.02166707342</v>
      </c>
      <c r="BJ86" s="145">
        <f t="shared" si="42"/>
        <v>0.00629157333</v>
      </c>
      <c r="BK86" s="143"/>
    </row>
    <row r="87">
      <c r="A87" s="90">
        <f>'Yield Tabulations'!AH87</f>
        <v>0</v>
      </c>
      <c r="B87" s="90">
        <f>'Yield Tabulations'!AI87</f>
        <v>0.2576631259</v>
      </c>
      <c r="C87" s="90">
        <f>'Yield Tabulations'!AJ87</f>
        <v>0.5652631579</v>
      </c>
      <c r="D87" s="90">
        <f>'Yield Tabulations'!AK87</f>
        <v>0.1672230653</v>
      </c>
      <c r="E87" s="91">
        <f>'Yield Tabulations'!AL87</f>
        <v>0</v>
      </c>
      <c r="F87" s="91">
        <f>'Yield Tabulations'!AM87</f>
        <v>0.08285280728</v>
      </c>
      <c r="G87" s="91">
        <f>'Yield Tabulations'!AN87</f>
        <v>0.6275862069</v>
      </c>
      <c r="H87" s="91">
        <f>'Yield Tabulations'!AO87</f>
        <v>0.1320182094</v>
      </c>
      <c r="I87" s="92">
        <f>'Yield Tabulations'!AP87</f>
        <v>0</v>
      </c>
      <c r="J87" s="92">
        <f>'Yield Tabulations'!AQ87</f>
        <v>0.04916540212</v>
      </c>
      <c r="K87" s="92">
        <f>'Yield Tabulations'!AR87</f>
        <v>0.5126213592</v>
      </c>
      <c r="L87" s="92">
        <f>'Yield Tabulations'!AS87</f>
        <v>0.08285280728</v>
      </c>
      <c r="M87" s="132">
        <f t="shared" si="9"/>
        <v>-0.4181578424</v>
      </c>
      <c r="N87" s="132">
        <f t="shared" ref="N87:P87" si="517">0</f>
        <v>0</v>
      </c>
      <c r="O87" s="132">
        <f t="shared" si="517"/>
        <v>0</v>
      </c>
      <c r="P87" s="132">
        <f t="shared" si="517"/>
        <v>0</v>
      </c>
      <c r="Q87" s="133">
        <f t="shared" si="11"/>
        <v>-0.3367256653</v>
      </c>
      <c r="R87" s="133">
        <f t="shared" si="12"/>
        <v>0.0156780749</v>
      </c>
      <c r="S87" s="133">
        <f t="shared" si="13"/>
        <v>0.0003738593215</v>
      </c>
      <c r="T87" s="133">
        <f t="shared" si="14"/>
        <v>-0.01161659046</v>
      </c>
      <c r="U87" s="134">
        <f t="shared" si="15"/>
        <v>-0.3367256653</v>
      </c>
      <c r="V87" s="134">
        <f t="shared" si="16"/>
        <v>-0.0156780749</v>
      </c>
      <c r="W87" s="134">
        <f t="shared" si="17"/>
        <v>-0.0003738593215</v>
      </c>
      <c r="X87" s="134">
        <f t="shared" si="18"/>
        <v>0.01161659046</v>
      </c>
      <c r="Y87" s="135">
        <f t="shared" si="19"/>
        <v>-0.2720624824</v>
      </c>
      <c r="Z87" s="135">
        <f t="shared" ref="Z87:AB87" si="518">0</f>
        <v>0</v>
      </c>
      <c r="AA87" s="135">
        <f t="shared" si="518"/>
        <v>0</v>
      </c>
      <c r="AB87" s="135">
        <f t="shared" si="518"/>
        <v>0</v>
      </c>
      <c r="AC87" s="91">
        <f t="shared" si="21"/>
        <v>-0.1464498121</v>
      </c>
      <c r="AD87" s="91">
        <f t="shared" si="22"/>
        <v>0.05929937887</v>
      </c>
      <c r="AE87" s="91">
        <f t="shared" si="23"/>
        <v>0.3076276929</v>
      </c>
      <c r="AF87" s="91">
        <f t="shared" si="24"/>
        <v>0.1344068362</v>
      </c>
      <c r="AG87" s="92">
        <f t="shared" si="25"/>
        <v>0.0875621118</v>
      </c>
      <c r="AH87" s="92">
        <f t="shared" si="26"/>
        <v>0.04162609424</v>
      </c>
      <c r="AI87" s="92">
        <f t="shared" si="27"/>
        <v>0.3140213323</v>
      </c>
      <c r="AJ87" s="92">
        <f t="shared" si="28"/>
        <v>-0.05772045723</v>
      </c>
      <c r="AK87" s="132">
        <f t="shared" ref="AK87:AN87" si="519">M$2*$M87</f>
        <v>0.1370953092</v>
      </c>
      <c r="AL87" s="132">
        <f t="shared" si="519"/>
        <v>0.03705781913</v>
      </c>
      <c r="AM87" s="132">
        <f t="shared" si="519"/>
        <v>0.113654344</v>
      </c>
      <c r="AN87" s="132">
        <f t="shared" si="519"/>
        <v>-0.1072303676</v>
      </c>
      <c r="AO87" s="133">
        <f t="shared" si="30"/>
        <v>-0.06406387125</v>
      </c>
      <c r="AP87" s="133">
        <f t="shared" si="31"/>
        <v>0.01252265505</v>
      </c>
      <c r="AQ87" s="133">
        <f t="shared" si="32"/>
        <v>-0.07230831202</v>
      </c>
      <c r="AR87" s="133">
        <f t="shared" si="33"/>
        <v>0.1112629383</v>
      </c>
      <c r="AS87" s="134">
        <f t="shared" si="34"/>
        <v>-0.009029133655</v>
      </c>
      <c r="AT87" s="134">
        <f t="shared" si="35"/>
        <v>-0.01387079916</v>
      </c>
      <c r="AU87" s="134">
        <f t="shared" si="36"/>
        <v>-0.06448498695</v>
      </c>
      <c r="AV87" s="134">
        <f t="shared" si="37"/>
        <v>0.03764105106</v>
      </c>
      <c r="AW87" s="135">
        <f t="shared" ref="AW87:AZ87" si="520">Y$2*$Y87</f>
        <v>-0.01777949102</v>
      </c>
      <c r="AX87" s="135">
        <f t="shared" si="520"/>
        <v>-0.01214624613</v>
      </c>
      <c r="AY87" s="135">
        <f t="shared" si="520"/>
        <v>-0.01699417256</v>
      </c>
      <c r="AZ87" s="135">
        <f t="shared" si="520"/>
        <v>0.06909889137</v>
      </c>
      <c r="BA87" s="144">
        <f t="shared" ref="BA87:BD87" si="521">AC87+AG87+AK87+AO87+AS87+AW87+A$2</f>
        <v>0.01508984544</v>
      </c>
      <c r="BB87" s="144">
        <f t="shared" si="521"/>
        <v>0.1497961519</v>
      </c>
      <c r="BC87" s="144">
        <f t="shared" si="521"/>
        <v>0.5822113134</v>
      </c>
      <c r="BD87" s="144">
        <f t="shared" si="521"/>
        <v>0.1537243107</v>
      </c>
      <c r="BE87" s="143">
        <f t="shared" ref="BE87:BH87" si="522">A87</f>
        <v>0</v>
      </c>
      <c r="BF87" s="143">
        <f t="shared" si="522"/>
        <v>0.2576631259</v>
      </c>
      <c r="BG87" s="143">
        <f t="shared" si="522"/>
        <v>0.5652631579</v>
      </c>
      <c r="BH87" s="143">
        <f t="shared" si="522"/>
        <v>0.1672230653</v>
      </c>
      <c r="BI87" s="145">
        <f t="shared" si="41"/>
        <v>0.01233244387</v>
      </c>
      <c r="BJ87" s="145">
        <f t="shared" si="42"/>
        <v>0.0002873211484</v>
      </c>
      <c r="BK87" s="143"/>
    </row>
    <row r="88">
      <c r="A88" s="90">
        <f>'Yield Tabulations'!AH88</f>
        <v>0</v>
      </c>
      <c r="B88" s="90">
        <f>'Yield Tabulations'!AI88</f>
        <v>0.2454503033</v>
      </c>
      <c r="C88" s="90">
        <f>'Yield Tabulations'!AJ88</f>
        <v>0.6399345336</v>
      </c>
      <c r="D88" s="90">
        <f>'Yield Tabulations'!AK88</f>
        <v>0.1852543164</v>
      </c>
      <c r="E88" s="91">
        <f>'Yield Tabulations'!AL88</f>
        <v>0</v>
      </c>
      <c r="F88" s="91">
        <f>'Yield Tabulations'!AM88</f>
        <v>0.1133924405</v>
      </c>
      <c r="G88" s="91">
        <f>'Yield Tabulations'!AN88</f>
        <v>0.7641509434</v>
      </c>
      <c r="H88" s="91">
        <f>'Yield Tabulations'!AO88</f>
        <v>0.1483901073</v>
      </c>
      <c r="I88" s="92">
        <f>'Yield Tabulations'!AP88</f>
        <v>0</v>
      </c>
      <c r="J88" s="92">
        <f>'Yield Tabulations'!AQ88</f>
        <v>0.03499766682</v>
      </c>
      <c r="K88" s="92">
        <f>'Yield Tabulations'!AR88</f>
        <v>0.5051194539</v>
      </c>
      <c r="L88" s="92">
        <f>'Yield Tabulations'!AS88</f>
        <v>0.1133924405</v>
      </c>
      <c r="M88" s="132">
        <f t="shared" si="9"/>
        <v>-0.6188041338</v>
      </c>
      <c r="N88" s="132">
        <f t="shared" ref="N88:P88" si="523">0</f>
        <v>0</v>
      </c>
      <c r="O88" s="132">
        <f t="shared" si="523"/>
        <v>0</v>
      </c>
      <c r="P88" s="132">
        <f t="shared" si="523"/>
        <v>0</v>
      </c>
      <c r="Q88" s="133">
        <f t="shared" si="11"/>
        <v>-0.4067822945</v>
      </c>
      <c r="R88" s="133">
        <f t="shared" si="12"/>
        <v>-0.0116942104</v>
      </c>
      <c r="S88" s="133">
        <f t="shared" si="13"/>
        <v>0.007664538028</v>
      </c>
      <c r="T88" s="133">
        <f t="shared" si="14"/>
        <v>-0.03053322751</v>
      </c>
      <c r="U88" s="134">
        <f t="shared" si="15"/>
        <v>-0.4067822945</v>
      </c>
      <c r="V88" s="134">
        <f t="shared" si="16"/>
        <v>0.0116942104</v>
      </c>
      <c r="W88" s="134">
        <f t="shared" si="17"/>
        <v>-0.007664538028</v>
      </c>
      <c r="X88" s="134">
        <f t="shared" si="18"/>
        <v>0.03053322751</v>
      </c>
      <c r="Y88" s="135">
        <f t="shared" si="19"/>
        <v>-0.269228345</v>
      </c>
      <c r="Z88" s="135">
        <f t="shared" ref="Z88:AB88" si="524">0</f>
        <v>0</v>
      </c>
      <c r="AA88" s="135">
        <f t="shared" si="524"/>
        <v>0</v>
      </c>
      <c r="AB88" s="135">
        <f t="shared" si="524"/>
        <v>0</v>
      </c>
      <c r="AC88" s="91">
        <f t="shared" si="21"/>
        <v>-0.1797646352</v>
      </c>
      <c r="AD88" s="91">
        <f t="shared" si="22"/>
        <v>0.07603908996</v>
      </c>
      <c r="AE88" s="91">
        <f t="shared" si="23"/>
        <v>0.376446954</v>
      </c>
      <c r="AF88" s="91">
        <f t="shared" si="24"/>
        <v>0.15462927</v>
      </c>
      <c r="AG88" s="92">
        <f t="shared" si="25"/>
        <v>0.0889747272</v>
      </c>
      <c r="AH88" s="92">
        <f t="shared" si="26"/>
        <v>0.03916743343</v>
      </c>
      <c r="AI88" s="92">
        <f t="shared" si="27"/>
        <v>0.3153461421</v>
      </c>
      <c r="AJ88" s="92">
        <f t="shared" si="28"/>
        <v>-0.03587841206</v>
      </c>
      <c r="AK88" s="132">
        <f t="shared" ref="AK88:AN88" si="525">M$2*$M88</f>
        <v>0.2028782805</v>
      </c>
      <c r="AL88" s="132">
        <f t="shared" si="525"/>
        <v>0.05483941551</v>
      </c>
      <c r="AM88" s="132">
        <f t="shared" si="525"/>
        <v>0.1681895466</v>
      </c>
      <c r="AN88" s="132">
        <f t="shared" si="525"/>
        <v>-0.1586831288</v>
      </c>
      <c r="AO88" s="133">
        <f t="shared" si="30"/>
        <v>-0.0850841197</v>
      </c>
      <c r="AP88" s="133">
        <f t="shared" si="31"/>
        <v>0.01108017436</v>
      </c>
      <c r="AQ88" s="133">
        <f t="shared" si="32"/>
        <v>-0.09568795565</v>
      </c>
      <c r="AR88" s="133">
        <f t="shared" si="33"/>
        <v>0.1245270816</v>
      </c>
      <c r="AS88" s="134">
        <f t="shared" si="34"/>
        <v>-0.008611118454</v>
      </c>
      <c r="AT88" s="134">
        <f t="shared" si="35"/>
        <v>-0.01798096939</v>
      </c>
      <c r="AU88" s="134">
        <f t="shared" si="36"/>
        <v>-0.07393119928</v>
      </c>
      <c r="AV88" s="134">
        <f t="shared" si="37"/>
        <v>0.05198287571</v>
      </c>
      <c r="AW88" s="135">
        <f t="shared" ref="AW88:AZ88" si="526">Y$2*$Y88</f>
        <v>-0.01759427798</v>
      </c>
      <c r="AX88" s="135">
        <f t="shared" si="526"/>
        <v>-0.01201971589</v>
      </c>
      <c r="AY88" s="135">
        <f t="shared" si="526"/>
        <v>-0.01681714036</v>
      </c>
      <c r="AZ88" s="135">
        <f t="shared" si="526"/>
        <v>0.06837907234</v>
      </c>
      <c r="BA88" s="144">
        <f t="shared" ref="BA88:BD88" si="527">AC88+AG88+AK88+AO88+AS88+AW88+A$2</f>
        <v>0.02855358897</v>
      </c>
      <c r="BB88" s="144">
        <f t="shared" si="527"/>
        <v>0.1764326779</v>
      </c>
      <c r="BC88" s="144">
        <f t="shared" si="527"/>
        <v>0.674241763</v>
      </c>
      <c r="BD88" s="144">
        <f t="shared" si="527"/>
        <v>0.1712221774</v>
      </c>
      <c r="BE88" s="143">
        <f t="shared" ref="BE88:BH88" si="528">A88</f>
        <v>0</v>
      </c>
      <c r="BF88" s="143">
        <f t="shared" si="528"/>
        <v>0.2454503033</v>
      </c>
      <c r="BG88" s="143">
        <f t="shared" si="528"/>
        <v>0.6399345336</v>
      </c>
      <c r="BH88" s="143">
        <f t="shared" si="528"/>
        <v>0.1852543164</v>
      </c>
      <c r="BI88" s="145">
        <f t="shared" si="41"/>
        <v>0.006952626982</v>
      </c>
      <c r="BJ88" s="145">
        <f t="shared" si="42"/>
        <v>0.008261964663</v>
      </c>
      <c r="BK88" s="143"/>
    </row>
    <row r="89">
      <c r="A89" s="90">
        <f>'Yield Tabulations'!AH89</f>
        <v>0</v>
      </c>
      <c r="B89" s="90">
        <f>'Yield Tabulations'!AI89</f>
        <v>0.3596559812</v>
      </c>
      <c r="C89" s="90">
        <f>'Yield Tabulations'!AJ89</f>
        <v>0.6460176991</v>
      </c>
      <c r="D89" s="90">
        <f>'Yield Tabulations'!AK89</f>
        <v>0.2642689601</v>
      </c>
      <c r="E89" s="91">
        <f>'Yield Tabulations'!AL89</f>
        <v>0</v>
      </c>
      <c r="F89" s="91">
        <f>'Yield Tabulations'!AM89</f>
        <v>0.1196247068</v>
      </c>
      <c r="G89" s="91">
        <f>'Yield Tabulations'!AN89</f>
        <v>0.7574257426</v>
      </c>
      <c r="H89" s="91">
        <f>'Yield Tabulations'!AO89</f>
        <v>0.1579358874</v>
      </c>
      <c r="I89" s="92">
        <f>'Yield Tabulations'!AP89</f>
        <v>0</v>
      </c>
      <c r="J89" s="92">
        <f>'Yield Tabulations'!AQ89</f>
        <v>0.03831118061</v>
      </c>
      <c r="K89" s="92">
        <f>'Yield Tabulations'!AR89</f>
        <v>0.5297157623</v>
      </c>
      <c r="L89" s="92">
        <f>'Yield Tabulations'!AS89</f>
        <v>0.1196247068</v>
      </c>
      <c r="M89" s="132">
        <f t="shared" si="9"/>
        <v>-0.6129475705</v>
      </c>
      <c r="N89" s="132">
        <f t="shared" ref="N89:P89" si="529">0</f>
        <v>0</v>
      </c>
      <c r="O89" s="132">
        <f t="shared" si="529"/>
        <v>0</v>
      </c>
      <c r="P89" s="132">
        <f t="shared" si="529"/>
        <v>0</v>
      </c>
      <c r="Q89" s="133">
        <f t="shared" si="11"/>
        <v>-0.4246963526</v>
      </c>
      <c r="R89" s="133">
        <f t="shared" si="12"/>
        <v>-0.006945703389</v>
      </c>
      <c r="S89" s="133">
        <f t="shared" si="13"/>
        <v>0.00825936017</v>
      </c>
      <c r="T89" s="133">
        <f t="shared" si="14"/>
        <v>-0.03434921833</v>
      </c>
      <c r="U89" s="134">
        <f t="shared" si="15"/>
        <v>-0.4246963526</v>
      </c>
      <c r="V89" s="134">
        <f t="shared" si="16"/>
        <v>0.006945703389</v>
      </c>
      <c r="W89" s="134">
        <f t="shared" si="17"/>
        <v>-0.00825936017</v>
      </c>
      <c r="X89" s="134">
        <f t="shared" si="18"/>
        <v>0.03434921833</v>
      </c>
      <c r="Y89" s="135">
        <f t="shared" si="19"/>
        <v>-0.2963766058</v>
      </c>
      <c r="Z89" s="135">
        <f t="shared" ref="Z89:AB89" si="530">0</f>
        <v>0</v>
      </c>
      <c r="AA89" s="135">
        <f t="shared" si="530"/>
        <v>0</v>
      </c>
      <c r="AB89" s="135">
        <f t="shared" si="530"/>
        <v>0</v>
      </c>
      <c r="AC89" s="91">
        <f t="shared" si="21"/>
        <v>-0.1793460276</v>
      </c>
      <c r="AD89" s="91">
        <f t="shared" si="22"/>
        <v>0.08139917107</v>
      </c>
      <c r="AE89" s="91">
        <f t="shared" si="23"/>
        <v>0.3718154262</v>
      </c>
      <c r="AF89" s="91">
        <f t="shared" si="24"/>
        <v>0.1573346227</v>
      </c>
      <c r="AG89" s="92">
        <f t="shared" si="25"/>
        <v>0.09300734377</v>
      </c>
      <c r="AH89" s="92">
        <f t="shared" si="26"/>
        <v>0.04214436681</v>
      </c>
      <c r="AI89" s="92">
        <f t="shared" si="27"/>
        <v>0.3308436561</v>
      </c>
      <c r="AJ89" s="92">
        <f t="shared" si="28"/>
        <v>-0.03751480271</v>
      </c>
      <c r="AK89" s="132">
        <f t="shared" ref="AK89:AN89" si="531">M$2*$M89</f>
        <v>0.2009581746</v>
      </c>
      <c r="AL89" s="132">
        <f t="shared" si="531"/>
        <v>0.05432039747</v>
      </c>
      <c r="AM89" s="132">
        <f t="shared" si="531"/>
        <v>0.1665977461</v>
      </c>
      <c r="AN89" s="132">
        <f t="shared" si="531"/>
        <v>-0.1571813001</v>
      </c>
      <c r="AO89" s="133">
        <f t="shared" si="30"/>
        <v>-0.08958410556</v>
      </c>
      <c r="AP89" s="133">
        <f t="shared" si="31"/>
        <v>0.013000875</v>
      </c>
      <c r="AQ89" s="133">
        <f t="shared" si="32"/>
        <v>-0.09808807908</v>
      </c>
      <c r="AR89" s="133">
        <f t="shared" si="33"/>
        <v>0.1307873474</v>
      </c>
      <c r="AS89" s="134">
        <f t="shared" si="34"/>
        <v>-0.008471763363</v>
      </c>
      <c r="AT89" s="134">
        <f t="shared" si="35"/>
        <v>-0.01937649598</v>
      </c>
      <c r="AU89" s="134">
        <f t="shared" si="36"/>
        <v>-0.07774110138</v>
      </c>
      <c r="AV89" s="134">
        <f t="shared" si="37"/>
        <v>0.05337688137</v>
      </c>
      <c r="AW89" s="135">
        <f t="shared" ref="AW89:AZ89" si="532">Y$2*$Y89</f>
        <v>-0.01936843756</v>
      </c>
      <c r="AX89" s="135">
        <f t="shared" si="532"/>
        <v>-0.01323175166</v>
      </c>
      <c r="AY89" s="135">
        <f t="shared" si="532"/>
        <v>-0.01851293548</v>
      </c>
      <c r="AZ89" s="135">
        <f t="shared" si="532"/>
        <v>0.07527423374</v>
      </c>
      <c r="BA89" s="144">
        <f t="shared" ref="BA89:BD89" si="533">AC89+AG89+AK89+AO89+AS89+AW89+A$2</f>
        <v>0.02494991681</v>
      </c>
      <c r="BB89" s="144">
        <f t="shared" si="533"/>
        <v>0.1835638126</v>
      </c>
      <c r="BC89" s="144">
        <f t="shared" si="533"/>
        <v>0.6756101281</v>
      </c>
      <c r="BD89" s="144">
        <f t="shared" si="533"/>
        <v>0.188342401</v>
      </c>
      <c r="BE89" s="143">
        <f t="shared" ref="BE89:BH89" si="534">A89</f>
        <v>0</v>
      </c>
      <c r="BF89" s="143">
        <f t="shared" si="534"/>
        <v>0.3596559812</v>
      </c>
      <c r="BG89" s="143">
        <f t="shared" si="534"/>
        <v>0.6460176991</v>
      </c>
      <c r="BH89" s="143">
        <f t="shared" si="534"/>
        <v>0.2642689601</v>
      </c>
      <c r="BI89" s="145">
        <f t="shared" si="41"/>
        <v>0.03827150443</v>
      </c>
      <c r="BJ89" s="145">
        <f t="shared" si="42"/>
        <v>0.03133776951</v>
      </c>
      <c r="BK89" s="143"/>
    </row>
    <row r="90">
      <c r="A90" s="90">
        <f>'Yield Tabulations'!AH90</f>
        <v>0</v>
      </c>
      <c r="B90" s="90">
        <f>'Yield Tabulations'!AI90</f>
        <v>0.4503697937</v>
      </c>
      <c r="C90" s="90">
        <f>'Yield Tabulations'!AJ90</f>
        <v>0.7362514029</v>
      </c>
      <c r="D90" s="90">
        <f>'Yield Tabulations'!AK90</f>
        <v>0.4133904243</v>
      </c>
      <c r="E90" s="91">
        <f>'Yield Tabulations'!AL90</f>
        <v>0</v>
      </c>
      <c r="F90" s="91">
        <f>'Yield Tabulations'!AM90</f>
        <v>0.1919034644</v>
      </c>
      <c r="G90" s="91">
        <f>'Yield Tabulations'!AN90</f>
        <v>0.90625</v>
      </c>
      <c r="H90" s="91">
        <f>'Yield Tabulations'!AO90</f>
        <v>0.2117555469</v>
      </c>
      <c r="I90" s="92">
        <f>'Yield Tabulations'!AP90</f>
        <v>0</v>
      </c>
      <c r="J90" s="92">
        <f>'Yield Tabulations'!AQ90</f>
        <v>0.01985208252</v>
      </c>
      <c r="K90" s="92">
        <f>'Yield Tabulations'!AR90</f>
        <v>0.469740634</v>
      </c>
      <c r="L90" s="92">
        <f>'Yield Tabulations'!AS90</f>
        <v>0.1919034644</v>
      </c>
      <c r="M90" s="132">
        <f t="shared" si="9"/>
        <v>-0.9029564138</v>
      </c>
      <c r="N90" s="132">
        <f t="shared" ref="N90:P90" si="535">0</f>
        <v>0</v>
      </c>
      <c r="O90" s="132">
        <f t="shared" si="535"/>
        <v>0</v>
      </c>
      <c r="P90" s="132">
        <f t="shared" si="535"/>
        <v>0</v>
      </c>
      <c r="Q90" s="133">
        <f t="shared" si="11"/>
        <v>-0.470148756</v>
      </c>
      <c r="R90" s="133">
        <f t="shared" si="12"/>
        <v>-0.07444232974</v>
      </c>
      <c r="S90" s="133">
        <f t="shared" si="13"/>
        <v>0.03262315105</v>
      </c>
      <c r="T90" s="133">
        <f t="shared" si="14"/>
        <v>-0.07215390524</v>
      </c>
      <c r="U90" s="134">
        <f t="shared" si="15"/>
        <v>-0.470148756</v>
      </c>
      <c r="V90" s="134">
        <f t="shared" si="16"/>
        <v>0.07444232974</v>
      </c>
      <c r="W90" s="134">
        <f t="shared" si="17"/>
        <v>-0.03262315105</v>
      </c>
      <c r="X90" s="134">
        <f t="shared" si="18"/>
        <v>0.07215390524</v>
      </c>
      <c r="Y90" s="135">
        <f t="shared" si="19"/>
        <v>-0.2578773081</v>
      </c>
      <c r="Z90" s="135">
        <f t="shared" ref="Z90:AB90" si="536">0</f>
        <v>0</v>
      </c>
      <c r="AA90" s="135">
        <f t="shared" si="536"/>
        <v>0</v>
      </c>
      <c r="AB90" s="135">
        <f t="shared" si="536"/>
        <v>0</v>
      </c>
      <c r="AC90" s="91">
        <f t="shared" si="21"/>
        <v>-0.2215167522</v>
      </c>
      <c r="AD90" s="91">
        <f t="shared" si="22"/>
        <v>0.1273830673</v>
      </c>
      <c r="AE90" s="91">
        <f t="shared" si="23"/>
        <v>0.4427147241</v>
      </c>
      <c r="AF90" s="91">
        <f t="shared" si="24"/>
        <v>0.1896697682</v>
      </c>
      <c r="AG90" s="92">
        <f t="shared" si="25"/>
        <v>0.08556727088</v>
      </c>
      <c r="AH90" s="92">
        <f t="shared" si="26"/>
        <v>0.04530196112</v>
      </c>
      <c r="AI90" s="92">
        <f t="shared" si="27"/>
        <v>0.3094978639</v>
      </c>
      <c r="AJ90" s="92">
        <f t="shared" si="28"/>
        <v>0.01930550251</v>
      </c>
      <c r="AK90" s="132">
        <f t="shared" ref="AK90:AN90" si="537">M$2*$M90</f>
        <v>0.2960391416</v>
      </c>
      <c r="AL90" s="132">
        <f t="shared" si="537"/>
        <v>0.08002144662</v>
      </c>
      <c r="AM90" s="132">
        <f t="shared" si="537"/>
        <v>0.2454214856</v>
      </c>
      <c r="AN90" s="132">
        <f t="shared" si="537"/>
        <v>-0.2315497604</v>
      </c>
      <c r="AO90" s="133">
        <f t="shared" si="30"/>
        <v>-0.1171292156</v>
      </c>
      <c r="AP90" s="133">
        <f t="shared" si="31"/>
        <v>0.002620972629</v>
      </c>
      <c r="AQ90" s="133">
        <f t="shared" si="32"/>
        <v>-0.1253931493</v>
      </c>
      <c r="AR90" s="133">
        <f t="shared" si="33"/>
        <v>0.1237388709</v>
      </c>
      <c r="AS90" s="134">
        <f t="shared" si="34"/>
        <v>-0.003139855502</v>
      </c>
      <c r="AT90" s="134">
        <f t="shared" si="35"/>
        <v>-0.0228503148</v>
      </c>
      <c r="AU90" s="134">
        <f t="shared" si="36"/>
        <v>-0.07772492141</v>
      </c>
      <c r="AV90" s="134">
        <f t="shared" si="37"/>
        <v>0.07347537189</v>
      </c>
      <c r="AW90" s="135">
        <f t="shared" ref="AW90:AZ90" si="538">Y$2*$Y90</f>
        <v>-0.01685247904</v>
      </c>
      <c r="AX90" s="135">
        <f t="shared" si="538"/>
        <v>-0.01151294816</v>
      </c>
      <c r="AY90" s="135">
        <f t="shared" si="538"/>
        <v>-0.01610810662</v>
      </c>
      <c r="AZ90" s="135">
        <f t="shared" si="538"/>
        <v>0.0654961167</v>
      </c>
      <c r="BA90" s="144">
        <f t="shared" ref="BA90:BD90" si="539">AC90+AG90+AK90+AO90+AS90+AW90+A$2</f>
        <v>0.05072284275</v>
      </c>
      <c r="BB90" s="144">
        <f t="shared" si="539"/>
        <v>0.2462714346</v>
      </c>
      <c r="BC90" s="144">
        <f t="shared" si="539"/>
        <v>0.7791033119</v>
      </c>
      <c r="BD90" s="144">
        <f t="shared" si="539"/>
        <v>0.2064012885</v>
      </c>
      <c r="BE90" s="143">
        <f t="shared" ref="BE90:BH90" si="540">A90</f>
        <v>0</v>
      </c>
      <c r="BF90" s="143">
        <f t="shared" si="540"/>
        <v>0.4503697937</v>
      </c>
      <c r="BG90" s="143">
        <f t="shared" si="540"/>
        <v>0.7362514029</v>
      </c>
      <c r="BH90" s="143">
        <f t="shared" si="540"/>
        <v>0.4133904243</v>
      </c>
      <c r="BI90" s="145">
        <f t="shared" si="41"/>
        <v>0.08890973539</v>
      </c>
      <c r="BJ90" s="145">
        <f t="shared" si="42"/>
        <v>0.1370183159</v>
      </c>
      <c r="BK90" s="143"/>
    </row>
    <row r="91">
      <c r="A91" s="90">
        <f>'Yield Tabulations'!AH91</f>
        <v>0</v>
      </c>
      <c r="B91" s="90">
        <f>'Yield Tabulations'!AI91</f>
        <v>0.4405829596</v>
      </c>
      <c r="C91" s="90">
        <f>'Yield Tabulations'!AJ91</f>
        <v>0.6752688172</v>
      </c>
      <c r="D91" s="90">
        <f>'Yield Tabulations'!AK91</f>
        <v>0.3733183857</v>
      </c>
      <c r="E91" s="91">
        <f>'Yield Tabulations'!AL91</f>
        <v>0</v>
      </c>
      <c r="F91" s="91">
        <f>'Yield Tabulations'!AM91</f>
        <v>0.1599402093</v>
      </c>
      <c r="G91" s="91">
        <f>'Yield Tabulations'!AN91</f>
        <v>0.9125799574</v>
      </c>
      <c r="H91" s="91">
        <f>'Yield Tabulations'!AO91</f>
        <v>0.1752615845</v>
      </c>
      <c r="I91" s="92">
        <f>'Yield Tabulations'!AP91</f>
        <v>0</v>
      </c>
      <c r="J91" s="92">
        <f>'Yield Tabulations'!AQ91</f>
        <v>0.01532137519</v>
      </c>
      <c r="K91" s="92">
        <f>'Yield Tabulations'!AR91</f>
        <v>0.4338394794</v>
      </c>
      <c r="L91" s="92">
        <f>'Yield Tabulations'!AS91</f>
        <v>0.1599402093</v>
      </c>
      <c r="M91" s="132">
        <f t="shared" si="9"/>
        <v>-0.8890996721</v>
      </c>
      <c r="N91" s="132">
        <f t="shared" ref="N91:P91" si="541">0</f>
        <v>0</v>
      </c>
      <c r="O91" s="132">
        <f t="shared" si="541"/>
        <v>0</v>
      </c>
      <c r="P91" s="132">
        <f t="shared" si="541"/>
        <v>0</v>
      </c>
      <c r="Q91" s="133">
        <f t="shared" si="11"/>
        <v>-0.4263950921</v>
      </c>
      <c r="R91" s="133">
        <f t="shared" si="12"/>
        <v>-0.0699228348</v>
      </c>
      <c r="S91" s="133">
        <f t="shared" si="13"/>
        <v>0.02289562205</v>
      </c>
      <c r="T91" s="133">
        <f t="shared" si="14"/>
        <v>-0.05540639721</v>
      </c>
      <c r="U91" s="134">
        <f t="shared" si="15"/>
        <v>-0.4263950921</v>
      </c>
      <c r="V91" s="134">
        <f t="shared" si="16"/>
        <v>0.0699228348</v>
      </c>
      <c r="W91" s="134">
        <f t="shared" si="17"/>
        <v>-0.02289562205</v>
      </c>
      <c r="X91" s="134">
        <f t="shared" si="18"/>
        <v>0.05540639721</v>
      </c>
      <c r="Y91" s="135">
        <f t="shared" si="19"/>
        <v>-0.214032309</v>
      </c>
      <c r="Z91" s="135">
        <f t="shared" ref="Z91:AB91" si="542">0</f>
        <v>0</v>
      </c>
      <c r="AA91" s="135">
        <f t="shared" si="542"/>
        <v>0</v>
      </c>
      <c r="AB91" s="135">
        <f t="shared" si="542"/>
        <v>0</v>
      </c>
      <c r="AC91" s="91">
        <f t="shared" si="21"/>
        <v>-0.2179233089</v>
      </c>
      <c r="AD91" s="91">
        <f t="shared" si="22"/>
        <v>0.10304603</v>
      </c>
      <c r="AE91" s="91">
        <f t="shared" si="23"/>
        <v>0.4502750484</v>
      </c>
      <c r="AF91" s="91">
        <f t="shared" si="24"/>
        <v>0.1784615974</v>
      </c>
      <c r="AG91" s="92">
        <f t="shared" si="25"/>
        <v>0.07950963394</v>
      </c>
      <c r="AH91" s="92">
        <f t="shared" si="26"/>
        <v>0.03683359022</v>
      </c>
      <c r="AI91" s="92">
        <f t="shared" si="27"/>
        <v>0.2825671615</v>
      </c>
      <c r="AJ91" s="92">
        <f t="shared" si="28"/>
        <v>0.008336745252</v>
      </c>
      <c r="AK91" s="132">
        <f t="shared" ref="AK91:AN91" si="543">M$2*$M91</f>
        <v>0.291496134</v>
      </c>
      <c r="AL91" s="132">
        <f t="shared" si="543"/>
        <v>0.07879343993</v>
      </c>
      <c r="AM91" s="132">
        <f t="shared" si="543"/>
        <v>0.241655255</v>
      </c>
      <c r="AN91" s="132">
        <f t="shared" si="543"/>
        <v>-0.2279964048</v>
      </c>
      <c r="AO91" s="133">
        <f t="shared" si="30"/>
        <v>-0.1014659992</v>
      </c>
      <c r="AP91" s="133">
        <f t="shared" si="31"/>
        <v>0.001808666365</v>
      </c>
      <c r="AQ91" s="133">
        <f t="shared" si="32"/>
        <v>-0.1159240538</v>
      </c>
      <c r="AR91" s="133">
        <f t="shared" si="33"/>
        <v>0.1133286843</v>
      </c>
      <c r="AS91" s="134">
        <f t="shared" si="34"/>
        <v>-0.005376906476</v>
      </c>
      <c r="AT91" s="134">
        <f t="shared" si="35"/>
        <v>-0.01956680932</v>
      </c>
      <c r="AU91" s="134">
        <f t="shared" si="36"/>
        <v>-0.07032001244</v>
      </c>
      <c r="AV91" s="134">
        <f t="shared" si="37"/>
        <v>0.06653687348</v>
      </c>
      <c r="AW91" s="135">
        <f t="shared" ref="AW91:AZ91" si="544">Y$2*$Y91</f>
        <v>-0.01398717486</v>
      </c>
      <c r="AX91" s="135">
        <f t="shared" si="544"/>
        <v>-0.009555485496</v>
      </c>
      <c r="AY91" s="135">
        <f t="shared" si="544"/>
        <v>-0.01336936266</v>
      </c>
      <c r="AZ91" s="135">
        <f t="shared" si="544"/>
        <v>0.05436028936</v>
      </c>
      <c r="BA91" s="144">
        <f t="shared" ref="BA91:BD91" si="545">AC91+AG91+AK91+AO91+AS91+AW91+A$2</f>
        <v>0.06000711094</v>
      </c>
      <c r="BB91" s="144">
        <f t="shared" si="545"/>
        <v>0.2166666816</v>
      </c>
      <c r="BC91" s="144">
        <f t="shared" si="545"/>
        <v>0.7755794517</v>
      </c>
      <c r="BD91" s="144">
        <f t="shared" si="545"/>
        <v>0.1592932037</v>
      </c>
      <c r="BE91" s="143">
        <f t="shared" ref="BE91:BH91" si="546">A91</f>
        <v>0</v>
      </c>
      <c r="BF91" s="143">
        <f t="shared" si="546"/>
        <v>0.4405829596</v>
      </c>
      <c r="BG91" s="143">
        <f t="shared" si="546"/>
        <v>0.6752688172</v>
      </c>
      <c r="BH91" s="143">
        <f t="shared" si="546"/>
        <v>0.3733183857</v>
      </c>
      <c r="BI91" s="145">
        <f t="shared" si="41"/>
        <v>0.1096083548</v>
      </c>
      <c r="BJ91" s="145">
        <f t="shared" si="42"/>
        <v>0.09599247083</v>
      </c>
      <c r="BK91" s="143"/>
    </row>
    <row r="92">
      <c r="A92" s="90">
        <f>'Yield Tabulations'!AH92</f>
        <v>0</v>
      </c>
      <c r="B92" s="90">
        <f>'Yield Tabulations'!AI92</f>
        <v>0.4980184941</v>
      </c>
      <c r="C92" s="90">
        <f>'Yield Tabulations'!AJ92</f>
        <v>0.7782258065</v>
      </c>
      <c r="D92" s="90">
        <f>'Yield Tabulations'!AK92</f>
        <v>0.3645970938</v>
      </c>
      <c r="E92" s="91">
        <f>'Yield Tabulations'!AL92</f>
        <v>0</v>
      </c>
      <c r="F92" s="91">
        <f>'Yield Tabulations'!AM92</f>
        <v>0.178335535</v>
      </c>
      <c r="G92" s="91">
        <f>'Yield Tabulations'!AN92</f>
        <v>0.9507042254</v>
      </c>
      <c r="H92" s="91">
        <f>'Yield Tabulations'!AO92</f>
        <v>0.1875825627</v>
      </c>
      <c r="I92" s="92">
        <f>'Yield Tabulations'!AP92</f>
        <v>0</v>
      </c>
      <c r="J92" s="92">
        <f>'Yield Tabulations'!AQ92</f>
        <v>0.009247027741</v>
      </c>
      <c r="K92" s="92">
        <f>'Yield Tabulations'!AR92</f>
        <v>0.5471698113</v>
      </c>
      <c r="L92" s="92">
        <f>'Yield Tabulations'!AS92</f>
        <v>0.178335535</v>
      </c>
      <c r="M92" s="132">
        <f t="shared" si="9"/>
        <v>-0.970829305</v>
      </c>
      <c r="N92" s="132">
        <f t="shared" ref="N92:P92" si="547">0</f>
        <v>0</v>
      </c>
      <c r="O92" s="132">
        <f t="shared" si="547"/>
        <v>0</v>
      </c>
      <c r="P92" s="132">
        <f t="shared" si="547"/>
        <v>0</v>
      </c>
      <c r="Q92" s="133">
        <f t="shared" si="11"/>
        <v>-0.5552983619</v>
      </c>
      <c r="R92" s="133">
        <f t="shared" si="12"/>
        <v>-0.0669048312</v>
      </c>
      <c r="S92" s="133">
        <f t="shared" si="13"/>
        <v>0.03006898188</v>
      </c>
      <c r="T92" s="133">
        <f t="shared" si="14"/>
        <v>-0.0887886327</v>
      </c>
      <c r="U92" s="134">
        <f t="shared" si="15"/>
        <v>-0.5552983619</v>
      </c>
      <c r="V92" s="134">
        <f t="shared" si="16"/>
        <v>0.0669048312</v>
      </c>
      <c r="W92" s="134">
        <f t="shared" si="17"/>
        <v>-0.03006898188</v>
      </c>
      <c r="X92" s="134">
        <f t="shared" si="18"/>
        <v>0.0887886327</v>
      </c>
      <c r="Y92" s="135">
        <f t="shared" si="19"/>
        <v>-0.331283873</v>
      </c>
      <c r="Z92" s="135">
        <f t="shared" ref="Z92:AB92" si="548">0</f>
        <v>0</v>
      </c>
      <c r="AA92" s="135">
        <f t="shared" si="548"/>
        <v>0</v>
      </c>
      <c r="AB92" s="135">
        <f t="shared" si="548"/>
        <v>0</v>
      </c>
      <c r="AC92" s="91">
        <f t="shared" si="21"/>
        <v>-0.2286834302</v>
      </c>
      <c r="AD92" s="91">
        <f t="shared" si="22"/>
        <v>0.1144530245</v>
      </c>
      <c r="AE92" s="91">
        <f t="shared" si="23"/>
        <v>0.4686309949</v>
      </c>
      <c r="AF92" s="91">
        <f t="shared" si="24"/>
        <v>0.1860140959</v>
      </c>
      <c r="AG92" s="92">
        <f t="shared" si="25"/>
        <v>0.1020632574</v>
      </c>
      <c r="AH92" s="92">
        <f t="shared" si="26"/>
        <v>0.03619604561</v>
      </c>
      <c r="AI92" s="92">
        <f t="shared" si="27"/>
        <v>0.3519213409</v>
      </c>
      <c r="AJ92" s="92">
        <f t="shared" si="28"/>
        <v>-0.001191587712</v>
      </c>
      <c r="AK92" s="132">
        <f t="shared" ref="AK92:AN92" si="549">M$2*$M92</f>
        <v>0.318291636</v>
      </c>
      <c r="AL92" s="132">
        <f t="shared" si="549"/>
        <v>0.08603645117</v>
      </c>
      <c r="AM92" s="132">
        <f t="shared" si="549"/>
        <v>0.263869182</v>
      </c>
      <c r="AN92" s="132">
        <f t="shared" si="549"/>
        <v>-0.2489547552</v>
      </c>
      <c r="AO92" s="133">
        <f t="shared" si="30"/>
        <v>-0.137105438</v>
      </c>
      <c r="AP92" s="133">
        <f t="shared" si="31"/>
        <v>0.01045485006</v>
      </c>
      <c r="AQ92" s="133">
        <f t="shared" si="32"/>
        <v>-0.1426993472</v>
      </c>
      <c r="AR92" s="133">
        <f t="shared" si="33"/>
        <v>0.1501810928</v>
      </c>
      <c r="AS92" s="134">
        <f t="shared" si="34"/>
        <v>-0.004164932175</v>
      </c>
      <c r="AT92" s="134">
        <f t="shared" si="35"/>
        <v>-0.02935302467</v>
      </c>
      <c r="AU92" s="134">
        <f t="shared" si="36"/>
        <v>-0.09391454547</v>
      </c>
      <c r="AV92" s="134">
        <f t="shared" si="37"/>
        <v>0.08268495251</v>
      </c>
      <c r="AW92" s="135">
        <f t="shared" ref="AW92:AZ92" si="550">Y$2*$Y92</f>
        <v>-0.02164965413</v>
      </c>
      <c r="AX92" s="135">
        <f t="shared" si="550"/>
        <v>-0.01479018873</v>
      </c>
      <c r="AY92" s="135">
        <f t="shared" si="550"/>
        <v>-0.02069339093</v>
      </c>
      <c r="AZ92" s="135">
        <f t="shared" si="550"/>
        <v>0.08414004074</v>
      </c>
      <c r="BA92" s="144">
        <f t="shared" ref="BA92:BD92" si="551">AC92+AG92+AK92+AO92+AS92+AW92+A$2</f>
        <v>0.05650617124</v>
      </c>
      <c r="BB92" s="144">
        <f t="shared" si="551"/>
        <v>0.2283044079</v>
      </c>
      <c r="BC92" s="144">
        <f t="shared" si="551"/>
        <v>0.8278096499</v>
      </c>
      <c r="BD92" s="144">
        <f t="shared" si="551"/>
        <v>0.2191392577</v>
      </c>
      <c r="BE92" s="143">
        <f t="shared" ref="BE92:BH92" si="552">A92</f>
        <v>0</v>
      </c>
      <c r="BF92" s="143">
        <f t="shared" si="552"/>
        <v>0.4980184941</v>
      </c>
      <c r="BG92" s="143">
        <f t="shared" si="552"/>
        <v>0.7782258065</v>
      </c>
      <c r="BH92" s="143">
        <f t="shared" si="552"/>
        <v>0.3645970938</v>
      </c>
      <c r="BI92" s="145">
        <f t="shared" si="41"/>
        <v>0.0995551753</v>
      </c>
      <c r="BJ92" s="145">
        <f t="shared" si="42"/>
        <v>0.1539094473</v>
      </c>
      <c r="BK92" s="143"/>
    </row>
    <row r="93">
      <c r="A93" s="90">
        <f>'Yield Tabulations'!AH93</f>
        <v>0</v>
      </c>
      <c r="B93" s="90">
        <f>'Yield Tabulations'!AI93</f>
        <v>0.209272376</v>
      </c>
      <c r="C93" s="90">
        <f>'Yield Tabulations'!AJ93</f>
        <v>0.7584269663</v>
      </c>
      <c r="D93" s="90">
        <f>'Yield Tabulations'!AK93</f>
        <v>0.2208628461</v>
      </c>
      <c r="E93" s="91">
        <f>'Yield Tabulations'!AL93</f>
        <v>0</v>
      </c>
      <c r="F93" s="91">
        <f>'Yield Tabulations'!AM93</f>
        <v>0.0405666452</v>
      </c>
      <c r="G93" s="91">
        <f>'Yield Tabulations'!AN93</f>
        <v>0.5384615385</v>
      </c>
      <c r="H93" s="91">
        <f>'Yield Tabulations'!AO93</f>
        <v>0.07533805538</v>
      </c>
      <c r="I93" s="92">
        <f>'Yield Tabulations'!AP93</f>
        <v>0</v>
      </c>
      <c r="J93" s="92">
        <f>'Yield Tabulations'!AQ93</f>
        <v>0.03477141017</v>
      </c>
      <c r="K93" s="92">
        <f>'Yield Tabulations'!AR93</f>
        <v>0.8661087866</v>
      </c>
      <c r="L93" s="92">
        <f>'Yield Tabulations'!AS93</f>
        <v>0.0405666452</v>
      </c>
      <c r="M93" s="132">
        <f t="shared" si="9"/>
        <v>-0.2972623037</v>
      </c>
      <c r="N93" s="132">
        <f t="shared" ref="N93:P93" si="553">0</f>
        <v>0</v>
      </c>
      <c r="O93" s="132">
        <f t="shared" si="553"/>
        <v>0</v>
      </c>
      <c r="P93" s="132">
        <f t="shared" si="553"/>
        <v>0</v>
      </c>
      <c r="Q93" s="133">
        <f t="shared" si="11"/>
        <v>-0.4708330413</v>
      </c>
      <c r="R93" s="133">
        <f t="shared" si="12"/>
        <v>0.04340737354</v>
      </c>
      <c r="S93" s="133">
        <f t="shared" si="13"/>
        <v>-0.0009739577222</v>
      </c>
      <c r="T93" s="133">
        <f t="shared" si="14"/>
        <v>-0.01641206084</v>
      </c>
      <c r="U93" s="134">
        <f t="shared" si="15"/>
        <v>-0.4708330413</v>
      </c>
      <c r="V93" s="134">
        <f t="shared" si="16"/>
        <v>-0.04340737354</v>
      </c>
      <c r="W93" s="134">
        <f t="shared" si="17"/>
        <v>0.0009739577222</v>
      </c>
      <c r="X93" s="134">
        <f t="shared" si="18"/>
        <v>0.01641206084</v>
      </c>
      <c r="Y93" s="135">
        <f t="shared" si="19"/>
        <v>-0.7529991339</v>
      </c>
      <c r="Z93" s="135">
        <f t="shared" ref="Z93:AB93" si="554">0</f>
        <v>0</v>
      </c>
      <c r="AA93" s="135">
        <f t="shared" si="554"/>
        <v>0</v>
      </c>
      <c r="AB93" s="135">
        <f t="shared" si="554"/>
        <v>0</v>
      </c>
      <c r="AC93" s="91">
        <f t="shared" si="21"/>
        <v>-0.1208841972</v>
      </c>
      <c r="AD93" s="91">
        <f t="shared" si="22"/>
        <v>0.02709607446</v>
      </c>
      <c r="AE93" s="91">
        <f t="shared" si="23"/>
        <v>0.2684541317</v>
      </c>
      <c r="AF93" s="91">
        <f t="shared" si="24"/>
        <v>0.1022178597</v>
      </c>
      <c r="AG93" s="92">
        <f t="shared" si="25"/>
        <v>0.1565539622</v>
      </c>
      <c r="AH93" s="92">
        <f t="shared" si="26"/>
        <v>0.02353952367</v>
      </c>
      <c r="AI93" s="92">
        <f t="shared" si="27"/>
        <v>0.5115730435</v>
      </c>
      <c r="AJ93" s="92">
        <f t="shared" si="28"/>
        <v>-0.1462628359</v>
      </c>
      <c r="AK93" s="132">
        <f t="shared" ref="AK93:AN93" si="555">M$2*$M93</f>
        <v>0.09745905327</v>
      </c>
      <c r="AL93" s="132">
        <f t="shared" si="555"/>
        <v>0.02634386245</v>
      </c>
      <c r="AM93" s="132">
        <f t="shared" si="555"/>
        <v>0.08079521345</v>
      </c>
      <c r="AN93" s="132">
        <f t="shared" si="555"/>
        <v>-0.07622850244</v>
      </c>
      <c r="AO93" s="133">
        <f t="shared" si="30"/>
        <v>-0.08883218337</v>
      </c>
      <c r="AP93" s="133">
        <f t="shared" si="31"/>
        <v>0.02189861954</v>
      </c>
      <c r="AQ93" s="133">
        <f t="shared" si="32"/>
        <v>-0.09437083994</v>
      </c>
      <c r="AR93" s="133">
        <f t="shared" si="33"/>
        <v>0.1604730981</v>
      </c>
      <c r="AS93" s="134">
        <f t="shared" si="34"/>
        <v>-0.01216844568</v>
      </c>
      <c r="AT93" s="134">
        <f t="shared" si="35"/>
        <v>-0.02030770322</v>
      </c>
      <c r="AU93" s="134">
        <f t="shared" si="36"/>
        <v>-0.09267662975</v>
      </c>
      <c r="AV93" s="134">
        <f t="shared" si="37"/>
        <v>0.04856880773</v>
      </c>
      <c r="AW93" s="135">
        <f t="shared" ref="AW93:AZ93" si="556">Y$2*$Y93</f>
        <v>-0.04920906853</v>
      </c>
      <c r="AX93" s="135">
        <f t="shared" si="556"/>
        <v>-0.03361769229</v>
      </c>
      <c r="AY93" s="135">
        <f t="shared" si="556"/>
        <v>-0.04703550857</v>
      </c>
      <c r="AZ93" s="135">
        <f t="shared" si="556"/>
        <v>0.191247999</v>
      </c>
      <c r="BA93" s="144">
        <f t="shared" ref="BA93:BD93" si="557">AC93+AG93+AK93+AO93+AS93+AW93+A$2</f>
        <v>0.01067385331</v>
      </c>
      <c r="BB93" s="144">
        <f t="shared" si="557"/>
        <v>0.07025993453</v>
      </c>
      <c r="BC93" s="144">
        <f t="shared" si="557"/>
        <v>0.627434826</v>
      </c>
      <c r="BD93" s="144">
        <f t="shared" si="557"/>
        <v>0.2462818448</v>
      </c>
      <c r="BE93" s="143">
        <f t="shared" ref="BE93:BH93" si="558">A93</f>
        <v>0</v>
      </c>
      <c r="BF93" s="143">
        <f t="shared" si="558"/>
        <v>0.209272376</v>
      </c>
      <c r="BG93" s="143">
        <f t="shared" si="558"/>
        <v>0.7584269663</v>
      </c>
      <c r="BH93" s="143">
        <f t="shared" si="558"/>
        <v>0.2208628461</v>
      </c>
      <c r="BI93" s="145">
        <f t="shared" si="41"/>
        <v>0.03724345635</v>
      </c>
      <c r="BJ93" s="145">
        <f t="shared" si="42"/>
        <v>0.04751783387</v>
      </c>
      <c r="BK93" s="143"/>
    </row>
    <row r="94">
      <c r="A94" s="90">
        <f>'Yield Tabulations'!AH94</f>
        <v>0</v>
      </c>
      <c r="B94" s="90">
        <f>'Yield Tabulations'!AI94</f>
        <v>0.2157558552</v>
      </c>
      <c r="C94" s="90">
        <f>'Yield Tabulations'!AJ94</f>
        <v>0.8434343434</v>
      </c>
      <c r="D94" s="90">
        <f>'Yield Tabulations'!AK94</f>
        <v>0.3044712562</v>
      </c>
      <c r="E94" s="91">
        <f>'Yield Tabulations'!AL94</f>
        <v>0</v>
      </c>
      <c r="F94" s="91">
        <f>'Yield Tabulations'!AM94</f>
        <v>0.05748757984</v>
      </c>
      <c r="G94" s="91">
        <f>'Yield Tabulations'!AN94</f>
        <v>0.6639344262</v>
      </c>
      <c r="H94" s="91">
        <f>'Yield Tabulations'!AO94</f>
        <v>0.08658623137</v>
      </c>
      <c r="I94" s="92">
        <f>'Yield Tabulations'!AP94</f>
        <v>0</v>
      </c>
      <c r="J94" s="92">
        <f>'Yield Tabulations'!AQ94</f>
        <v>0.02909865153</v>
      </c>
      <c r="K94" s="92">
        <f>'Yield Tabulations'!AR94</f>
        <v>0.9233576642</v>
      </c>
      <c r="L94" s="92">
        <f>'Yield Tabulations'!AS94</f>
        <v>0.05748757984</v>
      </c>
      <c r="M94" s="132">
        <f t="shared" si="9"/>
        <v>-0.4516109196</v>
      </c>
      <c r="N94" s="132">
        <f t="shared" ref="N94:P94" si="559">0</f>
        <v>0</v>
      </c>
      <c r="O94" s="132">
        <f t="shared" si="559"/>
        <v>0</v>
      </c>
      <c r="P94" s="132">
        <f t="shared" si="559"/>
        <v>0</v>
      </c>
      <c r="Q94" s="133">
        <f t="shared" si="11"/>
        <v>-0.6196993849</v>
      </c>
      <c r="R94" s="133">
        <f t="shared" si="12"/>
        <v>0.04178207701</v>
      </c>
      <c r="S94" s="133">
        <f t="shared" si="13"/>
        <v>0.0007852792627</v>
      </c>
      <c r="T94" s="133">
        <f t="shared" si="14"/>
        <v>-0.03376200094</v>
      </c>
      <c r="U94" s="134">
        <f t="shared" si="15"/>
        <v>-0.6196993849</v>
      </c>
      <c r="V94" s="134">
        <f t="shared" si="16"/>
        <v>-0.04178207701</v>
      </c>
      <c r="W94" s="134">
        <f t="shared" si="17"/>
        <v>-0.0007852792627</v>
      </c>
      <c r="X94" s="134">
        <f t="shared" si="18"/>
        <v>0.03376200094</v>
      </c>
      <c r="Y94" s="135">
        <f t="shared" si="19"/>
        <v>-0.8567409295</v>
      </c>
      <c r="Z94" s="135">
        <f t="shared" ref="Z94:AB94" si="560">0</f>
        <v>0</v>
      </c>
      <c r="AA94" s="135">
        <f t="shared" si="560"/>
        <v>0</v>
      </c>
      <c r="AB94" s="135">
        <f t="shared" si="560"/>
        <v>0</v>
      </c>
      <c r="AC94" s="91">
        <f t="shared" si="21"/>
        <v>-0.1499358962</v>
      </c>
      <c r="AD94" s="91">
        <f t="shared" si="22"/>
        <v>0.03592625176</v>
      </c>
      <c r="AE94" s="91">
        <f t="shared" si="23"/>
        <v>0.3319881975</v>
      </c>
      <c r="AF94" s="91">
        <f t="shared" si="24"/>
        <v>0.1212006264</v>
      </c>
      <c r="AG94" s="92">
        <f t="shared" si="25"/>
        <v>0.1684760177</v>
      </c>
      <c r="AH94" s="92">
        <f t="shared" si="26"/>
        <v>0.02313761084</v>
      </c>
      <c r="AI94" s="92">
        <f t="shared" si="27"/>
        <v>0.5480328378</v>
      </c>
      <c r="AJ94" s="92">
        <f t="shared" si="28"/>
        <v>-0.146149289</v>
      </c>
      <c r="AK94" s="132">
        <f t="shared" ref="AK94:AN94" si="561">M$2*$M94</f>
        <v>0.1480630814</v>
      </c>
      <c r="AL94" s="132">
        <f t="shared" si="561"/>
        <v>0.04002248452</v>
      </c>
      <c r="AM94" s="132">
        <f t="shared" si="561"/>
        <v>0.1227468138</v>
      </c>
      <c r="AN94" s="132">
        <f t="shared" si="561"/>
        <v>-0.1158089124</v>
      </c>
      <c r="AO94" s="133">
        <f t="shared" si="30"/>
        <v>-0.1216843956</v>
      </c>
      <c r="AP94" s="133">
        <f t="shared" si="31"/>
        <v>0.02819705409</v>
      </c>
      <c r="AQ94" s="133">
        <f t="shared" si="32"/>
        <v>-0.1285808594</v>
      </c>
      <c r="AR94" s="133">
        <f t="shared" si="33"/>
        <v>0.20552556</v>
      </c>
      <c r="AS94" s="134">
        <f t="shared" si="34"/>
        <v>-0.01468988256</v>
      </c>
      <c r="AT94" s="134">
        <f t="shared" si="35"/>
        <v>-0.02825489233</v>
      </c>
      <c r="AU94" s="134">
        <f t="shared" si="36"/>
        <v>-0.1198091325</v>
      </c>
      <c r="AV94" s="134">
        <f t="shared" si="37"/>
        <v>0.06726299936</v>
      </c>
      <c r="AW94" s="135">
        <f t="shared" ref="AW94:AZ94" si="562">Y$2*$Y94</f>
        <v>-0.0559886741</v>
      </c>
      <c r="AX94" s="135">
        <f t="shared" si="562"/>
        <v>-0.03824925108</v>
      </c>
      <c r="AY94" s="135">
        <f t="shared" si="562"/>
        <v>-0.0535156596</v>
      </c>
      <c r="AZ94" s="135">
        <f t="shared" si="562"/>
        <v>0.2175965164</v>
      </c>
      <c r="BA94" s="144">
        <f t="shared" ref="BA94:BD94" si="563">AC94+AG94+AK94+AO94+AS94+AW94+A$2</f>
        <v>0.001994983141</v>
      </c>
      <c r="BB94" s="144">
        <f t="shared" si="563"/>
        <v>0.08608650771</v>
      </c>
      <c r="BC94" s="144">
        <f t="shared" si="563"/>
        <v>0.7015576134</v>
      </c>
      <c r="BD94" s="144">
        <f t="shared" si="563"/>
        <v>0.3158929194</v>
      </c>
      <c r="BE94" s="143">
        <f t="shared" ref="BE94:BH94" si="564">A94</f>
        <v>0</v>
      </c>
      <c r="BF94" s="143">
        <f t="shared" si="564"/>
        <v>0.2157558552</v>
      </c>
      <c r="BG94" s="143">
        <f t="shared" si="564"/>
        <v>0.8434343434</v>
      </c>
      <c r="BH94" s="143">
        <f t="shared" si="564"/>
        <v>0.3044712562</v>
      </c>
      <c r="BI94" s="145">
        <f t="shared" si="41"/>
        <v>0.03707758056</v>
      </c>
      <c r="BJ94" s="145">
        <f t="shared" si="42"/>
        <v>0.1058954073</v>
      </c>
      <c r="BK94" s="143"/>
    </row>
    <row r="95">
      <c r="A95" s="90">
        <f>'Yield Tabulations'!AH95</f>
        <v>0</v>
      </c>
      <c r="B95" s="90">
        <f>'Yield Tabulations'!AI95</f>
        <v>0.2192347466</v>
      </c>
      <c r="C95" s="90">
        <f>'Yield Tabulations'!AJ95</f>
        <v>0.5342465753</v>
      </c>
      <c r="D95" s="90">
        <f>'Yield Tabulations'!AK95</f>
        <v>0.1044467425</v>
      </c>
      <c r="E95" s="91">
        <f>'Yield Tabulations'!AL95</f>
        <v>0</v>
      </c>
      <c r="F95" s="91">
        <f>'Yield Tabulations'!AM95</f>
        <v>0.05791106515</v>
      </c>
      <c r="G95" s="91">
        <f>'Yield Tabulations'!AN95</f>
        <v>0.5833333333</v>
      </c>
      <c r="H95" s="91">
        <f>'Yield Tabulations'!AO95</f>
        <v>0.09927611169</v>
      </c>
      <c r="I95" s="92">
        <f>'Yield Tabulations'!AP95</f>
        <v>0</v>
      </c>
      <c r="J95" s="92">
        <f>'Yield Tabulations'!AQ95</f>
        <v>0.04136504654</v>
      </c>
      <c r="K95" s="92">
        <f>'Yield Tabulations'!AR95</f>
        <v>0.4959349593</v>
      </c>
      <c r="L95" s="92">
        <f>'Yield Tabulations'!AS95</f>
        <v>0.05791106515</v>
      </c>
      <c r="M95" s="132">
        <f t="shared" si="9"/>
        <v>-0.3534872156</v>
      </c>
      <c r="N95" s="132">
        <f t="shared" ref="N95:P95" si="565">0</f>
        <v>0</v>
      </c>
      <c r="O95" s="132">
        <f t="shared" si="565"/>
        <v>0</v>
      </c>
      <c r="P95" s="132">
        <f t="shared" si="565"/>
        <v>0</v>
      </c>
      <c r="Q95" s="133">
        <f t="shared" si="11"/>
        <v>-0.2974400722</v>
      </c>
      <c r="R95" s="133">
        <f t="shared" si="12"/>
        <v>0.01545303974</v>
      </c>
      <c r="S95" s="133">
        <f t="shared" si="13"/>
        <v>-0.000752869513</v>
      </c>
      <c r="T95" s="133">
        <f t="shared" si="14"/>
        <v>-0.004590511262</v>
      </c>
      <c r="U95" s="134">
        <f t="shared" si="15"/>
        <v>-0.2974400722</v>
      </c>
      <c r="V95" s="134">
        <f t="shared" si="16"/>
        <v>-0.01545303974</v>
      </c>
      <c r="W95" s="134">
        <f t="shared" si="17"/>
        <v>0.000752869513</v>
      </c>
      <c r="X95" s="134">
        <f t="shared" si="18"/>
        <v>0.004590511262</v>
      </c>
      <c r="Y95" s="135">
        <f t="shared" si="19"/>
        <v>-0.2510162424</v>
      </c>
      <c r="Z95" s="135">
        <f t="shared" ref="Z95:AB95" si="566">0</f>
        <v>0</v>
      </c>
      <c r="AA95" s="135">
        <f t="shared" si="566"/>
        <v>0</v>
      </c>
      <c r="AB95" s="135">
        <f t="shared" si="566"/>
        <v>0</v>
      </c>
      <c r="AC95" s="91">
        <f t="shared" si="21"/>
        <v>-0.1331449343</v>
      </c>
      <c r="AD95" s="91">
        <f t="shared" si="22"/>
        <v>0.04029970209</v>
      </c>
      <c r="AE95" s="91">
        <f t="shared" si="23"/>
        <v>0.2887196459</v>
      </c>
      <c r="AF95" s="91">
        <f t="shared" si="24"/>
        <v>0.1168876629</v>
      </c>
      <c r="AG95" s="92">
        <f t="shared" si="25"/>
        <v>0.08577014273</v>
      </c>
      <c r="AH95" s="92">
        <f t="shared" si="26"/>
        <v>0.0324809865</v>
      </c>
      <c r="AI95" s="92">
        <f t="shared" si="27"/>
        <v>0.2995741272</v>
      </c>
      <c r="AJ95" s="92">
        <f t="shared" si="28"/>
        <v>-0.06761354793</v>
      </c>
      <c r="AK95" s="132">
        <f t="shared" ref="AK95:AN95" si="567">M$2*$M95</f>
        <v>0.1158926946</v>
      </c>
      <c r="AL95" s="132">
        <f t="shared" si="567"/>
        <v>0.03132660439</v>
      </c>
      <c r="AM95" s="132">
        <f t="shared" si="567"/>
        <v>0.09607701576</v>
      </c>
      <c r="AN95" s="132">
        <f t="shared" si="567"/>
        <v>-0.09064654596</v>
      </c>
      <c r="AO95" s="133">
        <f t="shared" si="30"/>
        <v>-0.05445765664</v>
      </c>
      <c r="AP95" s="133">
        <f t="shared" si="31"/>
        <v>0.01039385439</v>
      </c>
      <c r="AQ95" s="133">
        <f t="shared" si="32"/>
        <v>-0.06366444158</v>
      </c>
      <c r="AR95" s="133">
        <f t="shared" si="33"/>
        <v>0.09964856807</v>
      </c>
      <c r="AS95" s="134">
        <f t="shared" si="34"/>
        <v>-0.00880152004</v>
      </c>
      <c r="AT95" s="134">
        <f t="shared" si="35"/>
        <v>-0.01137339093</v>
      </c>
      <c r="AU95" s="134">
        <f t="shared" si="36"/>
        <v>-0.05730669197</v>
      </c>
      <c r="AV95" s="134">
        <f t="shared" si="37"/>
        <v>0.0327279087</v>
      </c>
      <c r="AW95" s="135">
        <f t="shared" ref="AW95:AZ95" si="568">Y$2*$Y95</f>
        <v>-0.01640410317</v>
      </c>
      <c r="AX95" s="135">
        <f t="shared" si="568"/>
        <v>-0.01120663546</v>
      </c>
      <c r="AY95" s="135">
        <f t="shared" si="568"/>
        <v>-0.01567953546</v>
      </c>
      <c r="AZ95" s="135">
        <f t="shared" si="568"/>
        <v>0.0637535316</v>
      </c>
      <c r="BA95" s="144">
        <f t="shared" ref="BA95:BD95" si="569">AC95+AG95+AK95+AO95+AS95+AW95+A$2</f>
        <v>0.01660935575</v>
      </c>
      <c r="BB95" s="144">
        <f t="shared" si="569"/>
        <v>0.1172283709</v>
      </c>
      <c r="BC95" s="144">
        <f t="shared" si="569"/>
        <v>0.5484155355</v>
      </c>
      <c r="BD95" s="144">
        <f t="shared" si="569"/>
        <v>0.121022996</v>
      </c>
      <c r="BE95" s="143">
        <f t="shared" ref="BE95:BH95" si="570">A95</f>
        <v>0</v>
      </c>
      <c r="BF95" s="143">
        <f t="shared" si="570"/>
        <v>0.2192347466</v>
      </c>
      <c r="BG95" s="143">
        <f t="shared" si="570"/>
        <v>0.5342465753</v>
      </c>
      <c r="BH95" s="143">
        <f t="shared" si="570"/>
        <v>0.1044467425</v>
      </c>
      <c r="BI95" s="145">
        <f t="shared" si="41"/>
        <v>0.011156703</v>
      </c>
      <c r="BJ95" s="145">
        <f t="shared" si="42"/>
        <v>0.004727731128</v>
      </c>
      <c r="BK95" s="143"/>
    </row>
    <row r="96">
      <c r="A96" s="90">
        <f>'Yield Tabulations'!AH96</f>
        <v>0</v>
      </c>
      <c r="B96" s="90">
        <f>'Yield Tabulations'!AI96</f>
        <v>0.2518684604</v>
      </c>
      <c r="C96" s="90">
        <f>'Yield Tabulations'!AJ96</f>
        <v>0.6018237082</v>
      </c>
      <c r="D96" s="90">
        <f>'Yield Tabulations'!AK96</f>
        <v>0.158445441</v>
      </c>
      <c r="E96" s="91">
        <f>'Yield Tabulations'!AL96</f>
        <v>0</v>
      </c>
      <c r="F96" s="91">
        <f>'Yield Tabulations'!AM96</f>
        <v>0.09118086697</v>
      </c>
      <c r="G96" s="91">
        <f>'Yield Tabulations'!AN96</f>
        <v>0.743902439</v>
      </c>
      <c r="H96" s="91">
        <f>'Yield Tabulations'!AO96</f>
        <v>0.1225710015</v>
      </c>
      <c r="I96" s="92">
        <f>'Yield Tabulations'!AP96</f>
        <v>0</v>
      </c>
      <c r="J96" s="92">
        <f>'Yield Tabulations'!AQ96</f>
        <v>0.03139013453</v>
      </c>
      <c r="K96" s="92">
        <f>'Yield Tabulations'!AR96</f>
        <v>0.4606060606</v>
      </c>
      <c r="L96" s="92">
        <f>'Yield Tabulations'!AS96</f>
        <v>0.09118086697</v>
      </c>
      <c r="M96" s="132">
        <f t="shared" si="9"/>
        <v>-0.5767284397</v>
      </c>
      <c r="N96" s="132">
        <f t="shared" ref="N96:P96" si="571">0</f>
        <v>0</v>
      </c>
      <c r="O96" s="132">
        <f t="shared" si="571"/>
        <v>0</v>
      </c>
      <c r="P96" s="132">
        <f t="shared" si="571"/>
        <v>0</v>
      </c>
      <c r="Q96" s="133">
        <f t="shared" si="11"/>
        <v>-0.3566842818</v>
      </c>
      <c r="R96" s="133">
        <f t="shared" si="12"/>
        <v>-0.01137272319</v>
      </c>
      <c r="S96" s="133">
        <f t="shared" si="13"/>
        <v>0.004466430274</v>
      </c>
      <c r="T96" s="133">
        <f t="shared" si="14"/>
        <v>-0.0186472623</v>
      </c>
      <c r="U96" s="134">
        <f t="shared" si="15"/>
        <v>-0.3566842818</v>
      </c>
      <c r="V96" s="134">
        <f t="shared" si="16"/>
        <v>0.01137272319</v>
      </c>
      <c r="W96" s="134">
        <f t="shared" si="17"/>
        <v>-0.004466430274</v>
      </c>
      <c r="X96" s="134">
        <f t="shared" si="18"/>
        <v>0.0186472623</v>
      </c>
      <c r="Y96" s="135">
        <f t="shared" si="19"/>
        <v>-0.2214572341</v>
      </c>
      <c r="Z96" s="135">
        <f t="shared" ref="Z96:AB96" si="572">0</f>
        <v>0</v>
      </c>
      <c r="AA96" s="135">
        <f t="shared" si="572"/>
        <v>0</v>
      </c>
      <c r="AB96" s="135">
        <f t="shared" si="572"/>
        <v>0</v>
      </c>
      <c r="AC96" s="91">
        <f t="shared" si="21"/>
        <v>-0.1720367165</v>
      </c>
      <c r="AD96" s="91">
        <f t="shared" si="22"/>
        <v>0.05947811011</v>
      </c>
      <c r="AE96" s="91">
        <f t="shared" si="23"/>
        <v>0.3690469623</v>
      </c>
      <c r="AF96" s="91">
        <f t="shared" si="24"/>
        <v>0.1433104589</v>
      </c>
      <c r="AG96" s="92">
        <f t="shared" si="25"/>
        <v>0.08117169513</v>
      </c>
      <c r="AH96" s="92">
        <f t="shared" si="26"/>
        <v>0.03311312507</v>
      </c>
      <c r="AI96" s="92">
        <f t="shared" si="27"/>
        <v>0.2852497652</v>
      </c>
      <c r="AJ96" s="92">
        <f t="shared" si="28"/>
        <v>-0.03972503066</v>
      </c>
      <c r="AK96" s="132">
        <f t="shared" ref="AK96:AN96" si="573">M$2*$M96</f>
        <v>0.1890835368</v>
      </c>
      <c r="AL96" s="132">
        <f t="shared" si="573"/>
        <v>0.05111059996</v>
      </c>
      <c r="AM96" s="132">
        <f t="shared" si="573"/>
        <v>0.1567534693</v>
      </c>
      <c r="AN96" s="132">
        <f t="shared" si="573"/>
        <v>-0.147893442</v>
      </c>
      <c r="AO96" s="133">
        <f t="shared" si="30"/>
        <v>-0.07146104219</v>
      </c>
      <c r="AP96" s="133">
        <f t="shared" si="31"/>
        <v>0.008373284439</v>
      </c>
      <c r="AQ96" s="133">
        <f t="shared" si="32"/>
        <v>-0.08484546626</v>
      </c>
      <c r="AR96" s="133">
        <f t="shared" si="33"/>
        <v>0.1103451783</v>
      </c>
      <c r="AS96" s="134">
        <f t="shared" si="34"/>
        <v>-0.008979214628</v>
      </c>
      <c r="AT96" s="134">
        <f t="shared" si="35"/>
        <v>-0.01447890111</v>
      </c>
      <c r="AU96" s="134">
        <f t="shared" si="36"/>
        <v>-0.06488986524</v>
      </c>
      <c r="AV96" s="134">
        <f t="shared" si="37"/>
        <v>0.04544928905</v>
      </c>
      <c r="AW96" s="135">
        <f t="shared" ref="AW96:AZ96" si="574">Y$2*$Y96</f>
        <v>-0.01447239939</v>
      </c>
      <c r="AX96" s="135">
        <f t="shared" si="574"/>
        <v>-0.009886971733</v>
      </c>
      <c r="AY96" s="135">
        <f t="shared" si="574"/>
        <v>-0.01383315487</v>
      </c>
      <c r="AZ96" s="135">
        <f t="shared" si="574"/>
        <v>0.05624608446</v>
      </c>
      <c r="BA96" s="144">
        <f t="shared" ref="BA96:BD96" si="575">AC96+AG96+AK96+AO96+AS96+AW96+A$2</f>
        <v>0.0310605917</v>
      </c>
      <c r="BB96" s="144">
        <f t="shared" si="575"/>
        <v>0.1530164967</v>
      </c>
      <c r="BC96" s="144">
        <f t="shared" si="575"/>
        <v>0.6481771261</v>
      </c>
      <c r="BD96" s="144">
        <f t="shared" si="575"/>
        <v>0.1339979566</v>
      </c>
      <c r="BE96" s="143">
        <f t="shared" ref="BE96:BH96" si="576">A96</f>
        <v>0</v>
      </c>
      <c r="BF96" s="143">
        <f t="shared" si="576"/>
        <v>0.2518684604</v>
      </c>
      <c r="BG96" s="143">
        <f t="shared" si="576"/>
        <v>0.6018237082</v>
      </c>
      <c r="BH96" s="143">
        <f t="shared" si="576"/>
        <v>0.158445441</v>
      </c>
      <c r="BI96" s="145">
        <f t="shared" si="41"/>
        <v>0.01348278993</v>
      </c>
      <c r="BJ96" s="145">
        <f t="shared" si="42"/>
        <v>0.002580437481</v>
      </c>
      <c r="BK96" s="143"/>
    </row>
    <row r="97">
      <c r="A97" s="90">
        <f>'Yield Tabulations'!AH97</f>
        <v>0</v>
      </c>
      <c r="B97" s="90">
        <f>'Yield Tabulations'!AI97</f>
        <v>0.2803874092</v>
      </c>
      <c r="C97" s="90">
        <f>'Yield Tabulations'!AJ97</f>
        <v>0.608985025</v>
      </c>
      <c r="D97" s="90">
        <f>'Yield Tabulations'!AK97</f>
        <v>0.1564164649</v>
      </c>
      <c r="E97" s="91">
        <f>'Yield Tabulations'!AL97</f>
        <v>0</v>
      </c>
      <c r="F97" s="91">
        <f>'Yield Tabulations'!AM97</f>
        <v>0.09878934625</v>
      </c>
      <c r="G97" s="91">
        <f>'Yield Tabulations'!AN97</f>
        <v>0.6962457338</v>
      </c>
      <c r="H97" s="91">
        <f>'Yield Tabulations'!AO97</f>
        <v>0.1418886199</v>
      </c>
      <c r="I97" s="92">
        <f>'Yield Tabulations'!AP97</f>
        <v>0</v>
      </c>
      <c r="J97" s="92">
        <f>'Yield Tabulations'!AQ97</f>
        <v>0.04309927361</v>
      </c>
      <c r="K97" s="92">
        <f>'Yield Tabulations'!AR97</f>
        <v>0.525974026</v>
      </c>
      <c r="L97" s="92">
        <f>'Yield Tabulations'!AS97</f>
        <v>0.09878934625</v>
      </c>
      <c r="M97" s="132">
        <f t="shared" si="9"/>
        <v>-0.5146498372</v>
      </c>
      <c r="N97" s="132">
        <f t="shared" ref="N97:P97" si="577">0</f>
        <v>0</v>
      </c>
      <c r="O97" s="132">
        <f t="shared" si="577"/>
        <v>0</v>
      </c>
      <c r="P97" s="132">
        <f t="shared" si="577"/>
        <v>0</v>
      </c>
      <c r="Q97" s="133">
        <f t="shared" si="11"/>
        <v>-0.3844820047</v>
      </c>
      <c r="R97" s="133">
        <f t="shared" si="12"/>
        <v>0.005848067757</v>
      </c>
      <c r="S97" s="133">
        <f t="shared" si="13"/>
        <v>0.003644038483</v>
      </c>
      <c r="T97" s="133">
        <f t="shared" si="14"/>
        <v>-0.02195294479</v>
      </c>
      <c r="U97" s="134">
        <f t="shared" si="15"/>
        <v>-0.3844820047</v>
      </c>
      <c r="V97" s="134">
        <f t="shared" si="16"/>
        <v>-0.005848067757</v>
      </c>
      <c r="W97" s="134">
        <f t="shared" si="17"/>
        <v>-0.003644038483</v>
      </c>
      <c r="X97" s="134">
        <f t="shared" si="18"/>
        <v>0.02195294479</v>
      </c>
      <c r="Y97" s="135">
        <f t="shared" si="19"/>
        <v>-0.2882655583</v>
      </c>
      <c r="Z97" s="135">
        <f t="shared" ref="Z97:AB97" si="578">0</f>
        <v>0</v>
      </c>
      <c r="AA97" s="135">
        <f t="shared" si="578"/>
        <v>0</v>
      </c>
      <c r="AB97" s="135">
        <f t="shared" si="578"/>
        <v>0</v>
      </c>
      <c r="AC97" s="91">
        <f t="shared" si="21"/>
        <v>-0.1633068654</v>
      </c>
      <c r="AD97" s="91">
        <f t="shared" si="22"/>
        <v>0.06836324061</v>
      </c>
      <c r="AE97" s="91">
        <f t="shared" si="23"/>
        <v>0.3420189472</v>
      </c>
      <c r="AF97" s="91">
        <f t="shared" si="24"/>
        <v>0.1452961614</v>
      </c>
      <c r="AG97" s="92">
        <f t="shared" si="25"/>
        <v>0.09129689322</v>
      </c>
      <c r="AH97" s="92">
        <f t="shared" si="26"/>
        <v>0.04102890698</v>
      </c>
      <c r="AI97" s="92">
        <f t="shared" si="27"/>
        <v>0.3247624175</v>
      </c>
      <c r="AJ97" s="92">
        <f t="shared" si="28"/>
        <v>-0.04982821279</v>
      </c>
      <c r="AK97" s="132">
        <f t="shared" ref="AK97:AN97" si="579">M$2*$M97</f>
        <v>0.1687307313</v>
      </c>
      <c r="AL97" s="132">
        <f t="shared" si="579"/>
        <v>0.04560909458</v>
      </c>
      <c r="AM97" s="132">
        <f t="shared" si="579"/>
        <v>0.1398806473</v>
      </c>
      <c r="AN97" s="132">
        <f t="shared" si="579"/>
        <v>-0.1319743065</v>
      </c>
      <c r="AO97" s="133">
        <f t="shared" si="30"/>
        <v>-0.07697948819</v>
      </c>
      <c r="AP97" s="133">
        <f t="shared" si="31"/>
        <v>0.01308954329</v>
      </c>
      <c r="AQ97" s="133">
        <f t="shared" si="32"/>
        <v>-0.08572857038</v>
      </c>
      <c r="AR97" s="133">
        <f t="shared" si="33"/>
        <v>0.1227668838</v>
      </c>
      <c r="AS97" s="134">
        <f t="shared" si="34"/>
        <v>-0.009073027581</v>
      </c>
      <c r="AT97" s="134">
        <f t="shared" si="35"/>
        <v>-0.01668544549</v>
      </c>
      <c r="AU97" s="134">
        <f t="shared" si="36"/>
        <v>-0.07200765769</v>
      </c>
      <c r="AV97" s="134">
        <f t="shared" si="37"/>
        <v>0.04562565232</v>
      </c>
      <c r="AW97" s="135">
        <f t="shared" ref="AW97:AZ97" si="580">Y$2*$Y97</f>
        <v>-0.01883837441</v>
      </c>
      <c r="AX97" s="135">
        <f t="shared" si="580"/>
        <v>-0.01286963344</v>
      </c>
      <c r="AY97" s="135">
        <f t="shared" si="580"/>
        <v>-0.01800628517</v>
      </c>
      <c r="AZ97" s="135">
        <f t="shared" si="580"/>
        <v>0.07321417612</v>
      </c>
      <c r="BA97" s="144">
        <f t="shared" ref="BA97:BD97" si="581">AC97+AG97+AK97+AO97+AS97+AW97+A$2</f>
        <v>0.01958460147</v>
      </c>
      <c r="BB97" s="144">
        <f t="shared" si="581"/>
        <v>0.1638429565</v>
      </c>
      <c r="BC97" s="144">
        <f t="shared" si="581"/>
        <v>0.6316149144</v>
      </c>
      <c r="BD97" s="144">
        <f t="shared" si="581"/>
        <v>0.1713657731</v>
      </c>
      <c r="BE97" s="143">
        <f t="shared" ref="BE97:BH97" si="582">A97</f>
        <v>0</v>
      </c>
      <c r="BF97" s="143">
        <f t="shared" si="582"/>
        <v>0.2803874092</v>
      </c>
      <c r="BG97" s="143">
        <f t="shared" si="582"/>
        <v>0.608985025</v>
      </c>
      <c r="BH97" s="143">
        <f t="shared" si="582"/>
        <v>0.1564164649</v>
      </c>
      <c r="BI97" s="145">
        <f t="shared" si="41"/>
        <v>0.01470175979</v>
      </c>
      <c r="BJ97" s="145">
        <f t="shared" si="42"/>
        <v>0.004404781805</v>
      </c>
      <c r="BK97" s="143"/>
    </row>
    <row r="98">
      <c r="A98" s="90">
        <f>'Yield Tabulations'!AH98</f>
        <v>0</v>
      </c>
      <c r="B98" s="90">
        <f>'Yield Tabulations'!AI98</f>
        <v>0.2582781457</v>
      </c>
      <c r="C98" s="90">
        <f>'Yield Tabulations'!AJ98</f>
        <v>0.7142857143</v>
      </c>
      <c r="D98" s="90">
        <f>'Yield Tabulations'!AK98</f>
        <v>0.2334437086</v>
      </c>
      <c r="E98" s="91">
        <f>'Yield Tabulations'!AL98</f>
        <v>0</v>
      </c>
      <c r="F98" s="91">
        <f>'Yield Tabulations'!AM98</f>
        <v>0.1490066225</v>
      </c>
      <c r="G98" s="91">
        <f>'Yield Tabulations'!AN98</f>
        <v>0.8035714286</v>
      </c>
      <c r="H98" s="91">
        <f>'Yield Tabulations'!AO98</f>
        <v>0.1854304636</v>
      </c>
      <c r="I98" s="92">
        <f>'Yield Tabulations'!AP98</f>
        <v>0</v>
      </c>
      <c r="J98" s="92">
        <f>'Yield Tabulations'!AQ98</f>
        <v>0.03642384106</v>
      </c>
      <c r="K98" s="92">
        <f>'Yield Tabulations'!AR98</f>
        <v>0.619047619</v>
      </c>
      <c r="L98" s="92">
        <f>'Yield Tabulations'!AS98</f>
        <v>0.1490066225</v>
      </c>
      <c r="M98" s="132">
        <f t="shared" si="9"/>
        <v>-0.7023144712</v>
      </c>
      <c r="N98" s="132">
        <f t="shared" ref="N98:P98" si="583">0</f>
        <v>0</v>
      </c>
      <c r="O98" s="132">
        <f t="shared" si="583"/>
        <v>0</v>
      </c>
      <c r="P98" s="132">
        <f t="shared" si="583"/>
        <v>0</v>
      </c>
      <c r="Q98" s="133">
        <f t="shared" si="11"/>
        <v>-0.5305067402</v>
      </c>
      <c r="R98" s="133">
        <f t="shared" si="12"/>
        <v>-0.004947177547</v>
      </c>
      <c r="S98" s="133">
        <f t="shared" si="13"/>
        <v>0.01544888382</v>
      </c>
      <c r="T98" s="133">
        <f t="shared" si="14"/>
        <v>-0.0629730369</v>
      </c>
      <c r="U98" s="134">
        <f t="shared" si="15"/>
        <v>-0.5305067402</v>
      </c>
      <c r="V98" s="134">
        <f t="shared" si="16"/>
        <v>0.004947177547</v>
      </c>
      <c r="W98" s="134">
        <f t="shared" si="17"/>
        <v>-0.01544888382</v>
      </c>
      <c r="X98" s="134">
        <f t="shared" si="18"/>
        <v>0.0629730369</v>
      </c>
      <c r="Y98" s="135">
        <f t="shared" si="19"/>
        <v>-0.4067496244</v>
      </c>
      <c r="Z98" s="135">
        <f t="shared" ref="Z98:AB98" si="584">0</f>
        <v>0</v>
      </c>
      <c r="AA98" s="135">
        <f t="shared" si="584"/>
        <v>0</v>
      </c>
      <c r="AB98" s="135">
        <f t="shared" si="584"/>
        <v>0</v>
      </c>
      <c r="AC98" s="91">
        <f t="shared" si="21"/>
        <v>-0.1935498003</v>
      </c>
      <c r="AD98" s="91">
        <f t="shared" si="22"/>
        <v>0.1015431383</v>
      </c>
      <c r="AE98" s="91">
        <f t="shared" si="23"/>
        <v>0.3924818698</v>
      </c>
      <c r="AF98" s="91">
        <f t="shared" si="24"/>
        <v>0.171458788</v>
      </c>
      <c r="AG98" s="92">
        <f t="shared" si="25"/>
        <v>0.1103122469</v>
      </c>
      <c r="AH98" s="92">
        <f t="shared" si="26"/>
        <v>0.04612813725</v>
      </c>
      <c r="AI98" s="92">
        <f t="shared" si="27"/>
        <v>0.3883322622</v>
      </c>
      <c r="AJ98" s="92">
        <f t="shared" si="28"/>
        <v>-0.03691535153</v>
      </c>
      <c r="AK98" s="132">
        <f t="shared" ref="AK98:AN98" si="585">M$2*$M98</f>
        <v>0.2302575961</v>
      </c>
      <c r="AL98" s="132">
        <f t="shared" si="585"/>
        <v>0.06224023564</v>
      </c>
      <c r="AM98" s="132">
        <f t="shared" si="585"/>
        <v>0.1908874651</v>
      </c>
      <c r="AN98" s="132">
        <f t="shared" si="585"/>
        <v>-0.1800981144</v>
      </c>
      <c r="AO98" s="133">
        <f t="shared" si="30"/>
        <v>-0.1195475114</v>
      </c>
      <c r="AP98" s="133">
        <f t="shared" si="31"/>
        <v>0.01987010174</v>
      </c>
      <c r="AQ98" s="133">
        <f t="shared" si="32"/>
        <v>-0.1199628042</v>
      </c>
      <c r="AR98" s="133">
        <f t="shared" si="33"/>
        <v>0.160735124</v>
      </c>
      <c r="AS98" s="134">
        <f t="shared" si="34"/>
        <v>-0.007103642594</v>
      </c>
      <c r="AT98" s="134">
        <f t="shared" si="35"/>
        <v>-0.02746717571</v>
      </c>
      <c r="AU98" s="134">
        <f t="shared" si="36"/>
        <v>-0.09705335072</v>
      </c>
      <c r="AV98" s="134">
        <f t="shared" si="37"/>
        <v>0.06680496247</v>
      </c>
      <c r="AW98" s="135">
        <f t="shared" ref="AW98:AZ98" si="586">Y$2*$Y98</f>
        <v>-0.02658139862</v>
      </c>
      <c r="AX98" s="135">
        <f t="shared" si="586"/>
        <v>-0.01815936181</v>
      </c>
      <c r="AY98" s="135">
        <f t="shared" si="586"/>
        <v>-0.02540730073</v>
      </c>
      <c r="AZ98" s="135">
        <f t="shared" si="586"/>
        <v>0.1033069605</v>
      </c>
      <c r="BA98" s="144">
        <f t="shared" ref="BA98:BD98" si="587">AC98+AG98+AK98+AO98+AS98+AW98+A$2</f>
        <v>0.02154222262</v>
      </c>
      <c r="BB98" s="144">
        <f t="shared" si="587"/>
        <v>0.2094623253</v>
      </c>
      <c r="BC98" s="144">
        <f t="shared" si="587"/>
        <v>0.7299735571</v>
      </c>
      <c r="BD98" s="144">
        <f t="shared" si="587"/>
        <v>0.2515577877</v>
      </c>
      <c r="BE98" s="143">
        <f t="shared" ref="BE98:BH98" si="588">A98</f>
        <v>0</v>
      </c>
      <c r="BF98" s="143">
        <f t="shared" si="588"/>
        <v>0.2582781457</v>
      </c>
      <c r="BG98" s="143">
        <f t="shared" si="588"/>
        <v>0.7142857143</v>
      </c>
      <c r="BH98" s="143">
        <f t="shared" si="588"/>
        <v>0.2334437086</v>
      </c>
      <c r="BI98" s="145">
        <f t="shared" si="41"/>
        <v>0.003421279947</v>
      </c>
      <c r="BJ98" s="145">
        <f t="shared" si="42"/>
        <v>0.03136753646</v>
      </c>
      <c r="BK98" s="143"/>
    </row>
    <row r="99">
      <c r="A99" s="90">
        <f>'Yield Tabulations'!AH99</f>
        <v>0</v>
      </c>
      <c r="B99" s="90">
        <f>'Yield Tabulations'!AI99</f>
        <v>0.2419554455</v>
      </c>
      <c r="C99" s="90">
        <f>'Yield Tabulations'!AJ99</f>
        <v>0.6415981199</v>
      </c>
      <c r="D99" s="90">
        <f>'Yield Tabulations'!AK99</f>
        <v>0.1676980198</v>
      </c>
      <c r="E99" s="91">
        <f>'Yield Tabulations'!AL99</f>
        <v>0</v>
      </c>
      <c r="F99" s="91">
        <f>'Yield Tabulations'!AM99</f>
        <v>0.09962871287</v>
      </c>
      <c r="G99" s="91">
        <f>'Yield Tabulations'!AN99</f>
        <v>0.7419354839</v>
      </c>
      <c r="H99" s="91">
        <f>'Yield Tabulations'!AO99</f>
        <v>0.1342821782</v>
      </c>
      <c r="I99" s="92">
        <f>'Yield Tabulations'!AP99</f>
        <v>0</v>
      </c>
      <c r="J99" s="92">
        <f>'Yield Tabulations'!AQ99</f>
        <v>0.03465346535</v>
      </c>
      <c r="K99" s="92">
        <f>'Yield Tabulations'!AR99</f>
        <v>0.5371702638</v>
      </c>
      <c r="L99" s="92">
        <f>'Yield Tabulations'!AS99</f>
        <v>0.09962871287</v>
      </c>
      <c r="M99" s="132">
        <f t="shared" si="9"/>
        <v>-0.578425846</v>
      </c>
      <c r="N99" s="132">
        <f t="shared" ref="N99:P99" si="589">0</f>
        <v>0</v>
      </c>
      <c r="O99" s="132">
        <f t="shared" si="589"/>
        <v>0</v>
      </c>
      <c r="P99" s="132">
        <f t="shared" si="589"/>
        <v>0</v>
      </c>
      <c r="Q99" s="133">
        <f t="shared" si="11"/>
        <v>-0.4153765203</v>
      </c>
      <c r="R99" s="133">
        <f t="shared" si="12"/>
        <v>-0.001785684196</v>
      </c>
      <c r="S99" s="133">
        <f t="shared" si="13"/>
        <v>0.005272537619</v>
      </c>
      <c r="T99" s="133">
        <f t="shared" si="14"/>
        <v>-0.02780694639</v>
      </c>
      <c r="U99" s="134">
        <f t="shared" si="15"/>
        <v>-0.4153765203</v>
      </c>
      <c r="V99" s="134">
        <f t="shared" si="16"/>
        <v>0.001785684196</v>
      </c>
      <c r="W99" s="134">
        <f t="shared" si="17"/>
        <v>-0.005272537619</v>
      </c>
      <c r="X99" s="134">
        <f t="shared" si="18"/>
        <v>0.02780694639</v>
      </c>
      <c r="Y99" s="135">
        <f t="shared" si="19"/>
        <v>-0.2996786354</v>
      </c>
      <c r="Z99" s="135">
        <f t="shared" ref="Z99:AB99" si="590">0</f>
        <v>0</v>
      </c>
      <c r="AA99" s="135">
        <f t="shared" si="590"/>
        <v>0</v>
      </c>
      <c r="AB99" s="135">
        <f t="shared" si="590"/>
        <v>0</v>
      </c>
      <c r="AC99" s="91">
        <f t="shared" si="21"/>
        <v>-0.1729617518</v>
      </c>
      <c r="AD99" s="91">
        <f t="shared" si="22"/>
        <v>0.06635343648</v>
      </c>
      <c r="AE99" s="91">
        <f t="shared" si="23"/>
        <v>0.3666210955</v>
      </c>
      <c r="AF99" s="91">
        <f t="shared" si="24"/>
        <v>0.1472992318</v>
      </c>
      <c r="AG99" s="92">
        <f t="shared" si="25"/>
        <v>0.09499958002</v>
      </c>
      <c r="AH99" s="92">
        <f t="shared" si="26"/>
        <v>0.03621871742</v>
      </c>
      <c r="AI99" s="92">
        <f t="shared" si="27"/>
        <v>0.3313906281</v>
      </c>
      <c r="AJ99" s="92">
        <f t="shared" si="28"/>
        <v>-0.04986263393</v>
      </c>
      <c r="AK99" s="132">
        <f t="shared" ref="AK99:AN99" si="591">M$2*$M99</f>
        <v>0.1896400406</v>
      </c>
      <c r="AL99" s="132">
        <f t="shared" si="591"/>
        <v>0.05126102684</v>
      </c>
      <c r="AM99" s="132">
        <f t="shared" si="591"/>
        <v>0.1572148204</v>
      </c>
      <c r="AN99" s="132">
        <f t="shared" si="591"/>
        <v>-0.1483287166</v>
      </c>
      <c r="AO99" s="133">
        <f t="shared" si="30"/>
        <v>-0.0849780988</v>
      </c>
      <c r="AP99" s="133">
        <f t="shared" si="31"/>
        <v>0.01319364632</v>
      </c>
      <c r="AQ99" s="133">
        <f t="shared" si="32"/>
        <v>-0.09493092546</v>
      </c>
      <c r="AR99" s="133">
        <f t="shared" si="33"/>
        <v>0.1300541526</v>
      </c>
      <c r="AS99" s="134">
        <f t="shared" si="34"/>
        <v>-0.009334414598</v>
      </c>
      <c r="AT99" s="134">
        <f t="shared" si="35"/>
        <v>-0.01836696321</v>
      </c>
      <c r="AU99" s="134">
        <f t="shared" si="36"/>
        <v>-0.07673398279</v>
      </c>
      <c r="AV99" s="134">
        <f t="shared" si="37"/>
        <v>0.05098599802</v>
      </c>
      <c r="AW99" s="135">
        <f t="shared" ref="AW99:AZ99" si="592">Y$2*$Y99</f>
        <v>-0.01958422771</v>
      </c>
      <c r="AX99" s="135">
        <f t="shared" si="592"/>
        <v>-0.01337917097</v>
      </c>
      <c r="AY99" s="135">
        <f t="shared" si="592"/>
        <v>-0.0187191942</v>
      </c>
      <c r="AZ99" s="135">
        <f t="shared" si="592"/>
        <v>0.07611288882</v>
      </c>
      <c r="BA99" s="144">
        <f t="shared" ref="BA99:BD99" si="593">AC99+AG99+AK99+AO99+AS99+AW99+A$2</f>
        <v>0.02553586022</v>
      </c>
      <c r="BB99" s="144">
        <f t="shared" si="593"/>
        <v>0.1605879428</v>
      </c>
      <c r="BC99" s="144">
        <f t="shared" si="593"/>
        <v>0.6655378573</v>
      </c>
      <c r="BD99" s="144">
        <f t="shared" si="593"/>
        <v>0.1725263392</v>
      </c>
      <c r="BE99" s="143">
        <f t="shared" ref="BE99:BH99" si="594">A99</f>
        <v>0</v>
      </c>
      <c r="BF99" s="143">
        <f t="shared" si="594"/>
        <v>0.2419554455</v>
      </c>
      <c r="BG99" s="143">
        <f t="shared" si="594"/>
        <v>0.6415981199</v>
      </c>
      <c r="BH99" s="143">
        <f t="shared" si="594"/>
        <v>0.1676980198</v>
      </c>
      <c r="BI99" s="145">
        <f t="shared" si="41"/>
        <v>0.007869174355</v>
      </c>
      <c r="BJ99" s="145">
        <f t="shared" si="42"/>
        <v>0.008165560692</v>
      </c>
      <c r="BK99" s="143"/>
    </row>
    <row r="100">
      <c r="A100" s="90">
        <f>'Yield Tabulations'!AH100</f>
        <v>0</v>
      </c>
      <c r="B100" s="90">
        <f>'Yield Tabulations'!AI100</f>
        <v>0.1663737551</v>
      </c>
      <c r="C100" s="90">
        <f>'Yield Tabulations'!AJ100</f>
        <v>0.4937759336</v>
      </c>
      <c r="D100" s="90">
        <f>'Yield Tabulations'!AK100</f>
        <v>0.07498535442</v>
      </c>
      <c r="E100" s="91">
        <f>'Yield Tabulations'!AL100</f>
        <v>0</v>
      </c>
      <c r="F100" s="91">
        <f>'Yield Tabulations'!AM100</f>
        <v>0.03046280023</v>
      </c>
      <c r="G100" s="91">
        <f>'Yield Tabulations'!AN100</f>
        <v>0.4406779661</v>
      </c>
      <c r="H100" s="91">
        <f>'Yield Tabulations'!AO100</f>
        <v>0.06912712361</v>
      </c>
      <c r="I100" s="92">
        <f>'Yield Tabulations'!AP100</f>
        <v>0</v>
      </c>
      <c r="J100" s="92">
        <f>'Yield Tabulations'!AQ100</f>
        <v>0.03866432337</v>
      </c>
      <c r="K100" s="92">
        <f>'Yield Tabulations'!AR100</f>
        <v>0.5447154472</v>
      </c>
      <c r="L100" s="92">
        <f>'Yield Tabulations'!AS100</f>
        <v>0.03046280023</v>
      </c>
      <c r="M100" s="132">
        <f t="shared" si="9"/>
        <v>-0.1999036112</v>
      </c>
      <c r="N100" s="132">
        <f t="shared" ref="N100:P100" si="595">0</f>
        <v>0</v>
      </c>
      <c r="O100" s="132">
        <f t="shared" si="595"/>
        <v>0</v>
      </c>
      <c r="P100" s="132">
        <f t="shared" si="595"/>
        <v>0</v>
      </c>
      <c r="Q100" s="133">
        <f t="shared" si="11"/>
        <v>-0.2433277247</v>
      </c>
      <c r="R100" s="133">
        <f t="shared" si="12"/>
        <v>0.0242303272</v>
      </c>
      <c r="S100" s="133">
        <f t="shared" si="13"/>
        <v>-0.001744771263</v>
      </c>
      <c r="T100" s="133">
        <f t="shared" si="14"/>
        <v>0.0004449575341</v>
      </c>
      <c r="U100" s="134">
        <f t="shared" si="15"/>
        <v>-0.2433277247</v>
      </c>
      <c r="V100" s="134">
        <f t="shared" si="16"/>
        <v>-0.0242303272</v>
      </c>
      <c r="W100" s="134">
        <f t="shared" si="17"/>
        <v>0.001744771263</v>
      </c>
      <c r="X100" s="134">
        <f t="shared" si="18"/>
        <v>-0.0004449575341</v>
      </c>
      <c r="Y100" s="135">
        <f t="shared" si="19"/>
        <v>-0.2991378305</v>
      </c>
      <c r="Z100" s="135">
        <f t="shared" ref="Z100:AB100" si="596">0</f>
        <v>0</v>
      </c>
      <c r="AA100" s="135">
        <f t="shared" si="596"/>
        <v>0</v>
      </c>
      <c r="AB100" s="135">
        <f t="shared" si="596"/>
        <v>0</v>
      </c>
      <c r="AC100" s="91">
        <f t="shared" si="21"/>
        <v>-0.09870203401</v>
      </c>
      <c r="AD100" s="91">
        <f t="shared" si="22"/>
        <v>0.022346367</v>
      </c>
      <c r="AE100" s="91">
        <f t="shared" si="23"/>
        <v>0.2186554299</v>
      </c>
      <c r="AF100" s="91">
        <f t="shared" si="24"/>
        <v>0.08808903658</v>
      </c>
      <c r="AG100" s="92">
        <f t="shared" si="25"/>
        <v>0.09531790541</v>
      </c>
      <c r="AH100" s="92">
        <f t="shared" si="26"/>
        <v>0.02550435902</v>
      </c>
      <c r="AI100" s="92">
        <f t="shared" si="27"/>
        <v>0.3227568557</v>
      </c>
      <c r="AJ100" s="92">
        <f t="shared" si="28"/>
        <v>-0.0922684124</v>
      </c>
      <c r="AK100" s="132">
        <f t="shared" ref="AK100:AN100" si="597">M$2*$M100</f>
        <v>0.06553947962</v>
      </c>
      <c r="AL100" s="132">
        <f t="shared" si="597"/>
        <v>0.01771577887</v>
      </c>
      <c r="AM100" s="132">
        <f t="shared" si="597"/>
        <v>0.05433334378</v>
      </c>
      <c r="AN100" s="132">
        <f t="shared" si="597"/>
        <v>-0.05126231186</v>
      </c>
      <c r="AO100" s="133">
        <f t="shared" si="30"/>
        <v>-0.04267515974</v>
      </c>
      <c r="AP100" s="133">
        <f t="shared" si="31"/>
        <v>0.009984163481</v>
      </c>
      <c r="AQ100" s="133">
        <f t="shared" si="32"/>
        <v>-0.04859799048</v>
      </c>
      <c r="AR100" s="133">
        <f t="shared" si="33"/>
        <v>0.08492600185</v>
      </c>
      <c r="AS100" s="134">
        <f t="shared" si="34"/>
        <v>-0.007526204344</v>
      </c>
      <c r="AT100" s="134">
        <f t="shared" si="35"/>
        <v>-0.00903209403</v>
      </c>
      <c r="AU100" s="134">
        <f t="shared" si="36"/>
        <v>-0.04836711434</v>
      </c>
      <c r="AV100" s="134">
        <f t="shared" si="37"/>
        <v>0.02443104416</v>
      </c>
      <c r="AW100" s="135">
        <f t="shared" ref="AW100:AZ100" si="598">Y$2*$Y100</f>
        <v>-0.0195488857</v>
      </c>
      <c r="AX100" s="135">
        <f t="shared" si="598"/>
        <v>-0.0133550267</v>
      </c>
      <c r="AY100" s="135">
        <f t="shared" si="598"/>
        <v>-0.01868541324</v>
      </c>
      <c r="AZ100" s="135">
        <f t="shared" si="598"/>
        <v>0.07597553426</v>
      </c>
      <c r="BA100" s="144">
        <f t="shared" ref="BA100:BD100" si="599">AC100+AG100+AK100+AO100+AS100+AW100+A$2</f>
        <v>0.02015983376</v>
      </c>
      <c r="BB100" s="144">
        <f t="shared" si="599"/>
        <v>0.07847079757</v>
      </c>
      <c r="BC100" s="144">
        <f t="shared" si="599"/>
        <v>0.480790527</v>
      </c>
      <c r="BD100" s="144">
        <f t="shared" si="599"/>
        <v>0.09615631123</v>
      </c>
      <c r="BE100" s="143">
        <f t="shared" ref="BE100:BH100" si="600">A100</f>
        <v>0</v>
      </c>
      <c r="BF100" s="143">
        <f t="shared" si="600"/>
        <v>0.1663737551</v>
      </c>
      <c r="BG100" s="143">
        <f t="shared" si="600"/>
        <v>0.4937759336</v>
      </c>
      <c r="BH100" s="143">
        <f t="shared" si="600"/>
        <v>0.07498535442</v>
      </c>
      <c r="BI100" s="145">
        <f t="shared" si="41"/>
        <v>0.008750179041</v>
      </c>
      <c r="BJ100" s="145">
        <f t="shared" si="42"/>
        <v>0.01801600317</v>
      </c>
      <c r="BK100" s="143"/>
    </row>
    <row r="101">
      <c r="A101" s="90">
        <f>'Yield Tabulations'!AH101</f>
        <v>0</v>
      </c>
      <c r="B101" s="90">
        <f>'Yield Tabulations'!AI101</f>
        <v>0.253046595</v>
      </c>
      <c r="C101" s="90">
        <f>'Yield Tabulations'!AJ101</f>
        <v>0.5775862069</v>
      </c>
      <c r="D101" s="90">
        <f>'Yield Tabulations'!AK101</f>
        <v>0.1383512545</v>
      </c>
      <c r="E101" s="91">
        <f>'Yield Tabulations'!AL101</f>
        <v>0</v>
      </c>
      <c r="F101" s="91">
        <f>'Yield Tabulations'!AM101</f>
        <v>0.07240143369</v>
      </c>
      <c r="G101" s="91">
        <f>'Yield Tabulations'!AN101</f>
        <v>0.6234567901</v>
      </c>
      <c r="H101" s="91">
        <f>'Yield Tabulations'!AO101</f>
        <v>0.1161290323</v>
      </c>
      <c r="I101" s="92">
        <f>'Yield Tabulations'!AP101</f>
        <v>0</v>
      </c>
      <c r="J101" s="92">
        <f>'Yield Tabulations'!AQ101</f>
        <v>0.04372759857</v>
      </c>
      <c r="K101" s="92">
        <f>'Yield Tabulations'!AR101</f>
        <v>0.5376344086</v>
      </c>
      <c r="L101" s="92">
        <f>'Yield Tabulations'!AS101</f>
        <v>0.07240143369</v>
      </c>
      <c r="M101" s="132">
        <f t="shared" si="9"/>
        <v>-0.4074262889</v>
      </c>
      <c r="N101" s="132">
        <f t="shared" ref="N101:P101" si="601">0</f>
        <v>0</v>
      </c>
      <c r="O101" s="132">
        <f t="shared" si="601"/>
        <v>0</v>
      </c>
      <c r="P101" s="132">
        <f t="shared" si="601"/>
        <v>0</v>
      </c>
      <c r="Q101" s="133">
        <f t="shared" si="11"/>
        <v>-0.3467656719</v>
      </c>
      <c r="R101" s="133">
        <f t="shared" si="12"/>
        <v>0.01729579813</v>
      </c>
      <c r="S101" s="133">
        <f t="shared" si="13"/>
        <v>0.0001639238961</v>
      </c>
      <c r="T101" s="133">
        <f t="shared" si="14"/>
        <v>-0.01166323374</v>
      </c>
      <c r="U101" s="134">
        <f t="shared" si="15"/>
        <v>-0.3467656719</v>
      </c>
      <c r="V101" s="134">
        <f t="shared" si="16"/>
        <v>-0.01729579813</v>
      </c>
      <c r="W101" s="134">
        <f t="shared" si="17"/>
        <v>-0.0001639238961</v>
      </c>
      <c r="X101" s="134">
        <f t="shared" si="18"/>
        <v>0.01166323374</v>
      </c>
      <c r="Y101" s="135">
        <f t="shared" si="19"/>
        <v>-0.2962048278</v>
      </c>
      <c r="Z101" s="135">
        <f t="shared" ref="Z101:AB101" si="602">0</f>
        <v>0</v>
      </c>
      <c r="AA101" s="135">
        <f t="shared" si="602"/>
        <v>0</v>
      </c>
      <c r="AB101" s="135">
        <f t="shared" si="602"/>
        <v>0</v>
      </c>
      <c r="AC101" s="91">
        <f t="shared" si="21"/>
        <v>-0.1438893256</v>
      </c>
      <c r="AD101" s="91">
        <f t="shared" si="22"/>
        <v>0.05061609591</v>
      </c>
      <c r="AE101" s="91">
        <f t="shared" si="23"/>
        <v>0.3074303594</v>
      </c>
      <c r="AF101" s="91">
        <f t="shared" si="24"/>
        <v>0.1278726484</v>
      </c>
      <c r="AG101" s="92">
        <f t="shared" si="25"/>
        <v>0.09324018745</v>
      </c>
      <c r="AH101" s="92">
        <f t="shared" si="26"/>
        <v>0.03637290122</v>
      </c>
      <c r="AI101" s="92">
        <f t="shared" si="27"/>
        <v>0.3265716988</v>
      </c>
      <c r="AJ101" s="92">
        <f t="shared" si="28"/>
        <v>-0.06749299345</v>
      </c>
      <c r="AK101" s="132">
        <f t="shared" ref="AK101:AN101" si="603">M$2*$M101</f>
        <v>0.1335769114</v>
      </c>
      <c r="AL101" s="132">
        <f t="shared" si="603"/>
        <v>0.03610677163</v>
      </c>
      <c r="AM101" s="132">
        <f t="shared" si="603"/>
        <v>0.1107375324</v>
      </c>
      <c r="AN101" s="132">
        <f t="shared" si="603"/>
        <v>-0.1044784201</v>
      </c>
      <c r="AO101" s="133">
        <f t="shared" si="30"/>
        <v>-0.06580092793</v>
      </c>
      <c r="AP101" s="133">
        <f t="shared" si="31"/>
        <v>0.01310564299</v>
      </c>
      <c r="AQ101" s="133">
        <f t="shared" si="32"/>
        <v>-0.07413557933</v>
      </c>
      <c r="AR101" s="133">
        <f t="shared" si="33"/>
        <v>0.11489513</v>
      </c>
      <c r="AS101" s="134">
        <f t="shared" si="34"/>
        <v>-0.00933711318</v>
      </c>
      <c r="AT101" s="134">
        <f t="shared" si="35"/>
        <v>-0.01429229713</v>
      </c>
      <c r="AU101" s="134">
        <f t="shared" si="36"/>
        <v>-0.06654773738</v>
      </c>
      <c r="AV101" s="134">
        <f t="shared" si="37"/>
        <v>0.03853103493</v>
      </c>
      <c r="AW101" s="135">
        <f t="shared" ref="AW101:AZ101" si="604">Y$2*$Y101</f>
        <v>-0.01935721173</v>
      </c>
      <c r="AX101" s="135">
        <f t="shared" si="604"/>
        <v>-0.01322408261</v>
      </c>
      <c r="AY101" s="135">
        <f t="shared" si="604"/>
        <v>-0.0185022055</v>
      </c>
      <c r="AZ101" s="135">
        <f t="shared" si="604"/>
        <v>0.07523060526</v>
      </c>
      <c r="BA101" s="144">
        <f t="shared" ref="BA101:BD101" si="605">AC101+AG101+AK101+AO101+AS101+AW101+A$2</f>
        <v>0.0161872529</v>
      </c>
      <c r="BB101" s="144">
        <f t="shared" si="605"/>
        <v>0.1339922819</v>
      </c>
      <c r="BC101" s="144">
        <f t="shared" si="605"/>
        <v>0.586249484</v>
      </c>
      <c r="BD101" s="144">
        <f t="shared" si="605"/>
        <v>0.1508234236</v>
      </c>
      <c r="BE101" s="143">
        <f t="shared" ref="BE101:BH101" si="606">A101</f>
        <v>0</v>
      </c>
      <c r="BF101" s="143">
        <f t="shared" si="606"/>
        <v>0.253046595</v>
      </c>
      <c r="BG101" s="143">
        <f t="shared" si="606"/>
        <v>0.5775862069</v>
      </c>
      <c r="BH101" s="143">
        <f t="shared" si="606"/>
        <v>0.1383512545</v>
      </c>
      <c r="BI101" s="145">
        <f t="shared" si="41"/>
        <v>0.01466656398</v>
      </c>
      <c r="BJ101" s="145">
        <f t="shared" si="42"/>
        <v>0.001381431135</v>
      </c>
      <c r="BK101" s="143"/>
    </row>
    <row r="102">
      <c r="A102" s="90">
        <f>'Yield Tabulations'!AH102</f>
        <v>0</v>
      </c>
      <c r="B102" s="90">
        <f>'Yield Tabulations'!AI102</f>
        <v>0.1648163962</v>
      </c>
      <c r="C102" s="90">
        <f>'Yield Tabulations'!AJ102</f>
        <v>0.3375796178</v>
      </c>
      <c r="D102" s="90">
        <f>'Yield Tabulations'!AK102</f>
        <v>0.05038428693</v>
      </c>
      <c r="E102" s="91">
        <f>'Yield Tabulations'!AL102</f>
        <v>0</v>
      </c>
      <c r="F102" s="91">
        <f>'Yield Tabulations'!AM102</f>
        <v>0.02134927412</v>
      </c>
      <c r="G102" s="91">
        <f>'Yield Tabulations'!AN102</f>
        <v>0.3472222222</v>
      </c>
      <c r="H102" s="91">
        <f>'Yield Tabulations'!AO102</f>
        <v>0.06148590948</v>
      </c>
      <c r="I102" s="92">
        <f>'Yield Tabulations'!AP102</f>
        <v>0</v>
      </c>
      <c r="J102" s="92">
        <f>'Yield Tabulations'!AQ102</f>
        <v>0.04013663535</v>
      </c>
      <c r="K102" s="92">
        <f>'Yield Tabulations'!AR102</f>
        <v>0.3294117647</v>
      </c>
      <c r="L102" s="92">
        <f>'Yield Tabulations'!AS102</f>
        <v>0.02134927412</v>
      </c>
      <c r="M102" s="132">
        <f t="shared" si="9"/>
        <v>-0.1247995802</v>
      </c>
      <c r="N102" s="132">
        <f t="shared" ref="N102:P102" si="607">0</f>
        <v>0</v>
      </c>
      <c r="O102" s="132">
        <f t="shared" si="607"/>
        <v>0</v>
      </c>
      <c r="P102" s="132">
        <f t="shared" si="607"/>
        <v>0</v>
      </c>
      <c r="Q102" s="133">
        <f t="shared" si="11"/>
        <v>-0.1165486525</v>
      </c>
      <c r="R102" s="133">
        <f t="shared" si="12"/>
        <v>0.01284123954</v>
      </c>
      <c r="S102" s="133">
        <f t="shared" si="13"/>
        <v>-0.002012046023</v>
      </c>
      <c r="T102" s="133">
        <f t="shared" si="14"/>
        <v>0.006903629656</v>
      </c>
      <c r="U102" s="134">
        <f t="shared" si="15"/>
        <v>-0.1165486525</v>
      </c>
      <c r="V102" s="134">
        <f t="shared" si="16"/>
        <v>-0.01284123954</v>
      </c>
      <c r="W102" s="134">
        <f t="shared" si="17"/>
        <v>0.002012046023</v>
      </c>
      <c r="X102" s="134">
        <f t="shared" si="18"/>
        <v>-0.006903629656</v>
      </c>
      <c r="Y102" s="135">
        <f t="shared" si="19"/>
        <v>-0.1105788517</v>
      </c>
      <c r="Z102" s="135">
        <f t="shared" ref="Z102:AB102" si="608">0</f>
        <v>0</v>
      </c>
      <c r="AA102" s="135">
        <f t="shared" si="608"/>
        <v>0</v>
      </c>
      <c r="AB102" s="135">
        <f t="shared" si="608"/>
        <v>0</v>
      </c>
      <c r="AC102" s="91">
        <f t="shared" si="21"/>
        <v>-0.07754319116</v>
      </c>
      <c r="AD102" s="91">
        <f t="shared" si="22"/>
        <v>0.01772576395</v>
      </c>
      <c r="AE102" s="91">
        <f t="shared" si="23"/>
        <v>0.1712985024</v>
      </c>
      <c r="AF102" s="91">
        <f t="shared" si="24"/>
        <v>0.07359079349</v>
      </c>
      <c r="AG102" s="92">
        <f t="shared" si="25"/>
        <v>0.05449788369</v>
      </c>
      <c r="AH102" s="92">
        <f t="shared" si="26"/>
        <v>0.02571907983</v>
      </c>
      <c r="AI102" s="92">
        <f t="shared" si="27"/>
        <v>0.1958197302</v>
      </c>
      <c r="AJ102" s="92">
        <f t="shared" si="28"/>
        <v>-0.05724741612</v>
      </c>
      <c r="AK102" s="132">
        <f t="shared" ref="AK102:AN102" si="609">M$2*$M102</f>
        <v>0.04091621703</v>
      </c>
      <c r="AL102" s="132">
        <f t="shared" si="609"/>
        <v>0.0110599391</v>
      </c>
      <c r="AM102" s="132">
        <f t="shared" si="609"/>
        <v>0.03392024012</v>
      </c>
      <c r="AN102" s="132">
        <f t="shared" si="609"/>
        <v>-0.03200299864</v>
      </c>
      <c r="AO102" s="133">
        <f t="shared" si="30"/>
        <v>-0.01796256651</v>
      </c>
      <c r="AP102" s="133">
        <f t="shared" si="31"/>
        <v>0.003843120732</v>
      </c>
      <c r="AQ102" s="133">
        <f t="shared" si="32"/>
        <v>-0.02322820147</v>
      </c>
      <c r="AR102" s="133">
        <f t="shared" si="33"/>
        <v>0.04214051662</v>
      </c>
      <c r="AS102" s="134">
        <f t="shared" si="34"/>
        <v>-0.004582116715</v>
      </c>
      <c r="AT102" s="134">
        <f t="shared" si="35"/>
        <v>-0.003255383383</v>
      </c>
      <c r="AU102" s="134">
        <f t="shared" si="36"/>
        <v>-0.02349888695</v>
      </c>
      <c r="AV102" s="134">
        <f t="shared" si="37"/>
        <v>0.01121287287</v>
      </c>
      <c r="AW102" s="135">
        <f t="shared" ref="AW102:AZ102" si="610">Y$2*$Y102</f>
        <v>-0.007226412419</v>
      </c>
      <c r="AX102" s="135">
        <f t="shared" si="610"/>
        <v>-0.004936799584</v>
      </c>
      <c r="AY102" s="135">
        <f t="shared" si="610"/>
        <v>-0.006907222458</v>
      </c>
      <c r="AZ102" s="135">
        <f t="shared" si="610"/>
        <v>0.02808500458</v>
      </c>
      <c r="BA102" s="144">
        <f t="shared" ref="BA102:BD102" si="611">AC102+AG102+AK102+AO102+AS102+AW102+A$2</f>
        <v>0.01585454645</v>
      </c>
      <c r="BB102" s="144">
        <f t="shared" si="611"/>
        <v>0.07546297057</v>
      </c>
      <c r="BC102" s="144">
        <f t="shared" si="611"/>
        <v>0.3480995776</v>
      </c>
      <c r="BD102" s="144">
        <f t="shared" si="611"/>
        <v>0.03204419142</v>
      </c>
      <c r="BE102" s="143">
        <f t="shared" ref="BE102:BH102" si="612">A102</f>
        <v>0</v>
      </c>
      <c r="BF102" s="143">
        <f t="shared" si="612"/>
        <v>0.1648163962</v>
      </c>
      <c r="BG102" s="143">
        <f t="shared" si="612"/>
        <v>0.3375796178</v>
      </c>
      <c r="BH102" s="143">
        <f t="shared" si="612"/>
        <v>0.05038428693</v>
      </c>
      <c r="BI102" s="145">
        <f t="shared" si="41"/>
        <v>0.008682429978</v>
      </c>
      <c r="BJ102" s="145">
        <f t="shared" si="42"/>
        <v>0.0657098569</v>
      </c>
      <c r="BK102" s="143"/>
    </row>
    <row r="103">
      <c r="A103" s="90">
        <f>'Yield Tabulations'!AH103</f>
        <v>0</v>
      </c>
      <c r="B103" s="90">
        <f>'Yield Tabulations'!AI103</f>
        <v>0.2083333333</v>
      </c>
      <c r="C103" s="90">
        <f>'Yield Tabulations'!AJ103</f>
        <v>0.4082733813</v>
      </c>
      <c r="D103" s="90">
        <f>'Yield Tabulations'!AK103</f>
        <v>0.08465608466</v>
      </c>
      <c r="E103" s="91">
        <f>'Yield Tabulations'!AL103</f>
        <v>0</v>
      </c>
      <c r="F103" s="91">
        <f>'Yield Tabulations'!AM103</f>
        <v>0.03505291005</v>
      </c>
      <c r="G103" s="91">
        <f>'Yield Tabulations'!AN103</f>
        <v>0.422310757</v>
      </c>
      <c r="H103" s="91">
        <f>'Yield Tabulations'!AO103</f>
        <v>0.0830026455</v>
      </c>
      <c r="I103" s="92">
        <f>'Yield Tabulations'!AP103</f>
        <v>0</v>
      </c>
      <c r="J103" s="92">
        <f>'Yield Tabulations'!AQ103</f>
        <v>0.04794973545</v>
      </c>
      <c r="K103" s="92">
        <f>'Yield Tabulations'!AR103</f>
        <v>0.3967213115</v>
      </c>
      <c r="L103" s="92">
        <f>'Yield Tabulations'!AS103</f>
        <v>0.03505291005</v>
      </c>
      <c r="M103" s="132">
        <f t="shared" si="9"/>
        <v>-0.1864645211</v>
      </c>
      <c r="N103" s="132">
        <f t="shared" ref="N103:P103" si="613">0</f>
        <v>0</v>
      </c>
      <c r="O103" s="132">
        <f t="shared" si="613"/>
        <v>0</v>
      </c>
      <c r="P103" s="132">
        <f t="shared" si="613"/>
        <v>0</v>
      </c>
      <c r="Q103" s="133">
        <f t="shared" si="11"/>
        <v>-0.1721299394</v>
      </c>
      <c r="R103" s="133">
        <f t="shared" si="12"/>
        <v>0.0181256974</v>
      </c>
      <c r="S103" s="133">
        <f t="shared" si="13"/>
        <v>-0.00275124839</v>
      </c>
      <c r="T103" s="133">
        <f t="shared" si="14"/>
        <v>0.006343452627</v>
      </c>
      <c r="U103" s="134">
        <f t="shared" si="15"/>
        <v>-0.1721299394</v>
      </c>
      <c r="V103" s="134">
        <f t="shared" si="16"/>
        <v>-0.0181256974</v>
      </c>
      <c r="W103" s="134">
        <f t="shared" si="17"/>
        <v>0.00275124839</v>
      </c>
      <c r="X103" s="134">
        <f t="shared" si="18"/>
        <v>-0.006343452627</v>
      </c>
      <c r="Y103" s="135">
        <f t="shared" si="19"/>
        <v>-0.1609156826</v>
      </c>
      <c r="Z103" s="135">
        <f t="shared" ref="Z103:AB103" si="614">0</f>
        <v>0</v>
      </c>
      <c r="AA103" s="135">
        <f t="shared" si="614"/>
        <v>0</v>
      </c>
      <c r="AB103" s="135">
        <f t="shared" si="614"/>
        <v>0</v>
      </c>
      <c r="AC103" s="91">
        <f t="shared" si="21"/>
        <v>-0.09567596648</v>
      </c>
      <c r="AD103" s="91">
        <f t="shared" si="22"/>
        <v>0.02798847868</v>
      </c>
      <c r="AE103" s="91">
        <f t="shared" si="23"/>
        <v>0.2074095974</v>
      </c>
      <c r="AF103" s="91">
        <f t="shared" si="24"/>
        <v>0.0918204027</v>
      </c>
      <c r="AG103" s="92">
        <f t="shared" si="25"/>
        <v>0.06575329639</v>
      </c>
      <c r="AH103" s="92">
        <f t="shared" si="26"/>
        <v>0.03250560919</v>
      </c>
      <c r="AI103" s="92">
        <f t="shared" si="27"/>
        <v>0.2375915745</v>
      </c>
      <c r="AJ103" s="92">
        <f t="shared" si="28"/>
        <v>-0.06343880099</v>
      </c>
      <c r="AK103" s="132">
        <f t="shared" ref="AK103:AN103" si="615">M$2*$M103</f>
        <v>0.06113340128</v>
      </c>
      <c r="AL103" s="132">
        <f t="shared" si="615"/>
        <v>0.01652478513</v>
      </c>
      <c r="AM103" s="132">
        <f t="shared" si="615"/>
        <v>0.05068062986</v>
      </c>
      <c r="AN103" s="132">
        <f t="shared" si="615"/>
        <v>-0.04781605682</v>
      </c>
      <c r="AO103" s="133">
        <f t="shared" si="30"/>
        <v>-0.02785281853</v>
      </c>
      <c r="AP103" s="133">
        <f t="shared" si="31"/>
        <v>0.006342514498</v>
      </c>
      <c r="AQ103" s="133">
        <f t="shared" si="32"/>
        <v>-0.03445776902</v>
      </c>
      <c r="AR103" s="133">
        <f t="shared" si="33"/>
        <v>0.06135548279</v>
      </c>
      <c r="AS103" s="134">
        <f t="shared" si="34"/>
        <v>-0.00629436066</v>
      </c>
      <c r="AT103" s="134">
        <f t="shared" si="35"/>
        <v>-0.005474779049</v>
      </c>
      <c r="AU103" s="134">
        <f t="shared" si="36"/>
        <v>-0.03448390321</v>
      </c>
      <c r="AV103" s="134">
        <f t="shared" si="37"/>
        <v>0.01685054038</v>
      </c>
      <c r="AW103" s="135">
        <f t="shared" ref="AW103:AZ103" si="616">Y$2*$Y103</f>
        <v>-0.01051596276</v>
      </c>
      <c r="AX103" s="135">
        <f t="shared" si="616"/>
        <v>-0.007184090471</v>
      </c>
      <c r="AY103" s="135">
        <f t="shared" si="616"/>
        <v>-0.01005147367</v>
      </c>
      <c r="AZ103" s="135">
        <f t="shared" si="616"/>
        <v>0.04086963838</v>
      </c>
      <c r="BA103" s="144">
        <f t="shared" ref="BA103:BD103" si="617">AC103+AG103+AK103+AO103+AS103+AW103+A$2</f>
        <v>0.01430232175</v>
      </c>
      <c r="BB103" s="144">
        <f t="shared" si="617"/>
        <v>0.0960097679</v>
      </c>
      <c r="BC103" s="144">
        <f t="shared" si="617"/>
        <v>0.4173840715</v>
      </c>
      <c r="BD103" s="144">
        <f t="shared" si="617"/>
        <v>0.06590662508</v>
      </c>
      <c r="BE103" s="143">
        <f t="shared" ref="BE103:BH103" si="618">A103</f>
        <v>0</v>
      </c>
      <c r="BF103" s="143">
        <f t="shared" si="618"/>
        <v>0.2083333333</v>
      </c>
      <c r="BG103" s="143">
        <f t="shared" si="618"/>
        <v>0.4082733813</v>
      </c>
      <c r="BH103" s="143">
        <f t="shared" si="618"/>
        <v>0.08465608466</v>
      </c>
      <c r="BI103" s="145">
        <f t="shared" si="41"/>
        <v>0.01325568667</v>
      </c>
      <c r="BJ103" s="145">
        <f t="shared" si="42"/>
        <v>0.02846011516</v>
      </c>
      <c r="BK103" s="143"/>
    </row>
    <row r="104">
      <c r="A104" s="90">
        <f>'Yield Tabulations'!AH104</f>
        <v>0</v>
      </c>
      <c r="B104" s="90">
        <f>'Yield Tabulations'!AI104</f>
        <v>0.1694720735</v>
      </c>
      <c r="C104" s="90">
        <f>'Yield Tabulations'!AJ104</f>
        <v>0.473347548</v>
      </c>
      <c r="D104" s="90">
        <f>'Yield Tabulations'!AK104</f>
        <v>0.07880642693</v>
      </c>
      <c r="E104" s="91">
        <f>'Yield Tabulations'!AL104</f>
        <v>0</v>
      </c>
      <c r="F104" s="91">
        <f>'Yield Tabulations'!AM104</f>
        <v>0.03787299158</v>
      </c>
      <c r="G104" s="91">
        <f>'Yield Tabulations'!AN104</f>
        <v>0.4520547945</v>
      </c>
      <c r="H104" s="91">
        <f>'Yield Tabulations'!AO104</f>
        <v>0.08377964805</v>
      </c>
      <c r="I104" s="92">
        <f>'Yield Tabulations'!AP104</f>
        <v>0</v>
      </c>
      <c r="J104" s="92">
        <f>'Yield Tabulations'!AQ104</f>
        <v>0.04590665647</v>
      </c>
      <c r="K104" s="92">
        <f>'Yield Tabulations'!AR104</f>
        <v>0.492</v>
      </c>
      <c r="L104" s="92">
        <f>'Yield Tabulations'!AS104</f>
        <v>0.03787299158</v>
      </c>
      <c r="M104" s="132">
        <f t="shared" si="9"/>
        <v>-0.2128069302</v>
      </c>
      <c r="N104" s="132">
        <f t="shared" ref="N104:P104" si="619">0</f>
        <v>0</v>
      </c>
      <c r="O104" s="132">
        <f t="shared" si="619"/>
        <v>0</v>
      </c>
      <c r="P104" s="132">
        <f t="shared" si="619"/>
        <v>0</v>
      </c>
      <c r="Q104" s="133">
        <f t="shared" si="11"/>
        <v>-0.2273225672</v>
      </c>
      <c r="R104" s="133">
        <f t="shared" si="12"/>
        <v>0.02409891941</v>
      </c>
      <c r="S104" s="133">
        <f t="shared" si="13"/>
        <v>-0.00241168003</v>
      </c>
      <c r="T104" s="133">
        <f t="shared" si="14"/>
        <v>0.002118812296</v>
      </c>
      <c r="U104" s="134">
        <f t="shared" si="15"/>
        <v>-0.2273225672</v>
      </c>
      <c r="V104" s="134">
        <f t="shared" si="16"/>
        <v>-0.02409891941</v>
      </c>
      <c r="W104" s="134">
        <f t="shared" si="17"/>
        <v>0.00241168003</v>
      </c>
      <c r="X104" s="134">
        <f t="shared" si="18"/>
        <v>-0.002118812296</v>
      </c>
      <c r="Y104" s="135">
        <f t="shared" si="19"/>
        <v>-0.2456057846</v>
      </c>
      <c r="Z104" s="135">
        <f t="shared" ref="Z104:AB104" si="620">0</f>
        <v>0</v>
      </c>
      <c r="AA104" s="135">
        <f t="shared" si="620"/>
        <v>0</v>
      </c>
      <c r="AB104" s="135">
        <f t="shared" si="620"/>
        <v>0</v>
      </c>
      <c r="AC104" s="91">
        <f t="shared" si="21"/>
        <v>-0.1023693077</v>
      </c>
      <c r="AD104" s="91">
        <f t="shared" si="22"/>
        <v>0.02906689476</v>
      </c>
      <c r="AE104" s="91">
        <f t="shared" si="23"/>
        <v>0.2227014923</v>
      </c>
      <c r="AF104" s="91">
        <f t="shared" si="24"/>
        <v>0.09559802726</v>
      </c>
      <c r="AG104" s="92">
        <f t="shared" si="25"/>
        <v>0.08407379812</v>
      </c>
      <c r="AH104" s="92">
        <f t="shared" si="26"/>
        <v>0.03137309222</v>
      </c>
      <c r="AI104" s="92">
        <f t="shared" si="27"/>
        <v>0.2935296172</v>
      </c>
      <c r="AJ104" s="92">
        <f t="shared" si="28"/>
        <v>-0.07938043951</v>
      </c>
      <c r="AK104" s="132">
        <f t="shared" ref="AK104:AN104" si="621">M$2*$M104</f>
        <v>0.06976990249</v>
      </c>
      <c r="AL104" s="132">
        <f t="shared" si="621"/>
        <v>0.0188592917</v>
      </c>
      <c r="AM104" s="132">
        <f t="shared" si="621"/>
        <v>0.05784043632</v>
      </c>
      <c r="AN104" s="132">
        <f t="shared" si="621"/>
        <v>-0.05457117634</v>
      </c>
      <c r="AO104" s="133">
        <f t="shared" si="30"/>
        <v>-0.03910170805</v>
      </c>
      <c r="AP104" s="133">
        <f t="shared" si="31"/>
        <v>0.009451856432</v>
      </c>
      <c r="AQ104" s="133">
        <f t="shared" si="32"/>
        <v>-0.04510152138</v>
      </c>
      <c r="AR104" s="133">
        <f t="shared" si="33"/>
        <v>0.07996701804</v>
      </c>
      <c r="AS104" s="134">
        <f t="shared" si="34"/>
        <v>-0.007331846965</v>
      </c>
      <c r="AT104" s="134">
        <f t="shared" si="35"/>
        <v>-0.008260489411</v>
      </c>
      <c r="AU104" s="134">
        <f t="shared" si="36"/>
        <v>-0.04539146264</v>
      </c>
      <c r="AV104" s="134">
        <f t="shared" si="37"/>
        <v>0.02246876068</v>
      </c>
      <c r="AW104" s="135">
        <f t="shared" ref="AW104:AZ104" si="622">Y$2*$Y104</f>
        <v>-0.01605052561</v>
      </c>
      <c r="AX104" s="135">
        <f t="shared" si="622"/>
        <v>-0.01096508524</v>
      </c>
      <c r="AY104" s="135">
        <f t="shared" si="622"/>
        <v>-0.0153415754</v>
      </c>
      <c r="AZ104" s="135">
        <f t="shared" si="622"/>
        <v>0.06237937433</v>
      </c>
      <c r="BA104" s="144">
        <f t="shared" ref="BA104:BD104" si="623">AC104+AG104+AK104+AO104+AS104+AW104+A$2</f>
        <v>0.01674504479</v>
      </c>
      <c r="BB104" s="144">
        <f t="shared" si="623"/>
        <v>0.09483281039</v>
      </c>
      <c r="BC104" s="144">
        <f t="shared" si="623"/>
        <v>0.4689324021</v>
      </c>
      <c r="BD104" s="144">
        <f t="shared" si="623"/>
        <v>0.09272698309</v>
      </c>
      <c r="BE104" s="143">
        <f t="shared" ref="BE104:BH104" si="624">A104</f>
        <v>0</v>
      </c>
      <c r="BF104" s="143">
        <f t="shared" si="624"/>
        <v>0.1694720735</v>
      </c>
      <c r="BG104" s="143">
        <f t="shared" si="624"/>
        <v>0.473347548</v>
      </c>
      <c r="BH104" s="143">
        <f t="shared" si="624"/>
        <v>0.07880642693</v>
      </c>
      <c r="BI104" s="145">
        <f t="shared" si="41"/>
        <v>0.006064691511</v>
      </c>
      <c r="BJ104" s="145">
        <f t="shared" si="42"/>
        <v>0.01962627245</v>
      </c>
      <c r="BK104" s="143"/>
    </row>
    <row r="105">
      <c r="A105" s="90">
        <f>'Yield Tabulations'!AH105</f>
        <v>0</v>
      </c>
      <c r="B105" s="90">
        <f>'Yield Tabulations'!AI105</f>
        <v>0.1895749302</v>
      </c>
      <c r="C105" s="90">
        <f>'Yield Tabulations'!AJ105</f>
        <v>0.4214876033</v>
      </c>
      <c r="D105" s="90">
        <f>'Yield Tabulations'!AK105</f>
        <v>0.07663667391</v>
      </c>
      <c r="E105" s="91">
        <f>'Yield Tabulations'!AL105</f>
        <v>0</v>
      </c>
      <c r="F105" s="91">
        <f>'Yield Tabulations'!AM105</f>
        <v>0.03350915296</v>
      </c>
      <c r="G105" s="91">
        <f>'Yield Tabulations'!AN105</f>
        <v>0.4595744681</v>
      </c>
      <c r="H105" s="91">
        <f>'Yield Tabulations'!AO105</f>
        <v>0.07291343469</v>
      </c>
      <c r="I105" s="92">
        <f>'Yield Tabulations'!AP105</f>
        <v>0</v>
      </c>
      <c r="J105" s="92">
        <f>'Yield Tabulations'!AQ105</f>
        <v>0.03940428173</v>
      </c>
      <c r="K105" s="92">
        <f>'Yield Tabulations'!AR105</f>
        <v>0.3855421687</v>
      </c>
      <c r="L105" s="92">
        <f>'Yield Tabulations'!AS105</f>
        <v>0.03350915296</v>
      </c>
      <c r="M105" s="132">
        <f t="shared" si="9"/>
        <v>-0.217647924</v>
      </c>
      <c r="N105" s="132">
        <f t="shared" ref="N105:P105" si="625">0</f>
        <v>0</v>
      </c>
      <c r="O105" s="132">
        <f t="shared" si="625"/>
        <v>0</v>
      </c>
      <c r="P105" s="132">
        <f t="shared" si="625"/>
        <v>0</v>
      </c>
      <c r="Q105" s="133">
        <f t="shared" si="11"/>
        <v>-0.1809490086</v>
      </c>
      <c r="R105" s="133">
        <f t="shared" si="12"/>
        <v>0.01271125259</v>
      </c>
      <c r="S105" s="133">
        <f t="shared" si="13"/>
        <v>-0.00175023819</v>
      </c>
      <c r="T105" s="133">
        <f t="shared" si="14"/>
        <v>0.00519001031</v>
      </c>
      <c r="U105" s="134">
        <f t="shared" si="15"/>
        <v>-0.1809490086</v>
      </c>
      <c r="V105" s="134">
        <f t="shared" si="16"/>
        <v>-0.01271125259</v>
      </c>
      <c r="W105" s="134">
        <f t="shared" si="17"/>
        <v>0.00175023819</v>
      </c>
      <c r="X105" s="134">
        <f t="shared" si="18"/>
        <v>-0.00519001031</v>
      </c>
      <c r="Y105" s="135">
        <f t="shared" si="19"/>
        <v>-0.1513183246</v>
      </c>
      <c r="Z105" s="135">
        <f t="shared" ref="Z105:AB105" si="626">0</f>
        <v>0</v>
      </c>
      <c r="AA105" s="135">
        <f t="shared" si="626"/>
        <v>0</v>
      </c>
      <c r="AB105" s="135">
        <f t="shared" si="626"/>
        <v>0</v>
      </c>
      <c r="AC105" s="91">
        <f t="shared" si="21"/>
        <v>-0.1031818899</v>
      </c>
      <c r="AD105" s="91">
        <f t="shared" si="22"/>
        <v>0.02437646695</v>
      </c>
      <c r="AE105" s="91">
        <f t="shared" si="23"/>
        <v>0.2279532945</v>
      </c>
      <c r="AF105" s="91">
        <f t="shared" si="24"/>
        <v>0.09192174524</v>
      </c>
      <c r="AG105" s="92">
        <f t="shared" si="25"/>
        <v>0.0652542608</v>
      </c>
      <c r="AH105" s="92">
        <f t="shared" si="26"/>
        <v>0.02730068265</v>
      </c>
      <c r="AI105" s="92">
        <f t="shared" si="27"/>
        <v>0.230755839</v>
      </c>
      <c r="AJ105" s="92">
        <f t="shared" si="28"/>
        <v>-0.06062136639</v>
      </c>
      <c r="AK105" s="132">
        <f t="shared" ref="AK105:AN105" si="627">M$2*$M105</f>
        <v>0.07135704849</v>
      </c>
      <c r="AL105" s="132">
        <f t="shared" si="627"/>
        <v>0.01928830835</v>
      </c>
      <c r="AM105" s="132">
        <f t="shared" si="627"/>
        <v>0.05915620736</v>
      </c>
      <c r="AN105" s="132">
        <f t="shared" si="627"/>
        <v>-0.05581257731</v>
      </c>
      <c r="AO105" s="133">
        <f t="shared" si="30"/>
        <v>-0.03015982398</v>
      </c>
      <c r="AP105" s="133">
        <f t="shared" si="31"/>
        <v>0.005496499573</v>
      </c>
      <c r="AQ105" s="133">
        <f t="shared" si="32"/>
        <v>-0.03805351444</v>
      </c>
      <c r="AR105" s="133">
        <f t="shared" si="33"/>
        <v>0.06279325061</v>
      </c>
      <c r="AS105" s="134">
        <f t="shared" si="34"/>
        <v>-0.00643834948</v>
      </c>
      <c r="AT105" s="134">
        <f t="shared" si="35"/>
        <v>-0.005688204658</v>
      </c>
      <c r="AU105" s="134">
        <f t="shared" si="36"/>
        <v>-0.03548178438</v>
      </c>
      <c r="AV105" s="134">
        <f t="shared" si="37"/>
        <v>0.01898686422</v>
      </c>
      <c r="AW105" s="135">
        <f t="shared" ref="AW105:AZ105" si="628">Y$2*$Y105</f>
        <v>-0.009888768086</v>
      </c>
      <c r="AX105" s="135">
        <f t="shared" si="628"/>
        <v>-0.006755615836</v>
      </c>
      <c r="AY105" s="135">
        <f t="shared" si="628"/>
        <v>-0.009451982123</v>
      </c>
      <c r="AZ105" s="135">
        <f t="shared" si="628"/>
        <v>0.03843208509</v>
      </c>
      <c r="BA105" s="144">
        <f t="shared" ref="BA105:BD105" si="629">AC105+AG105+AK105+AO105+AS105+AW105+A$2</f>
        <v>0.0146972104</v>
      </c>
      <c r="BB105" s="144">
        <f t="shared" si="629"/>
        <v>0.08932538695</v>
      </c>
      <c r="BC105" s="144">
        <f t="shared" si="629"/>
        <v>0.4355734755</v>
      </c>
      <c r="BD105" s="144">
        <f t="shared" si="629"/>
        <v>0.06196542009</v>
      </c>
      <c r="BE105" s="143">
        <f t="shared" ref="BE105:BH105" si="630">A105</f>
        <v>0</v>
      </c>
      <c r="BF105" s="143">
        <f t="shared" si="630"/>
        <v>0.1895749302</v>
      </c>
      <c r="BG105" s="143">
        <f t="shared" si="630"/>
        <v>0.4214876033</v>
      </c>
      <c r="BH105" s="143">
        <f t="shared" si="630"/>
        <v>0.07663667391</v>
      </c>
      <c r="BI105" s="145">
        <f t="shared" si="41"/>
        <v>0.0106796364</v>
      </c>
      <c r="BJ105" s="145">
        <f t="shared" si="42"/>
        <v>0.02803872879</v>
      </c>
      <c r="BK105" s="143"/>
    </row>
    <row r="106">
      <c r="A106" s="90">
        <f>'Yield Tabulations'!AH106</f>
        <v>0</v>
      </c>
      <c r="B106" s="90">
        <f>'Yield Tabulations'!AI106</f>
        <v>0.1907993967</v>
      </c>
      <c r="C106" s="90">
        <f>'Yield Tabulations'!AJ106</f>
        <v>0.4346289753</v>
      </c>
      <c r="D106" s="90">
        <f>'Yield Tabulations'!AK106</f>
        <v>0.08295625943</v>
      </c>
      <c r="E106" s="91">
        <f>'Yield Tabulations'!AL106</f>
        <v>0</v>
      </c>
      <c r="F106" s="91">
        <f>'Yield Tabulations'!AM106</f>
        <v>0.04977375566</v>
      </c>
      <c r="G106" s="91">
        <f>'Yield Tabulations'!AN106</f>
        <v>0.5238095238</v>
      </c>
      <c r="H106" s="91">
        <f>'Yield Tabulations'!AO106</f>
        <v>0.09502262443</v>
      </c>
      <c r="I106" s="92">
        <f>'Yield Tabulations'!AP106</f>
        <v>0</v>
      </c>
      <c r="J106" s="92">
        <f>'Yield Tabulations'!AQ106</f>
        <v>0.04524886878</v>
      </c>
      <c r="K106" s="92">
        <f>'Yield Tabulations'!AR106</f>
        <v>0.3630573248</v>
      </c>
      <c r="L106" s="92">
        <f>'Yield Tabulations'!AS106</f>
        <v>0.04977375566</v>
      </c>
      <c r="M106" s="132">
        <f t="shared" si="9"/>
        <v>-0.2858831431</v>
      </c>
      <c r="N106" s="132">
        <f t="shared" ref="N106:P106" si="631">0</f>
        <v>0</v>
      </c>
      <c r="O106" s="132">
        <f t="shared" si="631"/>
        <v>0</v>
      </c>
      <c r="P106" s="132">
        <f t="shared" si="631"/>
        <v>0</v>
      </c>
      <c r="Q106" s="133">
        <f t="shared" si="11"/>
        <v>-0.1971547235</v>
      </c>
      <c r="R106" s="133">
        <f t="shared" si="12"/>
        <v>0.008426692578</v>
      </c>
      <c r="S106" s="133">
        <f t="shared" si="13"/>
        <v>-0.001822239512</v>
      </c>
      <c r="T106" s="133">
        <f t="shared" si="14"/>
        <v>0.005631061832</v>
      </c>
      <c r="U106" s="134">
        <f t="shared" si="15"/>
        <v>-0.1971547235</v>
      </c>
      <c r="V106" s="134">
        <f t="shared" si="16"/>
        <v>-0.008426692578</v>
      </c>
      <c r="W106" s="134">
        <f t="shared" si="17"/>
        <v>0.001822239512</v>
      </c>
      <c r="X106" s="134">
        <f t="shared" si="18"/>
        <v>-0.005631061832</v>
      </c>
      <c r="Y106" s="135">
        <f t="shared" si="19"/>
        <v>-0.136335508</v>
      </c>
      <c r="Z106" s="135">
        <f t="shared" ref="Z106:AB106" si="632">0</f>
        <v>0</v>
      </c>
      <c r="AA106" s="135">
        <f t="shared" si="632"/>
        <v>0</v>
      </c>
      <c r="AB106" s="135">
        <f t="shared" si="632"/>
        <v>0</v>
      </c>
      <c r="AC106" s="91">
        <f t="shared" si="21"/>
        <v>-0.1193679135</v>
      </c>
      <c r="AD106" s="91">
        <f t="shared" si="22"/>
        <v>0.03628329965</v>
      </c>
      <c r="AE106" s="91">
        <f t="shared" si="23"/>
        <v>0.2584326958</v>
      </c>
      <c r="AF106" s="91">
        <f t="shared" si="24"/>
        <v>0.1084641389</v>
      </c>
      <c r="AG106" s="92">
        <f t="shared" si="25"/>
        <v>0.0600039763</v>
      </c>
      <c r="AH106" s="92">
        <f t="shared" si="26"/>
        <v>0.03387130083</v>
      </c>
      <c r="AI106" s="92">
        <f t="shared" si="27"/>
        <v>0.2207741334</v>
      </c>
      <c r="AJ106" s="92">
        <f t="shared" si="28"/>
        <v>-0.04802095371</v>
      </c>
      <c r="AK106" s="132">
        <f t="shared" ref="AK106:AN106" si="633">M$2*$M106</f>
        <v>0.09372833396</v>
      </c>
      <c r="AL106" s="132">
        <f t="shared" si="633"/>
        <v>0.02533542298</v>
      </c>
      <c r="AM106" s="132">
        <f t="shared" si="633"/>
        <v>0.07770238367</v>
      </c>
      <c r="AN106" s="132">
        <f t="shared" si="633"/>
        <v>-0.07331048573</v>
      </c>
      <c r="AO106" s="133">
        <f t="shared" si="30"/>
        <v>-0.03300329929</v>
      </c>
      <c r="AP106" s="133">
        <f t="shared" si="31"/>
        <v>0.004991878412</v>
      </c>
      <c r="AQ106" s="133">
        <f t="shared" si="32"/>
        <v>-0.04321293839</v>
      </c>
      <c r="AR106" s="133">
        <f t="shared" si="33"/>
        <v>0.06716265782</v>
      </c>
      <c r="AS106" s="134">
        <f t="shared" si="34"/>
        <v>-0.007177132516</v>
      </c>
      <c r="AT106" s="134">
        <f t="shared" si="35"/>
        <v>-0.006014683498</v>
      </c>
      <c r="AU106" s="134">
        <f t="shared" si="36"/>
        <v>-0.03801436979</v>
      </c>
      <c r="AV106" s="134">
        <f t="shared" si="37"/>
        <v>0.021705367</v>
      </c>
      <c r="AW106" s="135">
        <f t="shared" ref="AW106:AZ106" si="634">Y$2*$Y106</f>
        <v>-0.008909629578</v>
      </c>
      <c r="AX106" s="135">
        <f t="shared" si="634"/>
        <v>-0.006086707076</v>
      </c>
      <c r="AY106" s="135">
        <f t="shared" si="634"/>
        <v>-0.008516092073</v>
      </c>
      <c r="AZ106" s="135">
        <f t="shared" si="634"/>
        <v>0.03462672389</v>
      </c>
      <c r="BA106" s="144">
        <f t="shared" ref="BA106:BD106" si="635">AC106+AG106+AK106+AO106+AS106+AW106+A$2</f>
        <v>0.01302906793</v>
      </c>
      <c r="BB106" s="144">
        <f t="shared" si="635"/>
        <v>0.1136877612</v>
      </c>
      <c r="BC106" s="144">
        <f t="shared" si="635"/>
        <v>0.4678612283</v>
      </c>
      <c r="BD106" s="144">
        <f t="shared" si="635"/>
        <v>0.07689286681</v>
      </c>
      <c r="BE106" s="143">
        <f t="shared" ref="BE106:BH106" si="636">A106</f>
        <v>0</v>
      </c>
      <c r="BF106" s="143">
        <f t="shared" si="636"/>
        <v>0.1907993967</v>
      </c>
      <c r="BG106" s="143">
        <f t="shared" si="636"/>
        <v>0.4346289753</v>
      </c>
      <c r="BH106" s="143">
        <f t="shared" si="636"/>
        <v>0.08295625943</v>
      </c>
      <c r="BI106" s="145">
        <f t="shared" si="41"/>
        <v>0.007257108306</v>
      </c>
      <c r="BJ106" s="145">
        <f t="shared" si="42"/>
        <v>0.02358298162</v>
      </c>
      <c r="BK106" s="143"/>
    </row>
    <row r="107">
      <c r="A107" s="90">
        <f>'Yield Tabulations'!AH107</f>
        <v>0</v>
      </c>
      <c r="B107" s="90">
        <f>'Yield Tabulations'!AI107</f>
        <v>0.2173048235</v>
      </c>
      <c r="C107" s="90">
        <f>'Yield Tabulations'!AJ107</f>
        <v>0.4273743017</v>
      </c>
      <c r="D107" s="90">
        <f>'Yield Tabulations'!AK107</f>
        <v>0.08503232223</v>
      </c>
      <c r="E107" s="91">
        <f>'Yield Tabulations'!AL107</f>
        <v>0</v>
      </c>
      <c r="F107" s="91">
        <f>'Yield Tabulations'!AM107</f>
        <v>0.04674291397</v>
      </c>
      <c r="G107" s="91">
        <f>'Yield Tabulations'!AN107</f>
        <v>0.5465116279</v>
      </c>
      <c r="H107" s="91">
        <f>'Yield Tabulations'!AO107</f>
        <v>0.08552958727</v>
      </c>
      <c r="I107" s="92">
        <f>'Yield Tabulations'!AP107</f>
        <v>0</v>
      </c>
      <c r="J107" s="92">
        <f>'Yield Tabulations'!AQ107</f>
        <v>0.0387866733</v>
      </c>
      <c r="K107" s="92">
        <f>'Yield Tabulations'!AR107</f>
        <v>0.3172043011</v>
      </c>
      <c r="L107" s="92">
        <f>'Yield Tabulations'!AS107</f>
        <v>0.04674291397</v>
      </c>
      <c r="M107" s="132">
        <f t="shared" si="9"/>
        <v>-0.3081751697</v>
      </c>
      <c r="N107" s="132">
        <f t="shared" ref="N107:P107" si="637">0</f>
        <v>0</v>
      </c>
      <c r="O107" s="132">
        <f t="shared" si="637"/>
        <v>0</v>
      </c>
      <c r="P107" s="132">
        <f t="shared" si="637"/>
        <v>0</v>
      </c>
      <c r="Q107" s="133">
        <f t="shared" si="11"/>
        <v>-0.1791667432</v>
      </c>
      <c r="R107" s="133">
        <f t="shared" si="12"/>
        <v>0.001584806943</v>
      </c>
      <c r="S107" s="133">
        <f t="shared" si="13"/>
        <v>-0.001132508152</v>
      </c>
      <c r="T107" s="133">
        <f t="shared" si="14"/>
        <v>0.006370314607</v>
      </c>
      <c r="U107" s="134">
        <f t="shared" si="15"/>
        <v>-0.1791667432</v>
      </c>
      <c r="V107" s="134">
        <f t="shared" si="16"/>
        <v>-0.001584806943</v>
      </c>
      <c r="W107" s="134">
        <f t="shared" si="17"/>
        <v>0.001132508152</v>
      </c>
      <c r="X107" s="134">
        <f t="shared" si="18"/>
        <v>-0.006370314607</v>
      </c>
      <c r="Y107" s="135">
        <f t="shared" si="19"/>
        <v>-0.1043078747</v>
      </c>
      <c r="Z107" s="135">
        <f t="shared" ref="Z107:AB107" si="638">0</f>
        <v>0</v>
      </c>
      <c r="AA107" s="135">
        <f t="shared" si="638"/>
        <v>0</v>
      </c>
      <c r="AB107" s="135">
        <f t="shared" si="638"/>
        <v>0</v>
      </c>
      <c r="AC107" s="91">
        <f t="shared" si="21"/>
        <v>-0.1236005557</v>
      </c>
      <c r="AD107" s="91">
        <f t="shared" si="22"/>
        <v>0.03229532836</v>
      </c>
      <c r="AE107" s="91">
        <f t="shared" si="23"/>
        <v>0.27135761</v>
      </c>
      <c r="AF107" s="91">
        <f t="shared" si="24"/>
        <v>0.1072424465</v>
      </c>
      <c r="AG107" s="92">
        <f t="shared" si="25"/>
        <v>0.05258280949</v>
      </c>
      <c r="AH107" s="92">
        <f t="shared" si="26"/>
        <v>0.02977107371</v>
      </c>
      <c r="AI107" s="92">
        <f t="shared" si="27"/>
        <v>0.1935011738</v>
      </c>
      <c r="AJ107" s="92">
        <f t="shared" si="28"/>
        <v>-0.03992203478</v>
      </c>
      <c r="AK107" s="132">
        <f t="shared" ref="AK107:AN107" si="639">M$2*$M107</f>
        <v>0.1010368954</v>
      </c>
      <c r="AL107" s="132">
        <f t="shared" si="639"/>
        <v>0.02731097816</v>
      </c>
      <c r="AM107" s="132">
        <f t="shared" si="639"/>
        <v>0.08376130545</v>
      </c>
      <c r="AN107" s="132">
        <f t="shared" si="639"/>
        <v>-0.07902694484</v>
      </c>
      <c r="AO107" s="133">
        <f t="shared" si="30"/>
        <v>-0.02983354639</v>
      </c>
      <c r="AP107" s="133">
        <f t="shared" si="31"/>
        <v>0.00298499897</v>
      </c>
      <c r="AQ107" s="133">
        <f t="shared" si="32"/>
        <v>-0.04118171281</v>
      </c>
      <c r="AR107" s="133">
        <f t="shared" si="33"/>
        <v>0.05986928876</v>
      </c>
      <c r="AS107" s="134">
        <f t="shared" si="34"/>
        <v>-0.006776442816</v>
      </c>
      <c r="AT107" s="134">
        <f t="shared" si="35"/>
        <v>-0.004970516525</v>
      </c>
      <c r="AU107" s="134">
        <f t="shared" si="36"/>
        <v>-0.03388022059</v>
      </c>
      <c r="AV107" s="134">
        <f t="shared" si="37"/>
        <v>0.02083756016</v>
      </c>
      <c r="AW107" s="135">
        <f t="shared" ref="AW107:AZ107" si="640">Y$2*$Y107</f>
        <v>-0.006816599277</v>
      </c>
      <c r="AX107" s="135">
        <f t="shared" si="640"/>
        <v>-0.00465683143</v>
      </c>
      <c r="AY107" s="135">
        <f t="shared" si="640"/>
        <v>-0.006515510724</v>
      </c>
      <c r="AZ107" s="135">
        <f t="shared" si="640"/>
        <v>0.02649229117</v>
      </c>
      <c r="BA107" s="144">
        <f t="shared" ref="BA107:BD107" si="641">AC107+AG107+AK107+AO107+AS107+AW107+A$2</f>
        <v>0.01434729319</v>
      </c>
      <c r="BB107" s="144">
        <f t="shared" si="641"/>
        <v>0.1080422812</v>
      </c>
      <c r="BC107" s="144">
        <f t="shared" si="641"/>
        <v>0.4677380609</v>
      </c>
      <c r="BD107" s="144">
        <f t="shared" si="641"/>
        <v>0.06175802557</v>
      </c>
      <c r="BE107" s="143">
        <f t="shared" ref="BE107:BH107" si="642">A107</f>
        <v>0</v>
      </c>
      <c r="BF107" s="143">
        <f t="shared" si="642"/>
        <v>0.2173048235</v>
      </c>
      <c r="BG107" s="143">
        <f t="shared" si="642"/>
        <v>0.4273743017</v>
      </c>
      <c r="BH107" s="143">
        <f t="shared" si="642"/>
        <v>0.08503232223</v>
      </c>
      <c r="BI107" s="145">
        <f t="shared" si="41"/>
        <v>0.01431507391</v>
      </c>
      <c r="BJ107" s="145">
        <f t="shared" si="42"/>
        <v>0.02265889965</v>
      </c>
      <c r="BK107" s="143"/>
    </row>
    <row r="108">
      <c r="A108" s="90">
        <f>'Yield Tabulations'!AH108</f>
        <v>0</v>
      </c>
      <c r="B108" s="90">
        <f>'Yield Tabulations'!AI108</f>
        <v>0.1997019374</v>
      </c>
      <c r="C108" s="90">
        <f>'Yield Tabulations'!AJ108</f>
        <v>0.4628252788</v>
      </c>
      <c r="D108" s="90">
        <f>'Yield Tabulations'!AK108</f>
        <v>0.09463487332</v>
      </c>
      <c r="E108" s="91">
        <f>'Yield Tabulations'!AL108</f>
        <v>0</v>
      </c>
      <c r="F108" s="91">
        <f>'Yield Tabulations'!AM108</f>
        <v>0.04918032787</v>
      </c>
      <c r="G108" s="91">
        <f>'Yield Tabulations'!AN108</f>
        <v>0.511627907</v>
      </c>
      <c r="H108" s="91">
        <f>'Yield Tabulations'!AO108</f>
        <v>0.09612518629</v>
      </c>
      <c r="I108" s="92">
        <f>'Yield Tabulations'!AP108</f>
        <v>0</v>
      </c>
      <c r="J108" s="92">
        <f>'Yield Tabulations'!AQ108</f>
        <v>0.04694485842</v>
      </c>
      <c r="K108" s="92">
        <f>'Yield Tabulations'!AR108</f>
        <v>0.4178571429</v>
      </c>
      <c r="L108" s="92">
        <f>'Yield Tabulations'!AS108</f>
        <v>0.04918032787</v>
      </c>
      <c r="M108" s="132">
        <f t="shared" si="9"/>
        <v>-0.2734218713</v>
      </c>
      <c r="N108" s="132">
        <f t="shared" ref="N108:P108" si="643">0</f>
        <v>0</v>
      </c>
      <c r="O108" s="132">
        <f t="shared" si="643"/>
        <v>0</v>
      </c>
      <c r="P108" s="132">
        <f t="shared" si="643"/>
        <v>0</v>
      </c>
      <c r="Q108" s="133">
        <f t="shared" si="11"/>
        <v>-0.2208236071</v>
      </c>
      <c r="R108" s="133">
        <f t="shared" si="12"/>
        <v>0.01500456749</v>
      </c>
      <c r="S108" s="133">
        <f t="shared" si="13"/>
        <v>-0.002093878612</v>
      </c>
      <c r="T108" s="133">
        <f t="shared" si="14"/>
        <v>0.003467948369</v>
      </c>
      <c r="U108" s="134">
        <f t="shared" si="15"/>
        <v>-0.2208236071</v>
      </c>
      <c r="V108" s="134">
        <f t="shared" si="16"/>
        <v>-0.01500456749</v>
      </c>
      <c r="W108" s="134">
        <f t="shared" si="17"/>
        <v>0.002093878612</v>
      </c>
      <c r="X108" s="134">
        <f t="shared" si="18"/>
        <v>-0.003467948369</v>
      </c>
      <c r="Y108" s="135">
        <f t="shared" si="19"/>
        <v>-0.1792271162</v>
      </c>
      <c r="Z108" s="135">
        <f t="shared" ref="Z108:AB108" si="644">0</f>
        <v>0</v>
      </c>
      <c r="AA108" s="135">
        <f t="shared" si="644"/>
        <v>0</v>
      </c>
      <c r="AB108" s="135">
        <f t="shared" si="644"/>
        <v>0</v>
      </c>
      <c r="AC108" s="91">
        <f t="shared" si="21"/>
        <v>-0.1167275424</v>
      </c>
      <c r="AD108" s="91">
        <f t="shared" si="22"/>
        <v>0.03643236654</v>
      </c>
      <c r="AE108" s="91">
        <f t="shared" si="23"/>
        <v>0.251990301</v>
      </c>
      <c r="AF108" s="91">
        <f t="shared" si="24"/>
        <v>0.107530994</v>
      </c>
      <c r="AG108" s="92">
        <f t="shared" si="25"/>
        <v>0.06998864865</v>
      </c>
      <c r="AH108" s="92">
        <f t="shared" si="26"/>
        <v>0.03447311641</v>
      </c>
      <c r="AI108" s="92">
        <f t="shared" si="27"/>
        <v>0.2525436197</v>
      </c>
      <c r="AJ108" s="92">
        <f t="shared" si="28"/>
        <v>-0.05901839625</v>
      </c>
      <c r="AK108" s="132">
        <f t="shared" ref="AK108:AN108" si="645">M$2*$M108</f>
        <v>0.08964283862</v>
      </c>
      <c r="AL108" s="132">
        <f t="shared" si="645"/>
        <v>0.02423108507</v>
      </c>
      <c r="AM108" s="132">
        <f t="shared" si="645"/>
        <v>0.07431543851</v>
      </c>
      <c r="AN108" s="132">
        <f t="shared" si="645"/>
        <v>-0.07011497766</v>
      </c>
      <c r="AO108" s="133">
        <f t="shared" si="30"/>
        <v>-0.03776025694</v>
      </c>
      <c r="AP108" s="133">
        <f t="shared" si="31"/>
        <v>0.007264294027</v>
      </c>
      <c r="AQ108" s="133">
        <f t="shared" si="32"/>
        <v>-0.04653622806</v>
      </c>
      <c r="AR108" s="133">
        <f t="shared" si="33"/>
        <v>0.07599917343</v>
      </c>
      <c r="AS108" s="134">
        <f t="shared" si="34"/>
        <v>-0.007524225583</v>
      </c>
      <c r="AT108" s="134">
        <f t="shared" si="35"/>
        <v>-0.007456140146</v>
      </c>
      <c r="AU108" s="134">
        <f t="shared" si="36"/>
        <v>-0.04314589028</v>
      </c>
      <c r="AV108" s="134">
        <f t="shared" si="37"/>
        <v>0.02336095739</v>
      </c>
      <c r="AW108" s="135">
        <f t="shared" ref="AW108:AZ108" si="646">Y$2*$Y108</f>
        <v>-0.01171262894</v>
      </c>
      <c r="AX108" s="135">
        <f t="shared" si="646"/>
        <v>-0.008001605542</v>
      </c>
      <c r="AY108" s="135">
        <f t="shared" si="646"/>
        <v>-0.01119528321</v>
      </c>
      <c r="AZ108" s="135">
        <f t="shared" si="646"/>
        <v>0.04552040739</v>
      </c>
      <c r="BA108" s="144">
        <f t="shared" ref="BA108:BD108" si="647">AC108+AG108+AK108+AO108+AS108+AW108+A$2</f>
        <v>0.0136615659</v>
      </c>
      <c r="BB108" s="144">
        <f t="shared" si="647"/>
        <v>0.1122503663</v>
      </c>
      <c r="BC108" s="144">
        <f t="shared" si="647"/>
        <v>0.4786673733</v>
      </c>
      <c r="BD108" s="144">
        <f t="shared" si="647"/>
        <v>0.08954357692</v>
      </c>
      <c r="BE108" s="143">
        <f t="shared" ref="BE108:BH108" si="648">A108</f>
        <v>0</v>
      </c>
      <c r="BF108" s="143">
        <f t="shared" si="648"/>
        <v>0.1997019374</v>
      </c>
      <c r="BG108" s="143">
        <f t="shared" si="648"/>
        <v>0.4628252788</v>
      </c>
      <c r="BH108" s="143">
        <f t="shared" si="648"/>
        <v>0.09463487332</v>
      </c>
      <c r="BI108" s="145">
        <f t="shared" si="41"/>
        <v>0.00811130893</v>
      </c>
      <c r="BJ108" s="145">
        <f t="shared" si="42"/>
        <v>0.01507903337</v>
      </c>
      <c r="BK108" s="143"/>
    </row>
    <row r="109">
      <c r="A109" s="90">
        <f>'Yield Tabulations'!AH109</f>
        <v>0</v>
      </c>
      <c r="B109" s="90">
        <f>'Yield Tabulations'!AI109</f>
        <v>0.2052704577</v>
      </c>
      <c r="C109" s="90">
        <f>'Yield Tabulations'!AJ109</f>
        <v>0.4478764479</v>
      </c>
      <c r="D109" s="90">
        <f>'Yield Tabulations'!AK109</f>
        <v>0.08529819695</v>
      </c>
      <c r="E109" s="91">
        <f>'Yield Tabulations'!AL109</f>
        <v>0</v>
      </c>
      <c r="F109" s="91">
        <f>'Yield Tabulations'!AM109</f>
        <v>0.04993065187</v>
      </c>
      <c r="G109" s="91">
        <f>'Yield Tabulations'!AN109</f>
        <v>0.5255474453</v>
      </c>
      <c r="H109" s="91">
        <f>'Yield Tabulations'!AO109</f>
        <v>0.09500693481</v>
      </c>
      <c r="I109" s="92">
        <f>'Yield Tabulations'!AP109</f>
        <v>0</v>
      </c>
      <c r="J109" s="92">
        <f>'Yield Tabulations'!AQ109</f>
        <v>0.04507628294</v>
      </c>
      <c r="K109" s="92">
        <f>'Yield Tabulations'!AR109</f>
        <v>0.3606557377</v>
      </c>
      <c r="L109" s="92">
        <f>'Yield Tabulations'!AS109</f>
        <v>0.04993065187</v>
      </c>
      <c r="M109" s="132">
        <f t="shared" si="9"/>
        <v>-0.2877195049</v>
      </c>
      <c r="N109" s="132">
        <f t="shared" ref="N109:P109" si="649">0</f>
        <v>0</v>
      </c>
      <c r="O109" s="132">
        <f t="shared" si="649"/>
        <v>0</v>
      </c>
      <c r="P109" s="132">
        <f t="shared" si="649"/>
        <v>0</v>
      </c>
      <c r="Q109" s="133">
        <f t="shared" si="11"/>
        <v>-0.1965361479</v>
      </c>
      <c r="R109" s="133">
        <f t="shared" si="12"/>
        <v>0.00802386963</v>
      </c>
      <c r="S109" s="133">
        <f t="shared" si="13"/>
        <v>-0.001789489479</v>
      </c>
      <c r="T109" s="133">
        <f t="shared" si="14"/>
        <v>0.005681949256</v>
      </c>
      <c r="U109" s="134">
        <f t="shared" si="15"/>
        <v>-0.1965361479</v>
      </c>
      <c r="V109" s="134">
        <f t="shared" si="16"/>
        <v>-0.00802386963</v>
      </c>
      <c r="W109" s="134">
        <f t="shared" si="17"/>
        <v>0.001789489479</v>
      </c>
      <c r="X109" s="134">
        <f t="shared" si="18"/>
        <v>-0.005681949256</v>
      </c>
      <c r="Y109" s="135">
        <f t="shared" si="19"/>
        <v>-0.1345975024</v>
      </c>
      <c r="Z109" s="135">
        <f t="shared" ref="Z109:AB109" si="650">0</f>
        <v>0</v>
      </c>
      <c r="AA109" s="135">
        <f t="shared" si="650"/>
        <v>0</v>
      </c>
      <c r="AB109" s="135">
        <f t="shared" si="650"/>
        <v>0</v>
      </c>
      <c r="AC109" s="91">
        <f t="shared" si="21"/>
        <v>-0.1197568363</v>
      </c>
      <c r="AD109" s="91">
        <f t="shared" si="22"/>
        <v>0.03632930197</v>
      </c>
      <c r="AE109" s="91">
        <f t="shared" si="23"/>
        <v>0.2593342088</v>
      </c>
      <c r="AF109" s="91">
        <f t="shared" si="24"/>
        <v>0.1086550172</v>
      </c>
      <c r="AG109" s="92">
        <f t="shared" si="25"/>
        <v>0.05958558103</v>
      </c>
      <c r="AH109" s="92">
        <f t="shared" si="26"/>
        <v>0.03381239554</v>
      </c>
      <c r="AI109" s="92">
        <f t="shared" si="27"/>
        <v>0.2194060359</v>
      </c>
      <c r="AJ109" s="92">
        <f t="shared" si="28"/>
        <v>-0.04744438337</v>
      </c>
      <c r="AK109" s="132">
        <f t="shared" ref="AK109:AN109" si="651">M$2*$M109</f>
        <v>0.09433039509</v>
      </c>
      <c r="AL109" s="132">
        <f t="shared" si="651"/>
        <v>0.02549816431</v>
      </c>
      <c r="AM109" s="132">
        <f t="shared" si="651"/>
        <v>0.07820150258</v>
      </c>
      <c r="AN109" s="132">
        <f t="shared" si="651"/>
        <v>-0.07378139342</v>
      </c>
      <c r="AO109" s="133">
        <f t="shared" si="30"/>
        <v>-0.03289163862</v>
      </c>
      <c r="AP109" s="133">
        <f t="shared" si="31"/>
        <v>0.004883928805</v>
      </c>
      <c r="AQ109" s="133">
        <f t="shared" si="32"/>
        <v>-0.04319659962</v>
      </c>
      <c r="AR109" s="133">
        <f t="shared" si="33"/>
        <v>0.06687794448</v>
      </c>
      <c r="AS109" s="134">
        <f t="shared" si="34"/>
        <v>-0.007170290437</v>
      </c>
      <c r="AT109" s="134">
        <f t="shared" si="35"/>
        <v>-0.005967457696</v>
      </c>
      <c r="AU109" s="134">
        <f t="shared" si="36"/>
        <v>-0.03785335518</v>
      </c>
      <c r="AV109" s="134">
        <f t="shared" si="37"/>
        <v>0.02170633447</v>
      </c>
      <c r="AW109" s="135">
        <f t="shared" ref="AW109:AZ109" si="652">Y$2*$Y109</f>
        <v>-0.008796049586</v>
      </c>
      <c r="AX109" s="135">
        <f t="shared" si="652"/>
        <v>-0.00600911371</v>
      </c>
      <c r="AY109" s="135">
        <f t="shared" si="652"/>
        <v>-0.008407528898</v>
      </c>
      <c r="AZ109" s="135">
        <f t="shared" si="652"/>
        <v>0.03418530228</v>
      </c>
      <c r="BA109" s="144">
        <f t="shared" ref="BA109:BD109" si="653">AC109+AG109+AK109+AO109+AS109+AW109+A$2</f>
        <v>0.01305589369</v>
      </c>
      <c r="BB109" s="144">
        <f t="shared" si="653"/>
        <v>0.1138544691</v>
      </c>
      <c r="BC109" s="144">
        <f t="shared" si="653"/>
        <v>0.4681796793</v>
      </c>
      <c r="BD109" s="144">
        <f t="shared" si="653"/>
        <v>0.0764642403</v>
      </c>
      <c r="BE109" s="143">
        <f t="shared" ref="BE109:BH109" si="654">A109</f>
        <v>0</v>
      </c>
      <c r="BF109" s="143">
        <f t="shared" si="654"/>
        <v>0.2052704577</v>
      </c>
      <c r="BG109" s="143">
        <f t="shared" si="654"/>
        <v>0.4478764479</v>
      </c>
      <c r="BH109" s="143">
        <f t="shared" si="654"/>
        <v>0.08529819695</v>
      </c>
      <c r="BI109" s="145">
        <f t="shared" si="41"/>
        <v>0.009017599319</v>
      </c>
      <c r="BJ109" s="145">
        <f t="shared" si="42"/>
        <v>0.01883477227</v>
      </c>
      <c r="BK109" s="143"/>
    </row>
    <row r="110">
      <c r="A110" s="90">
        <f>'Yield Tabulations'!AH110</f>
        <v>0</v>
      </c>
      <c r="B110" s="90">
        <f>'Yield Tabulations'!AI110</f>
        <v>0.1972290139</v>
      </c>
      <c r="C110" s="90">
        <f>'Yield Tabulations'!AJ110</f>
        <v>0.4191919192</v>
      </c>
      <c r="D110" s="90">
        <f>'Yield Tabulations'!AK110</f>
        <v>0.0847595762</v>
      </c>
      <c r="E110" s="91">
        <f>'Yield Tabulations'!AL110</f>
        <v>0</v>
      </c>
      <c r="F110" s="91">
        <f>'Yield Tabulations'!AM110</f>
        <v>0.04074979625</v>
      </c>
      <c r="G110" s="91">
        <f>'Yield Tabulations'!AN110</f>
        <v>0.4807692308</v>
      </c>
      <c r="H110" s="91">
        <f>'Yield Tabulations'!AO110</f>
        <v>0.0847595762</v>
      </c>
      <c r="I110" s="92">
        <f>'Yield Tabulations'!AP110</f>
        <v>0</v>
      </c>
      <c r="J110" s="92">
        <f>'Yield Tabulations'!AQ110</f>
        <v>0.04400977995</v>
      </c>
      <c r="K110" s="92">
        <f>'Yield Tabulations'!AR110</f>
        <v>0.3510638298</v>
      </c>
      <c r="L110" s="92">
        <f>'Yield Tabulations'!AS110</f>
        <v>0.04074979625</v>
      </c>
      <c r="M110" s="132">
        <f t="shared" si="9"/>
        <v>-0.2399837849</v>
      </c>
      <c r="N110" s="132">
        <f t="shared" ref="N110:P110" si="655">0</f>
        <v>0</v>
      </c>
      <c r="O110" s="132">
        <f t="shared" si="655"/>
        <v>0</v>
      </c>
      <c r="P110" s="132">
        <f t="shared" si="655"/>
        <v>0</v>
      </c>
      <c r="Q110" s="133">
        <f t="shared" si="11"/>
        <v>-0.1740280124</v>
      </c>
      <c r="R110" s="133">
        <f t="shared" si="12"/>
        <v>0.01016477324</v>
      </c>
      <c r="S110" s="133">
        <f t="shared" si="13"/>
        <v>-0.002069704403</v>
      </c>
      <c r="T110" s="133">
        <f t="shared" si="14"/>
        <v>0.006852768518</v>
      </c>
      <c r="U110" s="134">
        <f t="shared" si="15"/>
        <v>-0.1740280124</v>
      </c>
      <c r="V110" s="134">
        <f t="shared" si="16"/>
        <v>-0.01016477324</v>
      </c>
      <c r="W110" s="134">
        <f t="shared" si="17"/>
        <v>0.002069704403</v>
      </c>
      <c r="X110" s="134">
        <f t="shared" si="18"/>
        <v>-0.006852768518</v>
      </c>
      <c r="Y110" s="135">
        <f t="shared" si="19"/>
        <v>-0.1268432192</v>
      </c>
      <c r="Z110" s="135">
        <f t="shared" ref="Z110:AB110" si="656">0</f>
        <v>0</v>
      </c>
      <c r="AA110" s="135">
        <f t="shared" si="656"/>
        <v>0</v>
      </c>
      <c r="AB110" s="135">
        <f t="shared" si="656"/>
        <v>0</v>
      </c>
      <c r="AC110" s="91">
        <f t="shared" si="21"/>
        <v>-0.1088557596</v>
      </c>
      <c r="AD110" s="91">
        <f t="shared" si="22"/>
        <v>0.03023629942</v>
      </c>
      <c r="AE110" s="91">
        <f t="shared" si="23"/>
        <v>0.2374361516</v>
      </c>
      <c r="AF110" s="91">
        <f t="shared" si="24"/>
        <v>0.09933074586</v>
      </c>
      <c r="AG110" s="92">
        <f t="shared" si="25"/>
        <v>0.05793678395</v>
      </c>
      <c r="AH110" s="92">
        <f t="shared" si="26"/>
        <v>0.03151302508</v>
      </c>
      <c r="AI110" s="92">
        <f t="shared" si="27"/>
        <v>0.2120906495</v>
      </c>
      <c r="AJ110" s="92">
        <f t="shared" si="28"/>
        <v>-0.05077490505</v>
      </c>
      <c r="AK110" s="132">
        <f t="shared" ref="AK110:AN110" si="657">M$2*$M110</f>
        <v>0.07867998124</v>
      </c>
      <c r="AL110" s="132">
        <f t="shared" si="657"/>
        <v>0.02126774819</v>
      </c>
      <c r="AM110" s="132">
        <f t="shared" si="657"/>
        <v>0.06522704321</v>
      </c>
      <c r="AN110" s="132">
        <f t="shared" si="657"/>
        <v>-0.06154027707</v>
      </c>
      <c r="AO110" s="133">
        <f t="shared" si="30"/>
        <v>-0.02835427363</v>
      </c>
      <c r="AP110" s="133">
        <f t="shared" si="31"/>
        <v>0.004612192059</v>
      </c>
      <c r="AQ110" s="133">
        <f t="shared" si="32"/>
        <v>-0.03737833824</v>
      </c>
      <c r="AR110" s="133">
        <f t="shared" si="33"/>
        <v>0.0602422645</v>
      </c>
      <c r="AS110" s="134">
        <f t="shared" si="34"/>
        <v>-0.00655519368</v>
      </c>
      <c r="AT110" s="134">
        <f t="shared" si="35"/>
        <v>-0.005101219756</v>
      </c>
      <c r="AU110" s="134">
        <f t="shared" si="36"/>
        <v>-0.03392825064</v>
      </c>
      <c r="AV110" s="134">
        <f t="shared" si="37"/>
        <v>0.01857232106</v>
      </c>
      <c r="AW110" s="135">
        <f t="shared" ref="AW110:AZ110" si="658">Y$2*$Y110</f>
        <v>-0.008289301256</v>
      </c>
      <c r="AX110" s="135">
        <f t="shared" si="658"/>
        <v>-0.005662923263</v>
      </c>
      <c r="AY110" s="135">
        <f t="shared" si="658"/>
        <v>-0.007923163594</v>
      </c>
      <c r="AZ110" s="135">
        <f t="shared" si="658"/>
        <v>0.03221585626</v>
      </c>
      <c r="BA110" s="144">
        <f t="shared" ref="BA110:BD110" si="659">AC110+AG110+AK110+AO110+AS110+AW110+A$2</f>
        <v>0.01231696956</v>
      </c>
      <c r="BB110" s="144">
        <f t="shared" si="659"/>
        <v>0.1021723717</v>
      </c>
      <c r="BC110" s="144">
        <f t="shared" si="659"/>
        <v>0.4362195075</v>
      </c>
      <c r="BD110" s="144">
        <f t="shared" si="659"/>
        <v>0.06431142418</v>
      </c>
      <c r="BE110" s="143">
        <f t="shared" ref="BE110:BH110" si="660">A110</f>
        <v>0</v>
      </c>
      <c r="BF110" s="143">
        <f t="shared" si="660"/>
        <v>0.1972290139</v>
      </c>
      <c r="BG110" s="143">
        <f t="shared" si="660"/>
        <v>0.4191919192</v>
      </c>
      <c r="BH110" s="143">
        <f t="shared" si="660"/>
        <v>0.0847595762</v>
      </c>
      <c r="BI110" s="145">
        <f t="shared" si="41"/>
        <v>0.009895538651</v>
      </c>
      <c r="BJ110" s="145">
        <f t="shared" si="42"/>
        <v>0.02644302743</v>
      </c>
      <c r="BK110" s="143"/>
    </row>
    <row r="111">
      <c r="A111" s="90">
        <f>'Yield Tabulations'!AH111</f>
        <v>0</v>
      </c>
      <c r="B111" s="90">
        <f>'Yield Tabulations'!AI111</f>
        <v>0.2218996267</v>
      </c>
      <c r="C111" s="90">
        <f>'Yield Tabulations'!AJ111</f>
        <v>0.5229982964</v>
      </c>
      <c r="D111" s="90">
        <f>'Yield Tabulations'!AK111</f>
        <v>0.117378681</v>
      </c>
      <c r="E111" s="91">
        <f>'Yield Tabulations'!AL111</f>
        <v>0</v>
      </c>
      <c r="F111" s="91">
        <f>'Yield Tabulations'!AM111</f>
        <v>0.07092492742</v>
      </c>
      <c r="G111" s="91">
        <f>'Yield Tabulations'!AN111</f>
        <v>0.587628866</v>
      </c>
      <c r="H111" s="91">
        <f>'Yield Tabulations'!AO111</f>
        <v>0.1206968063</v>
      </c>
      <c r="I111" s="92">
        <f>'Yield Tabulations'!AP111</f>
        <v>0</v>
      </c>
      <c r="J111" s="92">
        <f>'Yield Tabulations'!AQ111</f>
        <v>0.04977187889</v>
      </c>
      <c r="K111" s="92">
        <f>'Yield Tabulations'!AR111</f>
        <v>0.4594594595</v>
      </c>
      <c r="L111" s="92">
        <f>'Yield Tabulations'!AS111</f>
        <v>0.07092492742</v>
      </c>
      <c r="M111" s="132">
        <f t="shared" si="9"/>
        <v>-0.3649057485</v>
      </c>
      <c r="N111" s="132">
        <f t="shared" ref="N111:P111" si="661">0</f>
        <v>0</v>
      </c>
      <c r="O111" s="132">
        <f t="shared" si="661"/>
        <v>0</v>
      </c>
      <c r="P111" s="132">
        <f t="shared" si="661"/>
        <v>0</v>
      </c>
      <c r="Q111" s="133">
        <f t="shared" si="11"/>
        <v>-0.2820821202</v>
      </c>
      <c r="R111" s="133">
        <f t="shared" si="12"/>
        <v>0.01377775472</v>
      </c>
      <c r="S111" s="133">
        <f t="shared" si="13"/>
        <v>-0.0009769614966</v>
      </c>
      <c r="T111" s="133">
        <f t="shared" si="14"/>
        <v>-0.003339736064</v>
      </c>
      <c r="U111" s="134">
        <f t="shared" si="15"/>
        <v>-0.2820821202</v>
      </c>
      <c r="V111" s="134">
        <f t="shared" si="16"/>
        <v>-0.01377775472</v>
      </c>
      <c r="W111" s="134">
        <f t="shared" si="17"/>
        <v>0.0009769614966</v>
      </c>
      <c r="X111" s="134">
        <f t="shared" si="18"/>
        <v>0.003339736064</v>
      </c>
      <c r="Y111" s="135">
        <f t="shared" si="19"/>
        <v>-0.2186105801</v>
      </c>
      <c r="Z111" s="135">
        <f t="shared" ref="Z111:AB111" si="662">0</f>
        <v>0</v>
      </c>
      <c r="AA111" s="135">
        <f t="shared" si="662"/>
        <v>0</v>
      </c>
      <c r="AB111" s="135">
        <f t="shared" si="662"/>
        <v>0</v>
      </c>
      <c r="AC111" s="91">
        <f t="shared" si="21"/>
        <v>-0.1361836316</v>
      </c>
      <c r="AD111" s="91">
        <f t="shared" si="22"/>
        <v>0.05147396595</v>
      </c>
      <c r="AE111" s="91">
        <f t="shared" si="23"/>
        <v>0.2883101804</v>
      </c>
      <c r="AF111" s="91">
        <f t="shared" si="24"/>
        <v>0.125754698</v>
      </c>
      <c r="AG111" s="92">
        <f t="shared" si="25"/>
        <v>0.07738897952</v>
      </c>
      <c r="AH111" s="92">
        <f t="shared" si="26"/>
        <v>0.04000012744</v>
      </c>
      <c r="AI111" s="92">
        <f t="shared" si="27"/>
        <v>0.280854899</v>
      </c>
      <c r="AJ111" s="92">
        <f t="shared" si="28"/>
        <v>-0.05474764792</v>
      </c>
      <c r="AK111" s="132">
        <f t="shared" ref="AK111:AN111" si="663">M$2*$M111</f>
        <v>0.1196363223</v>
      </c>
      <c r="AL111" s="132">
        <f t="shared" si="663"/>
        <v>0.0323385331</v>
      </c>
      <c r="AM111" s="132">
        <f t="shared" si="663"/>
        <v>0.09918054686</v>
      </c>
      <c r="AN111" s="132">
        <f t="shared" si="663"/>
        <v>-0.09357465913</v>
      </c>
      <c r="AO111" s="133">
        <f t="shared" si="30"/>
        <v>-0.05127337983</v>
      </c>
      <c r="AP111" s="133">
        <f t="shared" si="31"/>
        <v>0.009551145916</v>
      </c>
      <c r="AQ111" s="133">
        <f t="shared" si="32"/>
        <v>-0.06073188462</v>
      </c>
      <c r="AR111" s="133">
        <f t="shared" si="33"/>
        <v>0.09447743556</v>
      </c>
      <c r="AS111" s="134">
        <f t="shared" si="34"/>
        <v>-0.008546487903</v>
      </c>
      <c r="AT111" s="134">
        <f t="shared" si="35"/>
        <v>-0.01059920012</v>
      </c>
      <c r="AU111" s="134">
        <f t="shared" si="36"/>
        <v>-0.05426824439</v>
      </c>
      <c r="AV111" s="134">
        <f t="shared" si="37"/>
        <v>0.03116025982</v>
      </c>
      <c r="AW111" s="135">
        <f t="shared" ref="AW111:AZ111" si="664">Y$2*$Y111</f>
        <v>-0.01428636838</v>
      </c>
      <c r="AX111" s="135">
        <f t="shared" si="664"/>
        <v>-0.009759882693</v>
      </c>
      <c r="AY111" s="135">
        <f t="shared" si="664"/>
        <v>-0.01365534083</v>
      </c>
      <c r="AZ111" s="135">
        <f t="shared" si="664"/>
        <v>0.05552308645</v>
      </c>
      <c r="BA111" s="144">
        <f t="shared" ref="BA111:BD111" si="665">AC111+AG111+AK111+AO111+AS111+AW111+A$2</f>
        <v>0.01449016668</v>
      </c>
      <c r="BB111" s="144">
        <f t="shared" si="665"/>
        <v>0.1383119395</v>
      </c>
      <c r="BC111" s="144">
        <f t="shared" si="665"/>
        <v>0.5403855722</v>
      </c>
      <c r="BD111" s="144">
        <f t="shared" si="665"/>
        <v>0.1248585914</v>
      </c>
      <c r="BE111" s="143">
        <f t="shared" ref="BE111:BH111" si="666">A111</f>
        <v>0</v>
      </c>
      <c r="BF111" s="143">
        <f t="shared" si="666"/>
        <v>0.2218996267</v>
      </c>
      <c r="BG111" s="143">
        <f t="shared" si="666"/>
        <v>0.5229982964</v>
      </c>
      <c r="BH111" s="143">
        <f t="shared" si="666"/>
        <v>0.117378681</v>
      </c>
      <c r="BI111" s="145">
        <f t="shared" si="41"/>
        <v>0.007555132798</v>
      </c>
      <c r="BJ111" s="145">
        <f t="shared" si="42"/>
        <v>0.003712532033</v>
      </c>
      <c r="BK111" s="143"/>
    </row>
    <row r="112">
      <c r="A112" s="90">
        <f>'Yield Tabulations'!AH112</f>
        <v>0</v>
      </c>
      <c r="B112" s="90">
        <f>'Yield Tabulations'!AI112</f>
        <v>0.2463308211</v>
      </c>
      <c r="C112" s="90">
        <f>'Yield Tabulations'!AJ112</f>
        <v>0.4524236984</v>
      </c>
      <c r="D112" s="90">
        <f>'Yield Tabulations'!AK112</f>
        <v>0.1126537088</v>
      </c>
      <c r="E112" s="91">
        <f>'Yield Tabulations'!AL112</f>
        <v>0</v>
      </c>
      <c r="F112" s="91">
        <f>'Yield Tabulations'!AM112</f>
        <v>0.0535501785</v>
      </c>
      <c r="G112" s="91">
        <f>'Yield Tabulations'!AN112</f>
        <v>0.5</v>
      </c>
      <c r="H112" s="91">
        <f>'Yield Tabulations'!AO112</f>
        <v>0.107100357</v>
      </c>
      <c r="I112" s="92">
        <f>'Yield Tabulations'!AP112</f>
        <v>0</v>
      </c>
      <c r="J112" s="92">
        <f>'Yield Tabulations'!AQ112</f>
        <v>0.0535501785</v>
      </c>
      <c r="K112" s="92">
        <f>'Yield Tabulations'!AR112</f>
        <v>0.4076655052</v>
      </c>
      <c r="L112" s="92">
        <f>'Yield Tabulations'!AS112</f>
        <v>0.0535501785</v>
      </c>
      <c r="M112" s="132">
        <f t="shared" si="9"/>
        <v>-0.2643381081</v>
      </c>
      <c r="N112" s="132">
        <f t="shared" ref="N112:P112" si="667">0</f>
        <v>0</v>
      </c>
      <c r="O112" s="132">
        <f t="shared" si="667"/>
        <v>0</v>
      </c>
      <c r="P112" s="132">
        <f t="shared" si="667"/>
        <v>0</v>
      </c>
      <c r="Q112" s="133">
        <f t="shared" si="11"/>
        <v>-0.2124356175</v>
      </c>
      <c r="R112" s="133">
        <f t="shared" si="12"/>
        <v>0.0168860319</v>
      </c>
      <c r="S112" s="133">
        <f t="shared" si="13"/>
        <v>-0.002867621617</v>
      </c>
      <c r="T112" s="133">
        <f t="shared" si="14"/>
        <v>0.004944528677</v>
      </c>
      <c r="U112" s="134">
        <f t="shared" si="15"/>
        <v>-0.2124356175</v>
      </c>
      <c r="V112" s="134">
        <f t="shared" si="16"/>
        <v>-0.0168860319</v>
      </c>
      <c r="W112" s="134">
        <f t="shared" si="17"/>
        <v>0.002867621617</v>
      </c>
      <c r="X112" s="134">
        <f t="shared" si="18"/>
        <v>-0.004944528677</v>
      </c>
      <c r="Y112" s="135">
        <f t="shared" si="19"/>
        <v>-0.1719264074</v>
      </c>
      <c r="Z112" s="135">
        <f t="shared" ref="Z112:AB112" si="668">0</f>
        <v>0</v>
      </c>
      <c r="AA112" s="135">
        <f t="shared" si="668"/>
        <v>0</v>
      </c>
      <c r="AB112" s="135">
        <f t="shared" si="668"/>
        <v>0</v>
      </c>
      <c r="AC112" s="91">
        <f t="shared" si="21"/>
        <v>-0.1150472615</v>
      </c>
      <c r="AD112" s="91">
        <f t="shared" si="22"/>
        <v>0.04122371228</v>
      </c>
      <c r="AE112" s="91">
        <f t="shared" si="23"/>
        <v>0.2446046852</v>
      </c>
      <c r="AF112" s="91">
        <f t="shared" si="24"/>
        <v>0.1107132795</v>
      </c>
      <c r="AG112" s="92">
        <f t="shared" si="25"/>
        <v>0.06684792049</v>
      </c>
      <c r="AH112" s="92">
        <f t="shared" si="26"/>
        <v>0.03918764211</v>
      </c>
      <c r="AI112" s="92">
        <f t="shared" si="27"/>
        <v>0.247472813</v>
      </c>
      <c r="AJ112" s="92">
        <f t="shared" si="28"/>
        <v>-0.05579741462</v>
      </c>
      <c r="AK112" s="132">
        <f t="shared" ref="AK112:AN112" si="669">M$2*$M112</f>
        <v>0.08666467775</v>
      </c>
      <c r="AL112" s="132">
        <f t="shared" si="669"/>
        <v>0.0234260674</v>
      </c>
      <c r="AM112" s="132">
        <f t="shared" si="669"/>
        <v>0.07184649248</v>
      </c>
      <c r="AN112" s="132">
        <f t="shared" si="669"/>
        <v>-0.06778558151</v>
      </c>
      <c r="AO112" s="133">
        <f t="shared" si="30"/>
        <v>-0.03555286737</v>
      </c>
      <c r="AP112" s="133">
        <f t="shared" si="31"/>
        <v>0.00733576827</v>
      </c>
      <c r="AQ112" s="133">
        <f t="shared" si="32"/>
        <v>-0.0441572412</v>
      </c>
      <c r="AR112" s="133">
        <f t="shared" si="33"/>
        <v>0.07394921604</v>
      </c>
      <c r="AS112" s="134">
        <f t="shared" si="34"/>
        <v>-0.007508201256</v>
      </c>
      <c r="AT112" s="134">
        <f t="shared" si="35"/>
        <v>-0.007054024365</v>
      </c>
      <c r="AU112" s="134">
        <f t="shared" si="36"/>
        <v>-0.04182526297</v>
      </c>
      <c r="AV112" s="134">
        <f t="shared" si="37"/>
        <v>0.02193398395</v>
      </c>
      <c r="AW112" s="135">
        <f t="shared" ref="AW112:AZ112" si="670">Y$2*$Y112</f>
        <v>-0.01123552204</v>
      </c>
      <c r="AX112" s="135">
        <f t="shared" si="670"/>
        <v>-0.007675664951</v>
      </c>
      <c r="AY112" s="135">
        <f t="shared" si="670"/>
        <v>-0.01073925008</v>
      </c>
      <c r="AZ112" s="135">
        <f t="shared" si="670"/>
        <v>0.04366616096</v>
      </c>
      <c r="BA112" s="144">
        <f t="shared" ref="BA112:BD112" si="671">AC112+AG112+AK112+AO112+AS112+AW112+A$2</f>
        <v>0.01192347859</v>
      </c>
      <c r="BB112" s="144">
        <f t="shared" si="671"/>
        <v>0.1217507507</v>
      </c>
      <c r="BC112" s="144">
        <f t="shared" si="671"/>
        <v>0.4678976522</v>
      </c>
      <c r="BD112" s="144">
        <f t="shared" si="671"/>
        <v>0.09294506294</v>
      </c>
      <c r="BE112" s="143">
        <f t="shared" ref="BE112:BH112" si="672">A112</f>
        <v>0</v>
      </c>
      <c r="BF112" s="143">
        <f t="shared" si="672"/>
        <v>0.2463308211</v>
      </c>
      <c r="BG112" s="143">
        <f t="shared" si="672"/>
        <v>0.4524236984</v>
      </c>
      <c r="BH112" s="143">
        <f t="shared" si="672"/>
        <v>0.1126537088</v>
      </c>
      <c r="BI112" s="145">
        <f t="shared" si="41"/>
        <v>0.01629023726</v>
      </c>
      <c r="BJ112" s="145">
        <f t="shared" si="42"/>
        <v>0.01249736631</v>
      </c>
      <c r="BK112" s="143"/>
    </row>
    <row r="113">
      <c r="A113" s="90">
        <f>'Yield Tabulations'!AH113</f>
        <v>0</v>
      </c>
      <c r="B113" s="90">
        <f>'Yield Tabulations'!AI113</f>
        <v>0.2940135653</v>
      </c>
      <c r="C113" s="90">
        <f>'Yield Tabulations'!AJ113</f>
        <v>0.669829222</v>
      </c>
      <c r="D113" s="90">
        <f>'Yield Tabulations'!AK113</f>
        <v>0.2226481864</v>
      </c>
      <c r="E113" s="91">
        <f>'Yield Tabulations'!AL113</f>
        <v>0</v>
      </c>
      <c r="F113" s="91">
        <f>'Yield Tabulations'!AM113</f>
        <v>0.1285756414</v>
      </c>
      <c r="G113" s="91">
        <f>'Yield Tabulations'!AN113</f>
        <v>0.8089053803</v>
      </c>
      <c r="H113" s="91">
        <f>'Yield Tabulations'!AO113</f>
        <v>0.1589501622</v>
      </c>
      <c r="I113" s="92">
        <f>'Yield Tabulations'!AP113</f>
        <v>0</v>
      </c>
      <c r="J113" s="92">
        <f>'Yield Tabulations'!AQ113</f>
        <v>0.03037452079</v>
      </c>
      <c r="K113" s="92">
        <f>'Yield Tabulations'!AR113</f>
        <v>0.5242718447</v>
      </c>
      <c r="L113" s="92">
        <f>'Yield Tabulations'!AS113</f>
        <v>0.1285756414</v>
      </c>
      <c r="M113" s="132">
        <f t="shared" si="9"/>
        <v>-0.696124764</v>
      </c>
      <c r="N113" s="132">
        <f t="shared" ref="N113:P113" si="673">0</f>
        <v>0</v>
      </c>
      <c r="O113" s="132">
        <f t="shared" si="673"/>
        <v>0</v>
      </c>
      <c r="P113" s="132">
        <f t="shared" si="673"/>
        <v>0</v>
      </c>
      <c r="Q113" s="133">
        <f t="shared" si="11"/>
        <v>-0.4484288585</v>
      </c>
      <c r="R113" s="133">
        <f t="shared" si="12"/>
        <v>-0.02067243337</v>
      </c>
      <c r="S113" s="133">
        <f t="shared" si="13"/>
        <v>0.01170366056</v>
      </c>
      <c r="T113" s="133">
        <f t="shared" si="14"/>
        <v>-0.0428384754</v>
      </c>
      <c r="U113" s="134">
        <f t="shared" si="15"/>
        <v>-0.4484288585</v>
      </c>
      <c r="V113" s="134">
        <f t="shared" si="16"/>
        <v>0.02067243337</v>
      </c>
      <c r="W113" s="134">
        <f t="shared" si="17"/>
        <v>-0.01170366056</v>
      </c>
      <c r="X113" s="134">
        <f t="shared" si="18"/>
        <v>0.0428384754</v>
      </c>
      <c r="Y113" s="135">
        <f t="shared" si="19"/>
        <v>-0.2923152742</v>
      </c>
      <c r="Z113" s="135">
        <f t="shared" ref="Z113:AB113" si="674">0</f>
        <v>0</v>
      </c>
      <c r="AA113" s="135">
        <f t="shared" si="674"/>
        <v>0</v>
      </c>
      <c r="AB113" s="135">
        <f t="shared" si="674"/>
        <v>0</v>
      </c>
      <c r="AC113" s="91">
        <f t="shared" si="21"/>
        <v>-0.19146838</v>
      </c>
      <c r="AD113" s="91">
        <f t="shared" si="22"/>
        <v>0.0852952843</v>
      </c>
      <c r="AE113" s="91">
        <f t="shared" si="23"/>
        <v>0.3984001472</v>
      </c>
      <c r="AF113" s="91">
        <f t="shared" si="24"/>
        <v>0.1628398556</v>
      </c>
      <c r="AG113" s="92">
        <f t="shared" si="25"/>
        <v>0.09352454507</v>
      </c>
      <c r="AH113" s="92">
        <f t="shared" si="26"/>
        <v>0.03923893112</v>
      </c>
      <c r="AI113" s="92">
        <f t="shared" si="27"/>
        <v>0.3293256268</v>
      </c>
      <c r="AJ113" s="92">
        <f t="shared" si="28"/>
        <v>-0.02978936255</v>
      </c>
      <c r="AK113" s="132">
        <f t="shared" ref="AK113:AN113" si="675">M$2*$M113</f>
        <v>0.2282282671</v>
      </c>
      <c r="AL113" s="132">
        <f t="shared" si="675"/>
        <v>0.06169169385</v>
      </c>
      <c r="AM113" s="132">
        <f t="shared" si="675"/>
        <v>0.1892051168</v>
      </c>
      <c r="AN113" s="132">
        <f t="shared" si="675"/>
        <v>-0.1785108559</v>
      </c>
      <c r="AO113" s="133">
        <f t="shared" si="30"/>
        <v>-0.09770253849</v>
      </c>
      <c r="AP113" s="133">
        <f t="shared" si="31"/>
        <v>0.01187446788</v>
      </c>
      <c r="AQ113" s="133">
        <f t="shared" si="32"/>
        <v>-0.1072402653</v>
      </c>
      <c r="AR113" s="133">
        <f t="shared" si="33"/>
        <v>0.1338991686</v>
      </c>
      <c r="AS113" s="134">
        <f t="shared" si="34"/>
        <v>-0.008048075462</v>
      </c>
      <c r="AT113" s="134">
        <f t="shared" si="35"/>
        <v>-0.02089625174</v>
      </c>
      <c r="AU113" s="134">
        <f t="shared" si="36"/>
        <v>-0.08037206909</v>
      </c>
      <c r="AV113" s="134">
        <f t="shared" si="37"/>
        <v>0.05916906731</v>
      </c>
      <c r="AW113" s="135">
        <f t="shared" ref="AW113:AZ113" si="676">Y$2*$Y113</f>
        <v>-0.01910302643</v>
      </c>
      <c r="AX113" s="135">
        <f t="shared" si="676"/>
        <v>-0.01305043326</v>
      </c>
      <c r="AY113" s="135">
        <f t="shared" si="676"/>
        <v>-0.01825924754</v>
      </c>
      <c r="AZ113" s="135">
        <f t="shared" si="676"/>
        <v>0.07424272983</v>
      </c>
      <c r="BA113" s="144">
        <f t="shared" ref="BA113:BD113" si="677">AC113+AG113+AK113+AO113+AS113+AW113+A$2</f>
        <v>0.03318552436</v>
      </c>
      <c r="BB113" s="144">
        <f t="shared" si="677"/>
        <v>0.1894609421</v>
      </c>
      <c r="BC113" s="144">
        <f t="shared" si="677"/>
        <v>0.7117547245</v>
      </c>
      <c r="BD113" s="144">
        <f t="shared" si="677"/>
        <v>0.1881160216</v>
      </c>
      <c r="BE113" s="143">
        <f t="shared" ref="BE113:BH113" si="678">A113</f>
        <v>0</v>
      </c>
      <c r="BF113" s="143">
        <f t="shared" si="678"/>
        <v>0.2940135653</v>
      </c>
      <c r="BG113" s="143">
        <f t="shared" si="678"/>
        <v>0.669829222</v>
      </c>
      <c r="BH113" s="143">
        <f t="shared" si="678"/>
        <v>0.2226481864</v>
      </c>
      <c r="BI113" s="145">
        <f t="shared" si="41"/>
        <v>0.01498274822</v>
      </c>
      <c r="BJ113" s="145">
        <f t="shared" si="42"/>
        <v>0.01949584151</v>
      </c>
      <c r="BK113" s="143"/>
    </row>
    <row r="114">
      <c r="A114" s="90">
        <f>'Yield Tabulations'!AH114</f>
        <v>0</v>
      </c>
      <c r="B114" s="90">
        <f>'Yield Tabulations'!AI114</f>
        <v>0.264033264</v>
      </c>
      <c r="C114" s="90">
        <f>'Yield Tabulations'!AJ114</f>
        <v>0.5785714286</v>
      </c>
      <c r="D114" s="90">
        <f>'Yield Tabulations'!AK114</f>
        <v>0.2058212058</v>
      </c>
      <c r="E114" s="91">
        <f>'Yield Tabulations'!AL114</f>
        <v>0</v>
      </c>
      <c r="F114" s="91">
        <f>'Yield Tabulations'!AM114</f>
        <v>0.1143451143</v>
      </c>
      <c r="G114" s="91">
        <f>'Yield Tabulations'!AN114</f>
        <v>0.6470588235</v>
      </c>
      <c r="H114" s="91">
        <f>'Yield Tabulations'!AO114</f>
        <v>0.1767151767</v>
      </c>
      <c r="I114" s="92">
        <f>'Yield Tabulations'!AP114</f>
        <v>0</v>
      </c>
      <c r="J114" s="92">
        <f>'Yield Tabulations'!AQ114</f>
        <v>0.06237006237</v>
      </c>
      <c r="K114" s="92">
        <f>'Yield Tabulations'!AR114</f>
        <v>0.4727272727</v>
      </c>
      <c r="L114" s="92">
        <f>'Yield Tabulations'!AS114</f>
        <v>0.1143451143</v>
      </c>
      <c r="M114" s="132">
        <f t="shared" si="9"/>
        <v>-0.46298818</v>
      </c>
      <c r="N114" s="132">
        <f t="shared" ref="N114:P114" si="679">0</f>
        <v>0</v>
      </c>
      <c r="O114" s="132">
        <f t="shared" si="679"/>
        <v>0</v>
      </c>
      <c r="P114" s="132">
        <f t="shared" si="679"/>
        <v>0</v>
      </c>
      <c r="Q114" s="133">
        <f t="shared" si="11"/>
        <v>-0.3332205819</v>
      </c>
      <c r="R114" s="133">
        <f t="shared" si="12"/>
        <v>0.009550068374</v>
      </c>
      <c r="S114" s="133">
        <f t="shared" si="13"/>
        <v>0.002053068581</v>
      </c>
      <c r="T114" s="133">
        <f t="shared" si="14"/>
        <v>-0.01369695487</v>
      </c>
      <c r="U114" s="134">
        <f t="shared" si="15"/>
        <v>-0.3332205819</v>
      </c>
      <c r="V114" s="134">
        <f t="shared" si="16"/>
        <v>-0.009550068374</v>
      </c>
      <c r="W114" s="134">
        <f t="shared" si="17"/>
        <v>-0.002053068581</v>
      </c>
      <c r="X114" s="134">
        <f t="shared" si="18"/>
        <v>0.01369695487</v>
      </c>
      <c r="Y114" s="135">
        <f t="shared" si="19"/>
        <v>-0.2404359042</v>
      </c>
      <c r="Z114" s="135">
        <f t="shared" ref="Z114:AB114" si="680">0</f>
        <v>0</v>
      </c>
      <c r="AA114" s="135">
        <f t="shared" si="680"/>
        <v>0</v>
      </c>
      <c r="AB114" s="135">
        <f t="shared" si="680"/>
        <v>0</v>
      </c>
      <c r="AC114" s="91">
        <f t="shared" si="21"/>
        <v>-0.1555967906</v>
      </c>
      <c r="AD114" s="91">
        <f t="shared" si="22"/>
        <v>0.08466222339</v>
      </c>
      <c r="AE114" s="91">
        <f t="shared" si="23"/>
        <v>0.3122738244</v>
      </c>
      <c r="AF114" s="91">
        <f t="shared" si="24"/>
        <v>0.1533942538</v>
      </c>
      <c r="AG114" s="92">
        <f t="shared" si="25"/>
        <v>0.07772529299</v>
      </c>
      <c r="AH114" s="92">
        <f t="shared" si="26"/>
        <v>0.05542845729</v>
      </c>
      <c r="AI114" s="92">
        <f t="shared" si="27"/>
        <v>0.2968220448</v>
      </c>
      <c r="AJ114" s="92">
        <f t="shared" si="28"/>
        <v>-0.03436484622</v>
      </c>
      <c r="AK114" s="132">
        <f t="shared" ref="AK114:AN114" si="681">M$2*$M114</f>
        <v>0.1517931777</v>
      </c>
      <c r="AL114" s="132">
        <f t="shared" si="681"/>
        <v>0.0410307556</v>
      </c>
      <c r="AM114" s="132">
        <f t="shared" si="681"/>
        <v>0.1258391271</v>
      </c>
      <c r="AN114" s="132">
        <f t="shared" si="681"/>
        <v>-0.1187264418</v>
      </c>
      <c r="AO114" s="133">
        <f t="shared" si="30"/>
        <v>-0.06462940715</v>
      </c>
      <c r="AP114" s="133">
        <f t="shared" si="31"/>
        <v>0.0112798596</v>
      </c>
      <c r="AQ114" s="133">
        <f t="shared" si="32"/>
        <v>-0.0731500592</v>
      </c>
      <c r="AR114" s="133">
        <f t="shared" si="33"/>
        <v>0.1083678746</v>
      </c>
      <c r="AS114" s="134">
        <f t="shared" si="34"/>
        <v>-0.008556545076</v>
      </c>
      <c r="AT114" s="134">
        <f t="shared" si="35"/>
        <v>-0.01374235011</v>
      </c>
      <c r="AU114" s="134">
        <f t="shared" si="36"/>
        <v>-0.06308356971</v>
      </c>
      <c r="AV114" s="134">
        <f t="shared" si="37"/>
        <v>0.03849313083</v>
      </c>
      <c r="AW114" s="135">
        <f t="shared" ref="AW114:AZ114" si="682">Y$2*$Y114</f>
        <v>-0.01571266998</v>
      </c>
      <c r="AX114" s="135">
        <f t="shared" si="682"/>
        <v>-0.01073427562</v>
      </c>
      <c r="AY114" s="135">
        <f t="shared" si="682"/>
        <v>-0.01501864282</v>
      </c>
      <c r="AZ114" s="135">
        <f t="shared" si="682"/>
        <v>0.06106631933</v>
      </c>
      <c r="BA114" s="144">
        <f t="shared" ref="BA114:BD114" si="683">AC114+AG114+AK114+AO114+AS114+AW114+A$2</f>
        <v>0.01277779038</v>
      </c>
      <c r="BB114" s="144">
        <f t="shared" si="683"/>
        <v>0.1932319201</v>
      </c>
      <c r="BC114" s="144">
        <f t="shared" si="683"/>
        <v>0.5843781402</v>
      </c>
      <c r="BD114" s="144">
        <f t="shared" si="683"/>
        <v>0.1744957092</v>
      </c>
      <c r="BE114" s="143">
        <f t="shared" ref="BE114:BH114" si="684">A114</f>
        <v>0</v>
      </c>
      <c r="BF114" s="143">
        <f t="shared" si="684"/>
        <v>0.264033264</v>
      </c>
      <c r="BG114" s="143">
        <f t="shared" si="684"/>
        <v>0.5785714286</v>
      </c>
      <c r="BH114" s="143">
        <f t="shared" si="684"/>
        <v>0.2058212058</v>
      </c>
      <c r="BI114" s="145">
        <f t="shared" si="41"/>
        <v>0.006191106875</v>
      </c>
      <c r="BJ114" s="145">
        <f t="shared" si="42"/>
        <v>0.002701040095</v>
      </c>
      <c r="BK114" s="143"/>
    </row>
    <row r="115">
      <c r="A115" s="90">
        <f>'Yield Tabulations'!AH115</f>
        <v>0</v>
      </c>
      <c r="B115" s="90">
        <f>'Yield Tabulations'!AI115</f>
        <v>0.2125131073</v>
      </c>
      <c r="C115" s="90">
        <f>'Yield Tabulations'!AJ115</f>
        <v>0.4759358289</v>
      </c>
      <c r="D115" s="90">
        <f>'Yield Tabulations'!AK115</f>
        <v>0.09507165327</v>
      </c>
      <c r="E115" s="91">
        <f>'Yield Tabulations'!AL115</f>
        <v>0</v>
      </c>
      <c r="F115" s="91">
        <f>'Yield Tabulations'!AM115</f>
        <v>0.05242922055</v>
      </c>
      <c r="G115" s="91">
        <f>'Yield Tabulations'!AN115</f>
        <v>0.5208333333</v>
      </c>
      <c r="H115" s="91">
        <f>'Yield Tabulations'!AO115</f>
        <v>0.1006641035</v>
      </c>
      <c r="I115" s="92">
        <f>'Yield Tabulations'!AP115</f>
        <v>0</v>
      </c>
      <c r="J115" s="92">
        <f>'Yield Tabulations'!AQ115</f>
        <v>0.04823488291</v>
      </c>
      <c r="K115" s="92">
        <f>'Yield Tabulations'!AR115</f>
        <v>0.4285714286</v>
      </c>
      <c r="L115" s="92">
        <f>'Yield Tabulations'!AS115</f>
        <v>0.05242922055</v>
      </c>
      <c r="M115" s="132">
        <f t="shared" si="9"/>
        <v>-0.284149446</v>
      </c>
      <c r="N115" s="132">
        <f t="shared" ref="N115:P115" si="685">0</f>
        <v>0</v>
      </c>
      <c r="O115" s="132">
        <f t="shared" si="685"/>
        <v>0</v>
      </c>
      <c r="P115" s="132">
        <f t="shared" si="685"/>
        <v>0</v>
      </c>
      <c r="Q115" s="133">
        <f t="shared" si="11"/>
        <v>-0.2310209435</v>
      </c>
      <c r="R115" s="133">
        <f t="shared" si="12"/>
        <v>0.01583487292</v>
      </c>
      <c r="S115" s="133">
        <f t="shared" si="13"/>
        <v>-0.002106698076</v>
      </c>
      <c r="T115" s="133">
        <f t="shared" si="14"/>
        <v>0.002652668897</v>
      </c>
      <c r="U115" s="134">
        <f t="shared" si="15"/>
        <v>-0.2310209435</v>
      </c>
      <c r="V115" s="134">
        <f t="shared" si="16"/>
        <v>-0.01583487292</v>
      </c>
      <c r="W115" s="134">
        <f t="shared" si="17"/>
        <v>0.002106698076</v>
      </c>
      <c r="X115" s="134">
        <f t="shared" si="18"/>
        <v>-0.002652668897</v>
      </c>
      <c r="Y115" s="135">
        <f t="shared" si="19"/>
        <v>-0.1887488965</v>
      </c>
      <c r="Z115" s="135">
        <f t="shared" ref="Z115:AB115" si="686">0</f>
        <v>0</v>
      </c>
      <c r="AA115" s="135">
        <f t="shared" si="686"/>
        <v>0</v>
      </c>
      <c r="AB115" s="135">
        <f t="shared" si="686"/>
        <v>0</v>
      </c>
      <c r="AC115" s="91">
        <f t="shared" si="21"/>
        <v>-0.1191947317</v>
      </c>
      <c r="AD115" s="91">
        <f t="shared" si="22"/>
        <v>0.0389027041</v>
      </c>
      <c r="AE115" s="91">
        <f t="shared" si="23"/>
        <v>0.2561918355</v>
      </c>
      <c r="AF115" s="91">
        <f t="shared" si="24"/>
        <v>0.1104141459</v>
      </c>
      <c r="AG115" s="92">
        <f t="shared" si="25"/>
        <v>0.07177685724</v>
      </c>
      <c r="AH115" s="92">
        <f t="shared" si="26"/>
        <v>0.0357811438</v>
      </c>
      <c r="AI115" s="92">
        <f t="shared" si="27"/>
        <v>0.2593943662</v>
      </c>
      <c r="AJ115" s="92">
        <f t="shared" si="28"/>
        <v>-0.05939173475</v>
      </c>
      <c r="AK115" s="132">
        <f t="shared" ref="AK115:AN115" si="687">M$2*$M115</f>
        <v>0.09315993199</v>
      </c>
      <c r="AL115" s="132">
        <f t="shared" si="687"/>
        <v>0.02518177996</v>
      </c>
      <c r="AM115" s="132">
        <f t="shared" si="687"/>
        <v>0.07723116876</v>
      </c>
      <c r="AN115" s="132">
        <f t="shared" si="687"/>
        <v>-0.07286590485</v>
      </c>
      <c r="AO115" s="133">
        <f t="shared" si="30"/>
        <v>-0.0398382678</v>
      </c>
      <c r="AP115" s="133">
        <f t="shared" si="31"/>
        <v>0.007822288538</v>
      </c>
      <c r="AQ115" s="133">
        <f t="shared" si="32"/>
        <v>-0.04860465816</v>
      </c>
      <c r="AR115" s="133">
        <f t="shared" si="33"/>
        <v>0.07936688553</v>
      </c>
      <c r="AS115" s="134">
        <f t="shared" si="34"/>
        <v>-0.007735013891</v>
      </c>
      <c r="AT115" s="134">
        <f t="shared" si="35"/>
        <v>-0.007977405368</v>
      </c>
      <c r="AU115" s="134">
        <f t="shared" si="36"/>
        <v>-0.04512491855</v>
      </c>
      <c r="AV115" s="134">
        <f t="shared" si="37"/>
        <v>0.02444871502</v>
      </c>
      <c r="AW115" s="135">
        <f t="shared" ref="AW115:AZ115" si="688">Y$2*$Y115</f>
        <v>-0.01233488455</v>
      </c>
      <c r="AX115" s="135">
        <f t="shared" si="688"/>
        <v>-0.008426706003</v>
      </c>
      <c r="AY115" s="135">
        <f t="shared" si="688"/>
        <v>-0.01179005385</v>
      </c>
      <c r="AZ115" s="135">
        <f t="shared" si="688"/>
        <v>0.04793876532</v>
      </c>
      <c r="BA115" s="144">
        <f t="shared" ref="BA115:BD115" si="689">AC115+AG115+AK115+AO115+AS115+AW115+A$2</f>
        <v>0.0135886238</v>
      </c>
      <c r="BB115" s="144">
        <f t="shared" si="689"/>
        <v>0.116591055</v>
      </c>
      <c r="BC115" s="144">
        <f t="shared" si="689"/>
        <v>0.4879931556</v>
      </c>
      <c r="BD115" s="144">
        <f t="shared" si="689"/>
        <v>0.09617629076</v>
      </c>
      <c r="BE115" s="143">
        <f t="shared" ref="BE115:BH115" si="690">A115</f>
        <v>0</v>
      </c>
      <c r="BF115" s="143">
        <f t="shared" si="690"/>
        <v>0.2125131073</v>
      </c>
      <c r="BG115" s="143">
        <f t="shared" si="690"/>
        <v>0.4759358289</v>
      </c>
      <c r="BH115" s="143">
        <f t="shared" si="690"/>
        <v>0.09507165327</v>
      </c>
      <c r="BI115" s="145">
        <f t="shared" si="41"/>
        <v>0.009532290175</v>
      </c>
      <c r="BJ115" s="145">
        <f t="shared" si="42"/>
        <v>0.01178701158</v>
      </c>
      <c r="BK115" s="143"/>
    </row>
    <row r="116">
      <c r="A116" s="90">
        <f>'Yield Tabulations'!AH116</f>
        <v>0</v>
      </c>
      <c r="B116" s="90">
        <f>'Yield Tabulations'!AI116</f>
        <v>0.1627056673</v>
      </c>
      <c r="C116" s="90">
        <f>'Yield Tabulations'!AJ116</f>
        <v>0.4127659574</v>
      </c>
      <c r="D116" s="90">
        <f>'Yield Tabulations'!AK116</f>
        <v>0.07769652651</v>
      </c>
      <c r="E116" s="91">
        <f>'Yield Tabulations'!AL116</f>
        <v>0</v>
      </c>
      <c r="F116" s="91">
        <f>'Yield Tabulations'!AM116</f>
        <v>0.03564899452</v>
      </c>
      <c r="G116" s="91">
        <f>'Yield Tabulations'!AN116</f>
        <v>0.3362068966</v>
      </c>
      <c r="H116" s="91">
        <f>'Yield Tabulations'!AO116</f>
        <v>0.1060329068</v>
      </c>
      <c r="I116" s="92">
        <f>'Yield Tabulations'!AP116</f>
        <v>0</v>
      </c>
      <c r="J116" s="92">
        <f>'Yield Tabulations'!AQ116</f>
        <v>0.07038391225</v>
      </c>
      <c r="K116" s="92">
        <f>'Yield Tabulations'!AR116</f>
        <v>0.487394958</v>
      </c>
      <c r="L116" s="92">
        <f>'Yield Tabulations'!AS116</f>
        <v>0.03564899452</v>
      </c>
      <c r="M116" s="132">
        <f t="shared" si="9"/>
        <v>-0.1255489054</v>
      </c>
      <c r="N116" s="132">
        <f t="shared" ref="N116:P116" si="691">0</f>
        <v>0</v>
      </c>
      <c r="O116" s="132">
        <f t="shared" si="691"/>
        <v>0</v>
      </c>
      <c r="P116" s="132">
        <f t="shared" si="691"/>
        <v>0</v>
      </c>
      <c r="Q116" s="133">
        <f t="shared" si="11"/>
        <v>-0.1701546284</v>
      </c>
      <c r="R116" s="133">
        <f t="shared" si="12"/>
        <v>0.03969446633</v>
      </c>
      <c r="S116" s="133">
        <f t="shared" si="13"/>
        <v>-0.006192159995</v>
      </c>
      <c r="T116" s="133">
        <f t="shared" si="14"/>
        <v>0.00628841652</v>
      </c>
      <c r="U116" s="134">
        <f t="shared" si="15"/>
        <v>-0.1701546284</v>
      </c>
      <c r="V116" s="134">
        <f t="shared" si="16"/>
        <v>-0.03969446633</v>
      </c>
      <c r="W116" s="134">
        <f t="shared" si="17"/>
        <v>0.006192159995</v>
      </c>
      <c r="X116" s="134">
        <f t="shared" si="18"/>
        <v>-0.00628841652</v>
      </c>
      <c r="Y116" s="135">
        <f t="shared" si="19"/>
        <v>-0.243778591</v>
      </c>
      <c r="Z116" s="135">
        <f t="shared" ref="Z116:AB116" si="692">0</f>
        <v>0</v>
      </c>
      <c r="AA116" s="135">
        <f t="shared" si="692"/>
        <v>0</v>
      </c>
      <c r="AB116" s="135">
        <f t="shared" si="692"/>
        <v>0</v>
      </c>
      <c r="AC116" s="91">
        <f t="shared" si="21"/>
        <v>-0.0779301921</v>
      </c>
      <c r="AD116" s="91">
        <f t="shared" si="22"/>
        <v>0.0347420658</v>
      </c>
      <c r="AE116" s="91">
        <f t="shared" si="23"/>
        <v>0.1599237502</v>
      </c>
      <c r="AF116" s="91">
        <f t="shared" si="24"/>
        <v>0.09207001954</v>
      </c>
      <c r="AG116" s="92">
        <f t="shared" si="25"/>
        <v>0.07858100956</v>
      </c>
      <c r="AH116" s="92">
        <f t="shared" si="26"/>
        <v>0.04521429654</v>
      </c>
      <c r="AI116" s="92">
        <f t="shared" si="27"/>
        <v>0.2905537817</v>
      </c>
      <c r="AJ116" s="92">
        <f t="shared" si="28"/>
        <v>-0.08440961198</v>
      </c>
      <c r="AK116" s="132">
        <f t="shared" ref="AK116:AN116" si="693">M$2*$M116</f>
        <v>0.04116188736</v>
      </c>
      <c r="AL116" s="132">
        <f t="shared" si="693"/>
        <v>0.0111263455</v>
      </c>
      <c r="AM116" s="132">
        <f t="shared" si="693"/>
        <v>0.034123905</v>
      </c>
      <c r="AN116" s="132">
        <f t="shared" si="693"/>
        <v>-0.03219515197</v>
      </c>
      <c r="AO116" s="133">
        <f t="shared" si="30"/>
        <v>-0.02626373211</v>
      </c>
      <c r="AP116" s="133">
        <f t="shared" si="31"/>
        <v>0.01131143357</v>
      </c>
      <c r="AQ116" s="133">
        <f t="shared" si="32"/>
        <v>-0.02759080383</v>
      </c>
      <c r="AR116" s="133">
        <f t="shared" si="33"/>
        <v>0.06560791433</v>
      </c>
      <c r="AS116" s="134">
        <f t="shared" si="34"/>
        <v>-0.006147568402</v>
      </c>
      <c r="AT116" s="134">
        <f t="shared" si="35"/>
        <v>-0.006534923622</v>
      </c>
      <c r="AU116" s="134">
        <f t="shared" si="36"/>
        <v>-0.03657387919</v>
      </c>
      <c r="AV116" s="134">
        <f t="shared" si="37"/>
        <v>0.01246712641</v>
      </c>
      <c r="AW116" s="135">
        <f t="shared" ref="AW116:AZ116" si="694">Y$2*$Y116</f>
        <v>-0.01593111711</v>
      </c>
      <c r="AX116" s="135">
        <f t="shared" si="694"/>
        <v>-0.01088351007</v>
      </c>
      <c r="AY116" s="135">
        <f t="shared" si="694"/>
        <v>-0.01522744116</v>
      </c>
      <c r="AZ116" s="135">
        <f t="shared" si="694"/>
        <v>0.06191530059</v>
      </c>
      <c r="BA116" s="144">
        <f t="shared" ref="BA116:BD116" si="695">AC116+AG116+AK116+AO116+AS116+AW116+A$2</f>
        <v>0.02122501972</v>
      </c>
      <c r="BB116" s="144">
        <f t="shared" si="695"/>
        <v>0.1102829576</v>
      </c>
      <c r="BC116" s="144">
        <f t="shared" si="695"/>
        <v>0.4059047284</v>
      </c>
      <c r="BD116" s="144">
        <f t="shared" si="695"/>
        <v>0.08172101555</v>
      </c>
      <c r="BE116" s="143">
        <f t="shared" ref="BE116:BH116" si="696">A116</f>
        <v>0</v>
      </c>
      <c r="BF116" s="143">
        <f t="shared" si="696"/>
        <v>0.1627056673</v>
      </c>
      <c r="BG116" s="143">
        <f t="shared" si="696"/>
        <v>0.4127659574</v>
      </c>
      <c r="BH116" s="143">
        <f t="shared" si="696"/>
        <v>0.07769652651</v>
      </c>
      <c r="BI116" s="145">
        <f t="shared" si="41"/>
        <v>0.003261914924</v>
      </c>
      <c r="BJ116" s="145">
        <f t="shared" si="42"/>
        <v>0.03406876601</v>
      </c>
      <c r="BK116" s="143"/>
    </row>
    <row r="117">
      <c r="A117" s="90">
        <f>'Yield Tabulations'!AH117</f>
        <v>0</v>
      </c>
      <c r="B117" s="90">
        <f>'Yield Tabulations'!AI117</f>
        <v>0.2958672511</v>
      </c>
      <c r="C117" s="90">
        <f>'Yield Tabulations'!AJ117</f>
        <v>0.5368421053</v>
      </c>
      <c r="D117" s="90">
        <f>'Yield Tabulations'!AK117</f>
        <v>0.1812773951</v>
      </c>
      <c r="E117" s="91">
        <f>'Yield Tabulations'!AL117</f>
        <v>0</v>
      </c>
      <c r="F117" s="91">
        <f>'Yield Tabulations'!AM117</f>
        <v>0.09830932999</v>
      </c>
      <c r="G117" s="91">
        <f>'Yield Tabulations'!AN117</f>
        <v>0.6993318486</v>
      </c>
      <c r="H117" s="91">
        <f>'Yield Tabulations'!AO117</f>
        <v>0.1405760802</v>
      </c>
      <c r="I117" s="92">
        <f>'Yield Tabulations'!AP117</f>
        <v>0</v>
      </c>
      <c r="J117" s="92">
        <f>'Yield Tabulations'!AQ117</f>
        <v>0.04226675016</v>
      </c>
      <c r="K117" s="92">
        <f>'Yield Tabulations'!AR117</f>
        <v>0.3912175649</v>
      </c>
      <c r="L117" s="92">
        <f>'Yield Tabulations'!AS117</f>
        <v>0.09830932999</v>
      </c>
      <c r="M117" s="132">
        <f t="shared" si="9"/>
        <v>-0.5184913931</v>
      </c>
      <c r="N117" s="132">
        <f t="shared" ref="N117:P117" si="697">0</f>
        <v>0</v>
      </c>
      <c r="O117" s="132">
        <f t="shared" si="697"/>
        <v>0</v>
      </c>
      <c r="P117" s="132">
        <f t="shared" si="697"/>
        <v>0</v>
      </c>
      <c r="Q117" s="133">
        <f t="shared" si="11"/>
        <v>-0.291566059</v>
      </c>
      <c r="R117" s="133">
        <f t="shared" si="12"/>
        <v>-0.01375501372</v>
      </c>
      <c r="S117" s="133">
        <f t="shared" si="13"/>
        <v>0.003723030306</v>
      </c>
      <c r="T117" s="133">
        <f t="shared" si="14"/>
        <v>-0.008901852165</v>
      </c>
      <c r="U117" s="134">
        <f t="shared" si="15"/>
        <v>-0.291566059</v>
      </c>
      <c r="V117" s="134">
        <f t="shared" si="16"/>
        <v>0.01375501372</v>
      </c>
      <c r="W117" s="134">
        <f t="shared" si="17"/>
        <v>-0.003723030306</v>
      </c>
      <c r="X117" s="134">
        <f t="shared" si="18"/>
        <v>0.008901852165</v>
      </c>
      <c r="Y117" s="135">
        <f t="shared" si="19"/>
        <v>-0.1645023856</v>
      </c>
      <c r="Z117" s="135">
        <f t="shared" ref="Z117:AB117" si="698">0</f>
        <v>0</v>
      </c>
      <c r="AA117" s="135">
        <f t="shared" si="698"/>
        <v>0</v>
      </c>
      <c r="AB117" s="135">
        <f t="shared" si="698"/>
        <v>0</v>
      </c>
      <c r="AC117" s="91">
        <f t="shared" si="21"/>
        <v>-0.1638727612</v>
      </c>
      <c r="AD117" s="91">
        <f t="shared" si="22"/>
        <v>0.06778136066</v>
      </c>
      <c r="AE117" s="91">
        <f t="shared" si="23"/>
        <v>0.3437776654</v>
      </c>
      <c r="AF117" s="91">
        <f t="shared" si="24"/>
        <v>0.145133114</v>
      </c>
      <c r="AG117" s="92">
        <f t="shared" si="25"/>
        <v>0.0661048141</v>
      </c>
      <c r="AH117" s="92">
        <f t="shared" si="26"/>
        <v>0.0411257161</v>
      </c>
      <c r="AI117" s="92">
        <f t="shared" si="27"/>
        <v>0.2462900481</v>
      </c>
      <c r="AJ117" s="92">
        <f t="shared" si="28"/>
        <v>-0.02454055791</v>
      </c>
      <c r="AK117" s="132">
        <f t="shared" ref="AK117:AN117" si="699">M$2*$M117</f>
        <v>0.1699902062</v>
      </c>
      <c r="AL117" s="132">
        <f t="shared" si="699"/>
        <v>0.04594953942</v>
      </c>
      <c r="AM117" s="132">
        <f t="shared" si="699"/>
        <v>0.1409247734</v>
      </c>
      <c r="AN117" s="132">
        <f t="shared" si="699"/>
        <v>-0.1329594164</v>
      </c>
      <c r="AO117" s="133">
        <f t="shared" si="30"/>
        <v>-0.05645968395</v>
      </c>
      <c r="AP117" s="133">
        <f t="shared" si="31"/>
        <v>0.004555949338</v>
      </c>
      <c r="AQ117" s="133">
        <f t="shared" si="32"/>
        <v>-0.0709300642</v>
      </c>
      <c r="AR117" s="133">
        <f t="shared" si="33"/>
        <v>0.09031204091</v>
      </c>
      <c r="AS117" s="134">
        <f t="shared" si="34"/>
        <v>-0.008231823931</v>
      </c>
      <c r="AT117" s="134">
        <f t="shared" si="35"/>
        <v>-0.01049501654</v>
      </c>
      <c r="AU117" s="134">
        <f t="shared" si="36"/>
        <v>-0.05272500609</v>
      </c>
      <c r="AV117" s="134">
        <f t="shared" si="37"/>
        <v>0.03778095714</v>
      </c>
      <c r="AW117" s="135">
        <f t="shared" ref="AW117:AZ117" si="700">Y$2*$Y117</f>
        <v>-0.01075035654</v>
      </c>
      <c r="AX117" s="135">
        <f t="shared" si="700"/>
        <v>-0.007344219045</v>
      </c>
      <c r="AY117" s="135">
        <f t="shared" si="700"/>
        <v>-0.0102755143</v>
      </c>
      <c r="AZ117" s="135">
        <f t="shared" si="700"/>
        <v>0.0417805953</v>
      </c>
      <c r="BA117" s="144">
        <f t="shared" ref="BA117:BD117" si="701">AC117+AG117+AK117+AO117+AS117+AW117+A$2</f>
        <v>0.02453512722</v>
      </c>
      <c r="BB117" s="144">
        <f t="shared" si="701"/>
        <v>0.1668805799</v>
      </c>
      <c r="BC117" s="144">
        <f t="shared" si="701"/>
        <v>0.5977573179</v>
      </c>
      <c r="BD117" s="144">
        <f t="shared" si="701"/>
        <v>0.1237721517</v>
      </c>
      <c r="BE117" s="143">
        <f t="shared" ref="BE117:BH117" si="702">A117</f>
        <v>0</v>
      </c>
      <c r="BF117" s="143">
        <f t="shared" si="702"/>
        <v>0.2958672511</v>
      </c>
      <c r="BG117" s="143">
        <f t="shared" si="702"/>
        <v>0.5368421053</v>
      </c>
      <c r="BH117" s="143">
        <f t="shared" si="702"/>
        <v>0.1812773951</v>
      </c>
      <c r="BI117" s="145">
        <f t="shared" si="41"/>
        <v>0.02425704997</v>
      </c>
      <c r="BJ117" s="145">
        <f t="shared" si="42"/>
        <v>0.002775460291</v>
      </c>
      <c r="BK117" s="143"/>
    </row>
    <row r="118">
      <c r="A118" s="90">
        <f>'Yield Tabulations'!AH118</f>
        <v>0</v>
      </c>
      <c r="B118" s="90">
        <f>'Yield Tabulations'!AI118</f>
        <v>0.2725982016</v>
      </c>
      <c r="C118" s="90">
        <f>'Yield Tabulations'!AJ118</f>
        <v>0.529109589</v>
      </c>
      <c r="D118" s="90">
        <f>'Yield Tabulations'!AK118</f>
        <v>0.170373876</v>
      </c>
      <c r="E118" s="91">
        <f>'Yield Tabulations'!AL118</f>
        <v>0</v>
      </c>
      <c r="F118" s="91">
        <f>'Yield Tabulations'!AM118</f>
        <v>0.105537151</v>
      </c>
      <c r="G118" s="91">
        <f>'Yield Tabulations'!AN118</f>
        <v>0.7585034014</v>
      </c>
      <c r="H118" s="91">
        <f>'Yield Tabulations'!AO118</f>
        <v>0.1391386654</v>
      </c>
      <c r="I118" s="92">
        <f>'Yield Tabulations'!AP118</f>
        <v>0</v>
      </c>
      <c r="J118" s="92">
        <f>'Yield Tabulations'!AQ118</f>
        <v>0.03360151443</v>
      </c>
      <c r="K118" s="92">
        <f>'Yield Tabulations'!AR118</f>
        <v>0.2965517241</v>
      </c>
      <c r="L118" s="92">
        <f>'Yield Tabulations'!AS118</f>
        <v>0.105537151</v>
      </c>
      <c r="M118" s="132">
        <f t="shared" si="9"/>
        <v>-0.6058250683</v>
      </c>
      <c r="N118" s="132">
        <f t="shared" ref="N118:P118" si="703">0</f>
        <v>0</v>
      </c>
      <c r="O118" s="132">
        <f t="shared" si="703"/>
        <v>0</v>
      </c>
      <c r="P118" s="132">
        <f t="shared" si="703"/>
        <v>0</v>
      </c>
      <c r="Q118" s="133">
        <f t="shared" si="11"/>
        <v>-0.2431659979</v>
      </c>
      <c r="R118" s="133">
        <f t="shared" si="12"/>
        <v>-0.03878847686</v>
      </c>
      <c r="S118" s="133">
        <f t="shared" si="13"/>
        <v>0.006462820361</v>
      </c>
      <c r="T118" s="133">
        <f t="shared" si="14"/>
        <v>-0.005810361091</v>
      </c>
      <c r="U118" s="134">
        <f t="shared" si="15"/>
        <v>-0.2431659979</v>
      </c>
      <c r="V118" s="134">
        <f t="shared" si="16"/>
        <v>0.03878847686</v>
      </c>
      <c r="W118" s="134">
        <f t="shared" si="17"/>
        <v>-0.006462820361</v>
      </c>
      <c r="X118" s="134">
        <f t="shared" si="18"/>
        <v>0.005810361091</v>
      </c>
      <c r="Y118" s="135">
        <f t="shared" si="19"/>
        <v>-0.1002100771</v>
      </c>
      <c r="Z118" s="135">
        <f t="shared" ref="Z118:AB118" si="704">0</f>
        <v>0</v>
      </c>
      <c r="AA118" s="135">
        <f t="shared" si="704"/>
        <v>0</v>
      </c>
      <c r="AB118" s="135">
        <f t="shared" si="704"/>
        <v>0</v>
      </c>
      <c r="AC118" s="91">
        <f t="shared" si="21"/>
        <v>-0.1773501007</v>
      </c>
      <c r="AD118" s="91">
        <f t="shared" si="22"/>
        <v>0.0701291498</v>
      </c>
      <c r="AE118" s="91">
        <f t="shared" si="23"/>
        <v>0.3746267527</v>
      </c>
      <c r="AF118" s="91">
        <f t="shared" si="24"/>
        <v>0.150766445</v>
      </c>
      <c r="AG118" s="92">
        <f t="shared" si="25"/>
        <v>0.04996884528</v>
      </c>
      <c r="AH118" s="92">
        <f t="shared" si="26"/>
        <v>0.03791689251</v>
      </c>
      <c r="AI118" s="92">
        <f t="shared" si="27"/>
        <v>0.1925497828</v>
      </c>
      <c r="AJ118" s="92">
        <f t="shared" si="28"/>
        <v>-0.0008562175928</v>
      </c>
      <c r="AK118" s="132">
        <f t="shared" ref="AK118:AN118" si="705">M$2*$M118</f>
        <v>0.1986230237</v>
      </c>
      <c r="AL118" s="132">
        <f t="shared" si="705"/>
        <v>0.05368918989</v>
      </c>
      <c r="AM118" s="132">
        <f t="shared" si="705"/>
        <v>0.1646618663</v>
      </c>
      <c r="AN118" s="132">
        <f t="shared" si="705"/>
        <v>-0.1553548402</v>
      </c>
      <c r="AO118" s="133">
        <f t="shared" si="30"/>
        <v>-0.04791624802</v>
      </c>
      <c r="AP118" s="133">
        <f t="shared" si="31"/>
        <v>-0.002577101985</v>
      </c>
      <c r="AQ118" s="133">
        <f t="shared" si="32"/>
        <v>-0.06748766595</v>
      </c>
      <c r="AR118" s="133">
        <f t="shared" si="33"/>
        <v>0.0693756364</v>
      </c>
      <c r="AS118" s="134">
        <f t="shared" si="34"/>
        <v>-0.007340801758</v>
      </c>
      <c r="AT118" s="134">
        <f t="shared" si="35"/>
        <v>-0.007157236712</v>
      </c>
      <c r="AU118" s="134">
        <f t="shared" si="36"/>
        <v>-0.04087650451</v>
      </c>
      <c r="AV118" s="134">
        <f t="shared" si="37"/>
        <v>0.03667852642</v>
      </c>
      <c r="AW118" s="135">
        <f t="shared" ref="AW118:AZ118" si="706">Y$2*$Y118</f>
        <v>-0.006548805077</v>
      </c>
      <c r="AX118" s="135">
        <f t="shared" si="706"/>
        <v>-0.004473885008</v>
      </c>
      <c r="AY118" s="135">
        <f t="shared" si="706"/>
        <v>-0.006259544969</v>
      </c>
      <c r="AZ118" s="135">
        <f t="shared" si="706"/>
        <v>0.02545152559</v>
      </c>
      <c r="BA118" s="144">
        <f t="shared" ref="BA118:BD118" si="707">AC118+AG118+AK118+AO118+AS118+AW118+A$2</f>
        <v>0.037190646</v>
      </c>
      <c r="BB118" s="144">
        <f t="shared" si="707"/>
        <v>0.1728342584</v>
      </c>
      <c r="BC118" s="144">
        <f t="shared" si="707"/>
        <v>0.6179101021</v>
      </c>
      <c r="BD118" s="144">
        <f t="shared" si="707"/>
        <v>0.09232649421</v>
      </c>
      <c r="BE118" s="143">
        <f t="shared" ref="BE118:BH118" si="708">A118</f>
        <v>0</v>
      </c>
      <c r="BF118" s="143">
        <f t="shared" si="708"/>
        <v>0.2725982016</v>
      </c>
      <c r="BG118" s="143">
        <f t="shared" si="708"/>
        <v>0.529109589</v>
      </c>
      <c r="BH118" s="143">
        <f t="shared" si="708"/>
        <v>0.170373876</v>
      </c>
      <c r="BI118" s="145">
        <f t="shared" si="41"/>
        <v>0.02531291343</v>
      </c>
      <c r="BJ118" s="145">
        <f t="shared" si="42"/>
        <v>0.001134327427</v>
      </c>
      <c r="BK118" s="143"/>
    </row>
    <row r="119">
      <c r="A119" s="90">
        <f>'Yield Tabulations'!AH119</f>
        <v>0</v>
      </c>
      <c r="B119" s="90">
        <f>'Yield Tabulations'!AI119</f>
        <v>0.3045592705</v>
      </c>
      <c r="C119" s="90">
        <f>'Yield Tabulations'!AJ119</f>
        <v>0.6660958904</v>
      </c>
      <c r="D119" s="90">
        <f>'Yield Tabulations'!AK119</f>
        <v>0.2389057751</v>
      </c>
      <c r="E119" s="91">
        <f>'Yield Tabulations'!AL119</f>
        <v>0</v>
      </c>
      <c r="F119" s="91">
        <f>'Yield Tabulations'!AM119</f>
        <v>0.1294832827</v>
      </c>
      <c r="G119" s="91">
        <f>'Yield Tabulations'!AN119</f>
        <v>0.7319587629</v>
      </c>
      <c r="H119" s="91">
        <f>'Yield Tabulations'!AO119</f>
        <v>0.176899696</v>
      </c>
      <c r="I119" s="92">
        <f>'Yield Tabulations'!AP119</f>
        <v>0</v>
      </c>
      <c r="J119" s="92">
        <f>'Yield Tabulations'!AQ119</f>
        <v>0.04741641337</v>
      </c>
      <c r="K119" s="92">
        <f>'Yield Tabulations'!AR119</f>
        <v>0.6006825939</v>
      </c>
      <c r="L119" s="92">
        <f>'Yield Tabulations'!AS119</f>
        <v>0.1294832827</v>
      </c>
      <c r="M119" s="132">
        <f t="shared" si="9"/>
        <v>-0.5838230535</v>
      </c>
      <c r="N119" s="132">
        <f t="shared" ref="N119:P119" si="709">0</f>
        <v>0</v>
      </c>
      <c r="O119" s="132">
        <f t="shared" si="709"/>
        <v>0</v>
      </c>
      <c r="P119" s="132">
        <f t="shared" si="709"/>
        <v>0</v>
      </c>
      <c r="Q119" s="133">
        <f t="shared" si="11"/>
        <v>-0.4687200745</v>
      </c>
      <c r="R119" s="133">
        <f t="shared" si="12"/>
        <v>0.01148414487</v>
      </c>
      <c r="S119" s="133">
        <f t="shared" si="13"/>
        <v>0.008377971379</v>
      </c>
      <c r="T119" s="133">
        <f t="shared" si="14"/>
        <v>-0.04307149482</v>
      </c>
      <c r="U119" s="134">
        <f t="shared" si="15"/>
        <v>-0.4687200745</v>
      </c>
      <c r="V119" s="134">
        <f t="shared" si="16"/>
        <v>-0.01148414487</v>
      </c>
      <c r="W119" s="134">
        <f t="shared" si="17"/>
        <v>-0.008377971379</v>
      </c>
      <c r="X119" s="134">
        <f t="shared" si="18"/>
        <v>0.04307149482</v>
      </c>
      <c r="Y119" s="135">
        <f t="shared" si="19"/>
        <v>-0.3798338153</v>
      </c>
      <c r="Z119" s="135">
        <f t="shared" ref="Z119:AB119" si="710">0</f>
        <v>0</v>
      </c>
      <c r="AA119" s="135">
        <f t="shared" si="710"/>
        <v>0</v>
      </c>
      <c r="AB119" s="135">
        <f t="shared" si="710"/>
        <v>0</v>
      </c>
      <c r="AC119" s="91">
        <f t="shared" si="21"/>
        <v>-0.1756121224</v>
      </c>
      <c r="AD119" s="91">
        <f t="shared" si="22"/>
        <v>0.09096648209</v>
      </c>
      <c r="AE119" s="91">
        <f t="shared" si="23"/>
        <v>0.3563228994</v>
      </c>
      <c r="AF119" s="91">
        <f t="shared" si="24"/>
        <v>0.1616259686</v>
      </c>
      <c r="AG119" s="92">
        <f t="shared" si="25"/>
        <v>0.1046878592</v>
      </c>
      <c r="AH119" s="92">
        <f t="shared" si="26"/>
        <v>0.0489409865</v>
      </c>
      <c r="AI119" s="92">
        <f t="shared" si="27"/>
        <v>0.3740240642</v>
      </c>
      <c r="AJ119" s="92">
        <f t="shared" si="28"/>
        <v>-0.04687524371</v>
      </c>
      <c r="AK119" s="132">
        <f t="shared" ref="AK119:AN119" si="711">M$2*$M119</f>
        <v>0.1914095442</v>
      </c>
      <c r="AL119" s="132">
        <f t="shared" si="711"/>
        <v>0.05173933603</v>
      </c>
      <c r="AM119" s="132">
        <f t="shared" si="711"/>
        <v>0.1586817691</v>
      </c>
      <c r="AN119" s="132">
        <f t="shared" si="711"/>
        <v>-0.1497127503</v>
      </c>
      <c r="AO119" s="133">
        <f t="shared" si="30"/>
        <v>-0.09997569679</v>
      </c>
      <c r="AP119" s="133">
        <f t="shared" si="31"/>
        <v>0.01922249973</v>
      </c>
      <c r="AQ119" s="133">
        <f t="shared" si="32"/>
        <v>-0.1020387917</v>
      </c>
      <c r="AR119" s="133">
        <f t="shared" si="33"/>
        <v>0.1478218426</v>
      </c>
      <c r="AS119" s="134">
        <f t="shared" si="34"/>
        <v>-0.008233317776</v>
      </c>
      <c r="AT119" s="134">
        <f t="shared" si="35"/>
        <v>-0.02306466492</v>
      </c>
      <c r="AU119" s="134">
        <f t="shared" si="36"/>
        <v>-0.08788859351</v>
      </c>
      <c r="AV119" s="134">
        <f t="shared" si="37"/>
        <v>0.05547178934</v>
      </c>
      <c r="AW119" s="135">
        <f t="shared" ref="AW119:AZ119" si="712">Y$2*$Y119</f>
        <v>-0.02482242994</v>
      </c>
      <c r="AX119" s="135">
        <f t="shared" si="712"/>
        <v>-0.01695770387</v>
      </c>
      <c r="AY119" s="135">
        <f t="shared" si="712"/>
        <v>-0.02372602553</v>
      </c>
      <c r="AZ119" s="135">
        <f t="shared" si="712"/>
        <v>0.09647083755</v>
      </c>
      <c r="BA119" s="144">
        <f t="shared" ref="BA119:BD119" si="713">AC119+AG119+AK119+AO119+AS119+AW119+A$2</f>
        <v>0.01520856907</v>
      </c>
      <c r="BB119" s="144">
        <f t="shared" si="713"/>
        <v>0.1961541855</v>
      </c>
      <c r="BC119" s="144">
        <f t="shared" si="713"/>
        <v>0.6760707376</v>
      </c>
      <c r="BD119" s="144">
        <f t="shared" si="713"/>
        <v>0.2310678627</v>
      </c>
      <c r="BE119" s="143">
        <f t="shared" ref="BE119:BH119" si="714">A119</f>
        <v>0</v>
      </c>
      <c r="BF119" s="143">
        <f t="shared" si="714"/>
        <v>0.3045592705</v>
      </c>
      <c r="BG119" s="143">
        <f t="shared" si="714"/>
        <v>0.6660958904</v>
      </c>
      <c r="BH119" s="143">
        <f t="shared" si="714"/>
        <v>0.2389057751</v>
      </c>
      <c r="BI119" s="145">
        <f t="shared" si="41"/>
        <v>0.01214389348</v>
      </c>
      <c r="BJ119" s="145">
        <f t="shared" si="42"/>
        <v>0.02186321865</v>
      </c>
      <c r="BK119" s="143"/>
    </row>
    <row r="120">
      <c r="A120" s="90">
        <f>'Yield Tabulations'!AH120</f>
        <v>0</v>
      </c>
      <c r="B120" s="90">
        <f>'Yield Tabulations'!AI120</f>
        <v>0.3500866551</v>
      </c>
      <c r="C120" s="90">
        <f>'Yield Tabulations'!AJ120</f>
        <v>0.8061420345</v>
      </c>
      <c r="D120" s="90">
        <f>'Yield Tabulations'!AK120</f>
        <v>0.3483535529</v>
      </c>
      <c r="E120" s="91">
        <f>'Yield Tabulations'!AL120</f>
        <v>0</v>
      </c>
      <c r="F120" s="91">
        <f>'Yield Tabulations'!AM120</f>
        <v>0.2270363951</v>
      </c>
      <c r="G120" s="91">
        <f>'Yield Tabulations'!AN120</f>
        <v>0.8851351351</v>
      </c>
      <c r="H120" s="91">
        <f>'Yield Tabulations'!AO120</f>
        <v>0.2564991334</v>
      </c>
      <c r="I120" s="92">
        <f>'Yield Tabulations'!AP120</f>
        <v>0</v>
      </c>
      <c r="J120" s="92">
        <f>'Yield Tabulations'!AQ120</f>
        <v>0.0294627383</v>
      </c>
      <c r="K120" s="92">
        <f>'Yield Tabulations'!AR120</f>
        <v>0.7022222222</v>
      </c>
      <c r="L120" s="92">
        <f>'Yield Tabulations'!AS120</f>
        <v>0.2270363951</v>
      </c>
      <c r="M120" s="132">
        <f t="shared" si="9"/>
        <v>-0.9008015376</v>
      </c>
      <c r="N120" s="132">
        <f t="shared" ref="N120:P120" si="715">0</f>
        <v>0</v>
      </c>
      <c r="O120" s="132">
        <f t="shared" si="715"/>
        <v>0</v>
      </c>
      <c r="P120" s="132">
        <f t="shared" si="715"/>
        <v>0</v>
      </c>
      <c r="Q120" s="133">
        <f t="shared" si="11"/>
        <v>-0.6864853141</v>
      </c>
      <c r="R120" s="133">
        <f t="shared" si="12"/>
        <v>-0.02083849881</v>
      </c>
      <c r="S120" s="133">
        <f t="shared" si="13"/>
        <v>0.04398835788</v>
      </c>
      <c r="T120" s="133">
        <f t="shared" si="14"/>
        <v>-0.1333514971</v>
      </c>
      <c r="U120" s="134">
        <f t="shared" si="15"/>
        <v>-0.6864853141</v>
      </c>
      <c r="V120" s="134">
        <f t="shared" si="16"/>
        <v>0.02083849881</v>
      </c>
      <c r="W120" s="134">
        <f t="shared" si="17"/>
        <v>-0.04398835788</v>
      </c>
      <c r="X120" s="134">
        <f t="shared" si="18"/>
        <v>0.1333514971</v>
      </c>
      <c r="Y120" s="135">
        <f t="shared" si="19"/>
        <v>-0.5455296271</v>
      </c>
      <c r="Z120" s="135">
        <f t="shared" ref="Z120:AB120" si="716">0</f>
        <v>0</v>
      </c>
      <c r="AA120" s="135">
        <f t="shared" si="716"/>
        <v>0</v>
      </c>
      <c r="AB120" s="135">
        <f t="shared" si="716"/>
        <v>0</v>
      </c>
      <c r="AC120" s="91">
        <f t="shared" si="21"/>
        <v>-0.2225510422</v>
      </c>
      <c r="AD120" s="91">
        <f t="shared" si="22"/>
        <v>0.1553722183</v>
      </c>
      <c r="AE120" s="91">
        <f t="shared" si="23"/>
        <v>0.426482493</v>
      </c>
      <c r="AF120" s="91">
        <f t="shared" si="24"/>
        <v>0.2024866355</v>
      </c>
      <c r="AG120" s="92">
        <f t="shared" si="25"/>
        <v>0.1276580954</v>
      </c>
      <c r="AH120" s="92">
        <f t="shared" si="26"/>
        <v>0.05634184856</v>
      </c>
      <c r="AI120" s="92">
        <f t="shared" si="27"/>
        <v>0.4513876281</v>
      </c>
      <c r="AJ120" s="92">
        <f t="shared" si="28"/>
        <v>-0.005905722747</v>
      </c>
      <c r="AK120" s="132">
        <f t="shared" ref="AK120:AN120" si="717">M$2*$M120</f>
        <v>0.2953326539</v>
      </c>
      <c r="AL120" s="132">
        <f t="shared" si="717"/>
        <v>0.07983047803</v>
      </c>
      <c r="AM120" s="132">
        <f t="shared" si="717"/>
        <v>0.2448357952</v>
      </c>
      <c r="AN120" s="132">
        <f t="shared" si="717"/>
        <v>-0.2309971744</v>
      </c>
      <c r="AO120" s="133">
        <f t="shared" si="30"/>
        <v>-0.1774424769</v>
      </c>
      <c r="AP120" s="133">
        <f t="shared" si="31"/>
        <v>0.02726997623</v>
      </c>
      <c r="AQ120" s="133">
        <f t="shared" si="32"/>
        <v>-0.1545244828</v>
      </c>
      <c r="AR120" s="133">
        <f t="shared" si="33"/>
        <v>0.1958485324</v>
      </c>
      <c r="AS120" s="134">
        <f t="shared" si="34"/>
        <v>0.001004176165</v>
      </c>
      <c r="AT120" s="134">
        <f t="shared" si="35"/>
        <v>-0.04190921558</v>
      </c>
      <c r="AU120" s="134">
        <f t="shared" si="36"/>
        <v>-0.1229209141</v>
      </c>
      <c r="AV120" s="134">
        <f t="shared" si="37"/>
        <v>0.09164323867</v>
      </c>
      <c r="AW120" s="135">
        <f t="shared" ref="AW120:AZ120" si="718">Y$2*$Y120</f>
        <v>-0.03565077779</v>
      </c>
      <c r="AX120" s="135">
        <f t="shared" si="718"/>
        <v>-0.0243552035</v>
      </c>
      <c r="AY120" s="135">
        <f t="shared" si="718"/>
        <v>-0.03407608627</v>
      </c>
      <c r="AZ120" s="135">
        <f t="shared" si="718"/>
        <v>0.1385545413</v>
      </c>
      <c r="BA120" s="144">
        <f t="shared" ref="BA120:BD120" si="719">AC120+AG120+AK120+AO120+AS120+AW120+A$2</f>
        <v>0.016105361</v>
      </c>
      <c r="BB120" s="144">
        <f t="shared" si="719"/>
        <v>0.2778573519</v>
      </c>
      <c r="BC120" s="144">
        <f t="shared" si="719"/>
        <v>0.8118798488</v>
      </c>
      <c r="BD120" s="144">
        <f t="shared" si="719"/>
        <v>0.3578954693</v>
      </c>
      <c r="BE120" s="143">
        <f t="shared" ref="BE120:BH120" si="720">A120</f>
        <v>0</v>
      </c>
      <c r="BF120" s="143">
        <f t="shared" si="720"/>
        <v>0.3500866551</v>
      </c>
      <c r="BG120" s="143">
        <f t="shared" si="720"/>
        <v>0.8061420345</v>
      </c>
      <c r="BH120" s="143">
        <f t="shared" si="720"/>
        <v>0.3483535529</v>
      </c>
      <c r="BI120" s="145">
        <f t="shared" si="41"/>
        <v>0.005600425572</v>
      </c>
      <c r="BJ120" s="145">
        <f t="shared" si="42"/>
        <v>0.1090694559</v>
      </c>
      <c r="BK120" s="143"/>
    </row>
    <row r="121">
      <c r="A121" s="90">
        <f>'Yield Tabulations'!AH121</f>
        <v>0</v>
      </c>
      <c r="B121" s="90">
        <f>'Yield Tabulations'!AI121</f>
        <v>0.2730326296</v>
      </c>
      <c r="C121" s="90">
        <f>'Yield Tabulations'!AJ121</f>
        <v>0.7106446777</v>
      </c>
      <c r="D121" s="90">
        <f>'Yield Tabulations'!AK121</f>
        <v>0.2135316699</v>
      </c>
      <c r="E121" s="91">
        <f>'Yield Tabulations'!AL121</f>
        <v>0</v>
      </c>
      <c r="F121" s="91">
        <f>'Yield Tabulations'!AM121</f>
        <v>0.1247600768</v>
      </c>
      <c r="G121" s="91">
        <f>'Yield Tabulations'!AN121</f>
        <v>0.7807807808</v>
      </c>
      <c r="H121" s="91">
        <f>'Yield Tabulations'!AO121</f>
        <v>0.1597888676</v>
      </c>
      <c r="I121" s="92">
        <f>'Yield Tabulations'!AP121</f>
        <v>0</v>
      </c>
      <c r="J121" s="92">
        <f>'Yield Tabulations'!AQ121</f>
        <v>0.03502879079</v>
      </c>
      <c r="K121" s="92">
        <f>'Yield Tabulations'!AR121</f>
        <v>0.6407185629</v>
      </c>
      <c r="L121" s="92">
        <f>'Yield Tabulations'!AS121</f>
        <v>0.1247600768</v>
      </c>
      <c r="M121" s="132">
        <f t="shared" si="9"/>
        <v>-0.6507161866</v>
      </c>
      <c r="N121" s="132">
        <f t="shared" ref="N121:P121" si="721">0</f>
        <v>0</v>
      </c>
      <c r="O121" s="132">
        <f t="shared" si="721"/>
        <v>0</v>
      </c>
      <c r="P121" s="132">
        <f t="shared" si="721"/>
        <v>0</v>
      </c>
      <c r="Q121" s="133">
        <f t="shared" si="11"/>
        <v>-0.5245662058</v>
      </c>
      <c r="R121" s="133">
        <f t="shared" si="12"/>
        <v>0.004969423433</v>
      </c>
      <c r="S121" s="133">
        <f t="shared" si="13"/>
        <v>0.009967865945</v>
      </c>
      <c r="T121" s="133">
        <f t="shared" si="14"/>
        <v>-0.05258629048</v>
      </c>
      <c r="U121" s="134">
        <f t="shared" si="15"/>
        <v>-0.5245662058</v>
      </c>
      <c r="V121" s="134">
        <f t="shared" si="16"/>
        <v>-0.004969423433</v>
      </c>
      <c r="W121" s="134">
        <f t="shared" si="17"/>
        <v>-0.009967865945</v>
      </c>
      <c r="X121" s="134">
        <f t="shared" si="18"/>
        <v>0.05258629048</v>
      </c>
      <c r="Y121" s="135">
        <f t="shared" si="19"/>
        <v>-0.4273123698</v>
      </c>
      <c r="Z121" s="135">
        <f t="shared" ref="Z121:AB121" si="722">0</f>
        <v>0</v>
      </c>
      <c r="AA121" s="135">
        <f t="shared" si="722"/>
        <v>0</v>
      </c>
      <c r="AB121" s="135">
        <f t="shared" si="722"/>
        <v>0</v>
      </c>
      <c r="AC121" s="91">
        <f t="shared" si="21"/>
        <v>-0.1850145539</v>
      </c>
      <c r="AD121" s="91">
        <f t="shared" si="22"/>
        <v>0.08401620691</v>
      </c>
      <c r="AE121" s="91">
        <f t="shared" si="23"/>
        <v>0.3837096966</v>
      </c>
      <c r="AF121" s="91">
        <f t="shared" si="24"/>
        <v>0.1603230618</v>
      </c>
      <c r="AG121" s="92">
        <f t="shared" si="25"/>
        <v>0.1145306559</v>
      </c>
      <c r="AH121" s="92">
        <f t="shared" si="26"/>
        <v>0.0406481917</v>
      </c>
      <c r="AI121" s="92">
        <f t="shared" si="27"/>
        <v>0.3963576402</v>
      </c>
      <c r="AJ121" s="92">
        <f t="shared" si="28"/>
        <v>-0.05484171253</v>
      </c>
      <c r="AK121" s="132">
        <f t="shared" ref="AK121:AN121" si="723">M$2*$M121</f>
        <v>0.2133408195</v>
      </c>
      <c r="AL121" s="132">
        <f t="shared" si="723"/>
        <v>0.05766751284</v>
      </c>
      <c r="AM121" s="132">
        <f t="shared" si="723"/>
        <v>0.1768631695</v>
      </c>
      <c r="AN121" s="132">
        <f t="shared" si="723"/>
        <v>-0.1668665007</v>
      </c>
      <c r="AO121" s="133">
        <f t="shared" si="30"/>
        <v>-0.1136194803</v>
      </c>
      <c r="AP121" s="133">
        <f t="shared" si="31"/>
        <v>0.02091482719</v>
      </c>
      <c r="AQ121" s="133">
        <f t="shared" si="32"/>
        <v>-0.1165656745</v>
      </c>
      <c r="AR121" s="133">
        <f t="shared" si="33"/>
        <v>0.1628392191</v>
      </c>
      <c r="AS121" s="134">
        <f t="shared" si="34"/>
        <v>-0.008843474083</v>
      </c>
      <c r="AT121" s="134">
        <f t="shared" si="35"/>
        <v>-0.02630431364</v>
      </c>
      <c r="AU121" s="134">
        <f t="shared" si="36"/>
        <v>-0.09729265656</v>
      </c>
      <c r="AV121" s="134">
        <f t="shared" si="37"/>
        <v>0.06371868209</v>
      </c>
      <c r="AW121" s="135">
        <f t="shared" ref="AW121:AZ121" si="724">Y$2*$Y121</f>
        <v>-0.02792518974</v>
      </c>
      <c r="AX121" s="135">
        <f t="shared" si="724"/>
        <v>-0.01907738683</v>
      </c>
      <c r="AY121" s="135">
        <f t="shared" si="724"/>
        <v>-0.02669173672</v>
      </c>
      <c r="AZ121" s="135">
        <f t="shared" si="724"/>
        <v>0.1085295215</v>
      </c>
      <c r="BA121" s="144">
        <f t="shared" ref="BA121:BD121" si="725">AC121+AG121+AK121+AO121+AS121+AW121+A$2</f>
        <v>0.02022350998</v>
      </c>
      <c r="BB121" s="144">
        <f t="shared" si="725"/>
        <v>0.1831722881</v>
      </c>
      <c r="BC121" s="144">
        <f t="shared" si="725"/>
        <v>0.7170758541</v>
      </c>
      <c r="BD121" s="144">
        <f t="shared" si="725"/>
        <v>0.2399676898</v>
      </c>
      <c r="BE121" s="143">
        <f t="shared" ref="BE121:BH121" si="726">A121</f>
        <v>0</v>
      </c>
      <c r="BF121" s="143">
        <f t="shared" si="726"/>
        <v>0.2730326296</v>
      </c>
      <c r="BG121" s="143">
        <f t="shared" si="726"/>
        <v>0.7106446777</v>
      </c>
      <c r="BH121" s="143">
        <f t="shared" si="726"/>
        <v>0.2135316699</v>
      </c>
      <c r="BI121" s="145">
        <f t="shared" si="41"/>
        <v>0.009224094504</v>
      </c>
      <c r="BJ121" s="145">
        <f t="shared" si="42"/>
        <v>0.02835761387</v>
      </c>
      <c r="BK121" s="143"/>
    </row>
    <row r="122">
      <c r="A122" s="90">
        <f>'Yield Tabulations'!AH122</f>
        <v>0</v>
      </c>
      <c r="B122" s="90">
        <f>'Yield Tabulations'!AI122</f>
        <v>0.2847907452</v>
      </c>
      <c r="C122" s="90">
        <f>'Yield Tabulations'!AJ122</f>
        <v>0.7259887006</v>
      </c>
      <c r="D122" s="90">
        <f>'Yield Tabulations'!AK122</f>
        <v>0.2439605308</v>
      </c>
      <c r="E122" s="91">
        <f>'Yield Tabulations'!AL122</f>
        <v>0</v>
      </c>
      <c r="F122" s="91">
        <f>'Yield Tabulations'!AM122</f>
        <v>0.1476692753</v>
      </c>
      <c r="G122" s="91">
        <f>'Yield Tabulations'!AN122</f>
        <v>0.7833935018</v>
      </c>
      <c r="H122" s="91">
        <f>'Yield Tabulations'!AO122</f>
        <v>0.1884994896</v>
      </c>
      <c r="I122" s="92">
        <f>'Yield Tabulations'!AP122</f>
        <v>0</v>
      </c>
      <c r="J122" s="92">
        <f>'Yield Tabulations'!AQ122</f>
        <v>0.04083021436</v>
      </c>
      <c r="K122" s="92">
        <f>'Yield Tabulations'!AR122</f>
        <v>0.6633858268</v>
      </c>
      <c r="L122" s="92">
        <f>'Yield Tabulations'!AS122</f>
        <v>0.1476692753</v>
      </c>
      <c r="M122" s="132">
        <f t="shared" si="9"/>
        <v>-0.6710436511</v>
      </c>
      <c r="N122" s="132">
        <f t="shared" ref="N122:P122" si="727">0</f>
        <v>0</v>
      </c>
      <c r="O122" s="132">
        <f t="shared" si="727"/>
        <v>0</v>
      </c>
      <c r="P122" s="132">
        <f t="shared" si="727"/>
        <v>0</v>
      </c>
      <c r="Q122" s="133">
        <f t="shared" si="11"/>
        <v>-0.5535570971</v>
      </c>
      <c r="R122" s="133">
        <f t="shared" si="12"/>
        <v>0.009364739111</v>
      </c>
      <c r="S122" s="133">
        <f t="shared" si="13"/>
        <v>0.01410974029</v>
      </c>
      <c r="T122" s="133">
        <f t="shared" si="14"/>
        <v>-0.06597557965</v>
      </c>
      <c r="U122" s="134">
        <f t="shared" si="15"/>
        <v>-0.5535570971</v>
      </c>
      <c r="V122" s="134">
        <f t="shared" si="16"/>
        <v>-0.009364739111</v>
      </c>
      <c r="W122" s="134">
        <f t="shared" si="17"/>
        <v>-0.01410974029</v>
      </c>
      <c r="X122" s="134">
        <f t="shared" si="18"/>
        <v>0.06597557965</v>
      </c>
      <c r="Y122" s="135">
        <f t="shared" si="19"/>
        <v>-0.4635540764</v>
      </c>
      <c r="Z122" s="135">
        <f t="shared" ref="Z122:AB122" si="728">0</f>
        <v>0</v>
      </c>
      <c r="AA122" s="135">
        <f t="shared" si="728"/>
        <v>0</v>
      </c>
      <c r="AB122" s="135">
        <f t="shared" si="728"/>
        <v>0</v>
      </c>
      <c r="AC122" s="91">
        <f t="shared" si="21"/>
        <v>-0.1891514795</v>
      </c>
      <c r="AD122" s="91">
        <f t="shared" si="22"/>
        <v>0.1018705547</v>
      </c>
      <c r="AE122" s="91">
        <f t="shared" si="23"/>
        <v>0.3816380353</v>
      </c>
      <c r="AF122" s="91">
        <f t="shared" si="24"/>
        <v>0.1706292874</v>
      </c>
      <c r="AG122" s="92">
        <f t="shared" si="25"/>
        <v>0.117814382</v>
      </c>
      <c r="AH122" s="92">
        <f t="shared" si="26"/>
        <v>0.04821857006</v>
      </c>
      <c r="AI122" s="92">
        <f t="shared" si="27"/>
        <v>0.4138902414</v>
      </c>
      <c r="AJ122" s="92">
        <f t="shared" si="28"/>
        <v>-0.04688259297</v>
      </c>
      <c r="AK122" s="132">
        <f t="shared" ref="AK122:AN122" si="729">M$2*$M122</f>
        <v>0.2200052887</v>
      </c>
      <c r="AL122" s="132">
        <f t="shared" si="729"/>
        <v>0.05946896537</v>
      </c>
      <c r="AM122" s="132">
        <f t="shared" si="729"/>
        <v>0.1823881278</v>
      </c>
      <c r="AN122" s="132">
        <f t="shared" si="729"/>
        <v>-0.1720791771</v>
      </c>
      <c r="AO122" s="133">
        <f t="shared" si="30"/>
        <v>-0.1240562936</v>
      </c>
      <c r="AP122" s="133">
        <f t="shared" si="31"/>
        <v>0.0240611804</v>
      </c>
      <c r="AQ122" s="133">
        <f t="shared" si="32"/>
        <v>-0.1207972</v>
      </c>
      <c r="AR122" s="133">
        <f t="shared" si="33"/>
        <v>0.1709819048</v>
      </c>
      <c r="AS122" s="134">
        <f t="shared" si="34"/>
        <v>-0.007272106563</v>
      </c>
      <c r="AT122" s="134">
        <f t="shared" si="35"/>
        <v>-0.02942525664</v>
      </c>
      <c r="AU122" s="134">
        <f t="shared" si="36"/>
        <v>-0.10292918</v>
      </c>
      <c r="AV122" s="134">
        <f t="shared" si="37"/>
        <v>0.06693182275</v>
      </c>
      <c r="AW122" s="135">
        <f t="shared" ref="AW122:AZ122" si="730">Y$2*$Y122</f>
        <v>-0.03029361295</v>
      </c>
      <c r="AX122" s="135">
        <f t="shared" si="730"/>
        <v>-0.02069540003</v>
      </c>
      <c r="AY122" s="135">
        <f t="shared" si="730"/>
        <v>-0.0289555469</v>
      </c>
      <c r="AZ122" s="135">
        <f t="shared" si="730"/>
        <v>0.1177342517</v>
      </c>
      <c r="BA122" s="144">
        <f t="shared" ref="BA122:BD122" si="731">AC122+AG122+AK122+AO122+AS122+AW122+A$2</f>
        <v>0.01480091059</v>
      </c>
      <c r="BB122" s="144">
        <f t="shared" si="731"/>
        <v>0.2088058638</v>
      </c>
      <c r="BC122" s="144">
        <f t="shared" si="731"/>
        <v>0.7259298933</v>
      </c>
      <c r="BD122" s="144">
        <f t="shared" si="731"/>
        <v>0.2735809152</v>
      </c>
      <c r="BE122" s="143">
        <f t="shared" ref="BE122:BH122" si="732">A122</f>
        <v>0</v>
      </c>
      <c r="BF122" s="143">
        <f t="shared" si="732"/>
        <v>0.2847907452</v>
      </c>
      <c r="BG122" s="143">
        <f t="shared" si="732"/>
        <v>0.7259887006</v>
      </c>
      <c r="BH122" s="143">
        <f t="shared" si="732"/>
        <v>0.2439605308</v>
      </c>
      <c r="BI122" s="145">
        <f t="shared" si="41"/>
        <v>0.006870139788</v>
      </c>
      <c r="BJ122" s="145">
        <f t="shared" si="42"/>
        <v>0.03811646584</v>
      </c>
      <c r="BK122" s="143"/>
    </row>
    <row r="123">
      <c r="A123" s="90">
        <f>'Yield Tabulations'!AH123</f>
        <v>0</v>
      </c>
      <c r="B123" s="90">
        <f>'Yield Tabulations'!AI123</f>
        <v>0.1862934363</v>
      </c>
      <c r="C123" s="90">
        <f>'Yield Tabulations'!AJ123</f>
        <v>0.4316939891</v>
      </c>
      <c r="D123" s="90">
        <f>'Yield Tabulations'!AK123</f>
        <v>0.07915057915</v>
      </c>
      <c r="E123" s="91">
        <f>'Yield Tabulations'!AL123</f>
        <v>0</v>
      </c>
      <c r="F123" s="91">
        <f>'Yield Tabulations'!AM123</f>
        <v>0.03861003861</v>
      </c>
      <c r="G123" s="91">
        <f>'Yield Tabulations'!AN123</f>
        <v>0.4597701149</v>
      </c>
      <c r="H123" s="91">
        <f>'Yield Tabulations'!AO123</f>
        <v>0.08397683398</v>
      </c>
      <c r="I123" s="92">
        <f>'Yield Tabulations'!AP123</f>
        <v>0</v>
      </c>
      <c r="J123" s="92">
        <f>'Yield Tabulations'!AQ123</f>
        <v>0.04536679537</v>
      </c>
      <c r="K123" s="92">
        <f>'Yield Tabulations'!AR123</f>
        <v>0.40625</v>
      </c>
      <c r="L123" s="92">
        <f>'Yield Tabulations'!AS123</f>
        <v>0.03861003861</v>
      </c>
      <c r="M123" s="132">
        <f t="shared" si="9"/>
        <v>-0.2199314023</v>
      </c>
      <c r="N123" s="132">
        <f t="shared" ref="N123:P123" si="733">0</f>
        <v>0</v>
      </c>
      <c r="O123" s="132">
        <f t="shared" si="733"/>
        <v>0</v>
      </c>
      <c r="P123" s="132">
        <f t="shared" si="733"/>
        <v>0</v>
      </c>
      <c r="Q123" s="133">
        <f t="shared" si="11"/>
        <v>-0.1917755717</v>
      </c>
      <c r="R123" s="133">
        <f t="shared" si="12"/>
        <v>0.01636384691</v>
      </c>
      <c r="S123" s="133">
        <f t="shared" si="13"/>
        <v>-0.002319024761</v>
      </c>
      <c r="T123" s="133">
        <f t="shared" si="14"/>
        <v>0.005172968535</v>
      </c>
      <c r="U123" s="134">
        <f t="shared" si="15"/>
        <v>-0.1917755717</v>
      </c>
      <c r="V123" s="134">
        <f t="shared" si="16"/>
        <v>-0.01636384691</v>
      </c>
      <c r="W123" s="134">
        <f t="shared" si="17"/>
        <v>0.002319024761</v>
      </c>
      <c r="X123" s="134">
        <f t="shared" si="18"/>
        <v>-0.005172968535</v>
      </c>
      <c r="Y123" s="135">
        <f t="shared" si="19"/>
        <v>-0.1685879437</v>
      </c>
      <c r="Z123" s="135">
        <f t="shared" ref="Z123:AB123" si="734">0</f>
        <v>0</v>
      </c>
      <c r="AA123" s="135">
        <f t="shared" si="734"/>
        <v>0</v>
      </c>
      <c r="AB123" s="135">
        <f t="shared" si="734"/>
        <v>0</v>
      </c>
      <c r="AC123" s="91">
        <f t="shared" si="21"/>
        <v>-0.1041061583</v>
      </c>
      <c r="AD123" s="91">
        <f t="shared" si="22"/>
        <v>0.02934856198</v>
      </c>
      <c r="AE123" s="91">
        <f t="shared" si="23"/>
        <v>0.2266687479</v>
      </c>
      <c r="AF123" s="91">
        <f t="shared" si="24"/>
        <v>0.09657448245</v>
      </c>
      <c r="AG123" s="92">
        <f t="shared" si="25"/>
        <v>0.06805034135</v>
      </c>
      <c r="AH123" s="92">
        <f t="shared" si="26"/>
        <v>0.03162490719</v>
      </c>
      <c r="AI123" s="92">
        <f t="shared" si="27"/>
        <v>0.2437915766</v>
      </c>
      <c r="AJ123" s="92">
        <f t="shared" si="28"/>
        <v>-0.0626808252</v>
      </c>
      <c r="AK123" s="132">
        <f t="shared" ref="AK123:AN123" si="735">M$2*$M123</f>
        <v>0.0721056992</v>
      </c>
      <c r="AL123" s="132">
        <f t="shared" si="735"/>
        <v>0.01949067386</v>
      </c>
      <c r="AM123" s="132">
        <f t="shared" si="735"/>
        <v>0.05977685154</v>
      </c>
      <c r="AN123" s="132">
        <f t="shared" si="735"/>
        <v>-0.0563981414</v>
      </c>
      <c r="AO123" s="133">
        <f t="shared" si="30"/>
        <v>-0.03190259961</v>
      </c>
      <c r="AP123" s="133">
        <f t="shared" si="31"/>
        <v>0.006572036124</v>
      </c>
      <c r="AQ123" s="133">
        <f t="shared" si="32"/>
        <v>-0.03946440917</v>
      </c>
      <c r="AR123" s="133">
        <f t="shared" si="33"/>
        <v>0.06714918821</v>
      </c>
      <c r="AS123" s="134">
        <f t="shared" si="34"/>
        <v>-0.006774840385</v>
      </c>
      <c r="AT123" s="134">
        <f t="shared" si="35"/>
        <v>-0.006239742281</v>
      </c>
      <c r="AU123" s="134">
        <f t="shared" si="36"/>
        <v>-0.03792374915</v>
      </c>
      <c r="AV123" s="134">
        <f t="shared" si="37"/>
        <v>0.01957712131</v>
      </c>
      <c r="AW123" s="135">
        <f t="shared" ref="AW123:AZ123" si="736">Y$2*$Y123</f>
        <v>-0.01101735089</v>
      </c>
      <c r="AX123" s="135">
        <f t="shared" si="736"/>
        <v>-0.007526619036</v>
      </c>
      <c r="AY123" s="135">
        <f t="shared" si="736"/>
        <v>-0.01053071553</v>
      </c>
      <c r="AZ123" s="135">
        <f t="shared" si="736"/>
        <v>0.04281825229</v>
      </c>
      <c r="BA123" s="144">
        <f t="shared" ref="BA123:BD123" si="737">AC123+AG123+AK123+AO123+AS123+AW123+A$2</f>
        <v>0.01410982388</v>
      </c>
      <c r="BB123" s="144">
        <f t="shared" si="737"/>
        <v>0.09857706776</v>
      </c>
      <c r="BC123" s="144">
        <f t="shared" si="737"/>
        <v>0.4430137179</v>
      </c>
      <c r="BD123" s="144">
        <f t="shared" si="737"/>
        <v>0.07330549627</v>
      </c>
      <c r="BE123" s="143">
        <f t="shared" ref="BE123:BH123" si="738">A123</f>
        <v>0</v>
      </c>
      <c r="BF123" s="143">
        <f t="shared" si="738"/>
        <v>0.1862934363</v>
      </c>
      <c r="BG123" s="143">
        <f t="shared" si="738"/>
        <v>0.4316939891</v>
      </c>
      <c r="BH123" s="143">
        <f t="shared" si="738"/>
        <v>0.07915057915</v>
      </c>
      <c r="BI123" s="145">
        <f t="shared" si="41"/>
        <v>0.008055549693</v>
      </c>
      <c r="BJ123" s="145">
        <f t="shared" si="42"/>
        <v>0.02544926985</v>
      </c>
      <c r="BK123" s="143"/>
    </row>
    <row r="124">
      <c r="A124" s="90">
        <f>'Yield Tabulations'!AH124</f>
        <v>0</v>
      </c>
      <c r="B124" s="90">
        <f>'Yield Tabulations'!AI124</f>
        <v>0.3112864078</v>
      </c>
      <c r="C124" s="90">
        <f>'Yield Tabulations'!AJ124</f>
        <v>0.7080152672</v>
      </c>
      <c r="D124" s="90">
        <f>'Yield Tabulations'!AK124</f>
        <v>0.2451456311</v>
      </c>
      <c r="E124" s="91">
        <f>'Yield Tabulations'!AL124</f>
        <v>0</v>
      </c>
      <c r="F124" s="91">
        <f>'Yield Tabulations'!AM124</f>
        <v>0.1577669903</v>
      </c>
      <c r="G124" s="91">
        <f>'Yield Tabulations'!AN124</f>
        <v>0.8414239482</v>
      </c>
      <c r="H124" s="91">
        <f>'Yield Tabulations'!AO124</f>
        <v>0.1875</v>
      </c>
      <c r="I124" s="92">
        <f>'Yield Tabulations'!AP124</f>
        <v>0</v>
      </c>
      <c r="J124" s="92">
        <f>'Yield Tabulations'!AQ124</f>
        <v>0.02973300971</v>
      </c>
      <c r="K124" s="92">
        <f>'Yield Tabulations'!AR124</f>
        <v>0.5162790698</v>
      </c>
      <c r="L124" s="92">
        <f>'Yield Tabulations'!AS124</f>
        <v>0.1577669903</v>
      </c>
      <c r="M124" s="132">
        <f t="shared" si="9"/>
        <v>-0.7680409339</v>
      </c>
      <c r="N124" s="132">
        <f t="shared" ref="N124:P124" si="739">0</f>
        <v>0</v>
      </c>
      <c r="O124" s="132">
        <f t="shared" si="739"/>
        <v>0</v>
      </c>
      <c r="P124" s="132">
        <f t="shared" si="739"/>
        <v>0</v>
      </c>
      <c r="Q124" s="133">
        <f t="shared" si="11"/>
        <v>-0.4686817714</v>
      </c>
      <c r="R124" s="133">
        <f t="shared" si="12"/>
        <v>-0.03594659829</v>
      </c>
      <c r="S124" s="133">
        <f t="shared" si="13"/>
        <v>0.01931548391</v>
      </c>
      <c r="T124" s="133">
        <f t="shared" si="14"/>
        <v>-0.05643372857</v>
      </c>
      <c r="U124" s="134">
        <f t="shared" si="15"/>
        <v>-0.4686817714</v>
      </c>
      <c r="V124" s="134">
        <f t="shared" si="16"/>
        <v>0.03594659829</v>
      </c>
      <c r="W124" s="134">
        <f t="shared" si="17"/>
        <v>-0.01931548391</v>
      </c>
      <c r="X124" s="134">
        <f t="shared" si="18"/>
        <v>0.05643372857</v>
      </c>
      <c r="Y124" s="135">
        <f t="shared" si="19"/>
        <v>-0.292318553</v>
      </c>
      <c r="Z124" s="135">
        <f t="shared" ref="Z124:AB124" si="740">0</f>
        <v>0</v>
      </c>
      <c r="AA124" s="135">
        <f t="shared" si="740"/>
        <v>0</v>
      </c>
      <c r="AB124" s="135">
        <f t="shared" si="740"/>
        <v>0</v>
      </c>
      <c r="AC124" s="91">
        <f t="shared" si="21"/>
        <v>-0.2027784666</v>
      </c>
      <c r="AD124" s="91">
        <f t="shared" si="22"/>
        <v>0.1058124188</v>
      </c>
      <c r="AE124" s="91">
        <f t="shared" si="23"/>
        <v>0.4118921358</v>
      </c>
      <c r="AF124" s="91">
        <f t="shared" si="24"/>
        <v>0.1757279692</v>
      </c>
      <c r="AG124" s="92">
        <f t="shared" si="25"/>
        <v>0.09228755239</v>
      </c>
      <c r="AH124" s="92">
        <f t="shared" si="26"/>
        <v>0.04439630186</v>
      </c>
      <c r="AI124" s="92">
        <f t="shared" si="27"/>
        <v>0.3301780796</v>
      </c>
      <c r="AJ124" s="92">
        <f t="shared" si="28"/>
        <v>-0.01118313316</v>
      </c>
      <c r="AK124" s="132">
        <f t="shared" ref="AK124:AN124" si="741">M$2*$M124</f>
        <v>0.2518063722</v>
      </c>
      <c r="AL124" s="132">
        <f t="shared" si="741"/>
        <v>0.06806502025</v>
      </c>
      <c r="AM124" s="132">
        <f t="shared" si="741"/>
        <v>0.2087517671</v>
      </c>
      <c r="AN124" s="132">
        <f t="shared" si="741"/>
        <v>-0.1969526895</v>
      </c>
      <c r="AO124" s="133">
        <f t="shared" si="30"/>
        <v>-0.1078542245</v>
      </c>
      <c r="AP124" s="133">
        <f t="shared" si="31"/>
        <v>0.01021675879</v>
      </c>
      <c r="AQ124" s="133">
        <f t="shared" si="32"/>
        <v>-0.1152360168</v>
      </c>
      <c r="AR124" s="133">
        <f t="shared" si="33"/>
        <v>0.1346905802</v>
      </c>
      <c r="AS124" s="134">
        <f t="shared" si="34"/>
        <v>-0.006173345674</v>
      </c>
      <c r="AT124" s="134">
        <f t="shared" si="35"/>
        <v>-0.0227072111</v>
      </c>
      <c r="AU124" s="134">
        <f t="shared" si="36"/>
        <v>-0.08213343184</v>
      </c>
      <c r="AV124" s="134">
        <f t="shared" si="37"/>
        <v>0.06514141254</v>
      </c>
      <c r="AW124" s="135">
        <f t="shared" ref="AW124:AZ124" si="742">Y$2*$Y124</f>
        <v>-0.0191032407</v>
      </c>
      <c r="AX124" s="135">
        <f t="shared" si="742"/>
        <v>-0.01305057964</v>
      </c>
      <c r="AY124" s="135">
        <f t="shared" si="742"/>
        <v>-0.01825945235</v>
      </c>
      <c r="AZ124" s="135">
        <f t="shared" si="742"/>
        <v>0.07424356258</v>
      </c>
      <c r="BA124" s="144">
        <f t="shared" ref="BA124:BD124" si="743">AC124+AG124+AK124+AO124+AS124+AW124+A$2</f>
        <v>0.03593937959</v>
      </c>
      <c r="BB124" s="144">
        <f t="shared" si="743"/>
        <v>0.2180399589</v>
      </c>
      <c r="BC124" s="144">
        <f t="shared" si="743"/>
        <v>0.7358884972</v>
      </c>
      <c r="BD124" s="144">
        <f t="shared" si="743"/>
        <v>0.2079331205</v>
      </c>
      <c r="BE124" s="143">
        <f t="shared" ref="BE124:BH124" si="744">A124</f>
        <v>0</v>
      </c>
      <c r="BF124" s="143">
        <f t="shared" si="744"/>
        <v>0.3112864078</v>
      </c>
      <c r="BG124" s="143">
        <f t="shared" si="744"/>
        <v>0.7080152672</v>
      </c>
      <c r="BH124" s="143">
        <f t="shared" si="744"/>
        <v>0.2451456311</v>
      </c>
      <c r="BI124" s="145">
        <f t="shared" si="41"/>
        <v>0.01214822712</v>
      </c>
      <c r="BJ124" s="145">
        <f t="shared" si="42"/>
        <v>0.03500009252</v>
      </c>
      <c r="BK124" s="143"/>
    </row>
    <row r="125">
      <c r="A125" s="90">
        <f>'Yield Tabulations'!AH125</f>
        <v>0</v>
      </c>
      <c r="B125" s="90">
        <f>'Yield Tabulations'!AI125</f>
        <v>0.260514752</v>
      </c>
      <c r="C125" s="90">
        <f>'Yield Tabulations'!AJ125</f>
        <v>0.5893271462</v>
      </c>
      <c r="D125" s="90">
        <f>'Yield Tabulations'!AK125</f>
        <v>0.1738857502</v>
      </c>
      <c r="E125" s="91">
        <f>'Yield Tabulations'!AL125</f>
        <v>0</v>
      </c>
      <c r="F125" s="91">
        <f>'Yield Tabulations'!AM125</f>
        <v>0.09478970496</v>
      </c>
      <c r="G125" s="91">
        <f>'Yield Tabulations'!AN125</f>
        <v>0.7023255814</v>
      </c>
      <c r="H125" s="91">
        <f>'Yield Tabulations'!AO125</f>
        <v>0.1349654739</v>
      </c>
      <c r="I125" s="92">
        <f>'Yield Tabulations'!AP125</f>
        <v>0</v>
      </c>
      <c r="J125" s="92">
        <f>'Yield Tabulations'!AQ125</f>
        <v>0.04017576899</v>
      </c>
      <c r="K125" s="92">
        <f>'Yield Tabulations'!AR125</f>
        <v>0.4768518519</v>
      </c>
      <c r="L125" s="92">
        <f>'Yield Tabulations'!AS125</f>
        <v>0.09478970496</v>
      </c>
      <c r="M125" s="132">
        <f t="shared" si="9"/>
        <v>-0.5204619896</v>
      </c>
      <c r="N125" s="132">
        <f t="shared" ref="N125:P125" si="745">0</f>
        <v>0</v>
      </c>
      <c r="O125" s="132">
        <f t="shared" si="745"/>
        <v>0</v>
      </c>
      <c r="P125" s="132">
        <f t="shared" si="745"/>
        <v>0</v>
      </c>
      <c r="Q125" s="133">
        <f t="shared" si="11"/>
        <v>-0.3515068408</v>
      </c>
      <c r="R125" s="133">
        <f t="shared" si="12"/>
        <v>-0.002214698457</v>
      </c>
      <c r="S125" s="133">
        <f t="shared" si="13"/>
        <v>0.003562746463</v>
      </c>
      <c r="T125" s="133">
        <f t="shared" si="14"/>
        <v>-0.01698417603</v>
      </c>
      <c r="U125" s="134">
        <f t="shared" si="15"/>
        <v>-0.3515068408</v>
      </c>
      <c r="V125" s="134">
        <f t="shared" si="16"/>
        <v>0.002214698457</v>
      </c>
      <c r="W125" s="134">
        <f t="shared" si="17"/>
        <v>-0.003562746463</v>
      </c>
      <c r="X125" s="134">
        <f t="shared" si="18"/>
        <v>0.01698417603</v>
      </c>
      <c r="Y125" s="135">
        <f t="shared" si="19"/>
        <v>-0.2379868692</v>
      </c>
      <c r="Z125" s="135">
        <f t="shared" ref="Z125:AB125" si="746">0</f>
        <v>0</v>
      </c>
      <c r="AA125" s="135">
        <f t="shared" si="746"/>
        <v>0</v>
      </c>
      <c r="AB125" s="135">
        <f t="shared" si="746"/>
        <v>0</v>
      </c>
      <c r="AC125" s="91">
        <f t="shared" si="21"/>
        <v>-0.1639347546</v>
      </c>
      <c r="AD125" s="91">
        <f t="shared" si="22"/>
        <v>0.06472237389</v>
      </c>
      <c r="AE125" s="91">
        <f t="shared" si="23"/>
        <v>0.346007731</v>
      </c>
      <c r="AF125" s="91">
        <f t="shared" si="24"/>
        <v>0.1433844827</v>
      </c>
      <c r="AG125" s="92">
        <f t="shared" si="25"/>
        <v>0.08258872706</v>
      </c>
      <c r="AH125" s="92">
        <f t="shared" si="26"/>
        <v>0.03882093241</v>
      </c>
      <c r="AI125" s="92">
        <f t="shared" si="27"/>
        <v>0.2954229864</v>
      </c>
      <c r="AJ125" s="92">
        <f t="shared" si="28"/>
        <v>-0.04234192787</v>
      </c>
      <c r="AK125" s="132">
        <f t="shared" ref="AK125:AN125" si="747">M$2*$M125</f>
        <v>0.1706362769</v>
      </c>
      <c r="AL125" s="132">
        <f t="shared" si="747"/>
        <v>0.04612417685</v>
      </c>
      <c r="AM125" s="132">
        <f t="shared" si="747"/>
        <v>0.141460377</v>
      </c>
      <c r="AN125" s="132">
        <f t="shared" si="747"/>
        <v>-0.1334647466</v>
      </c>
      <c r="AO125" s="133">
        <f t="shared" si="30"/>
        <v>-0.06958556668</v>
      </c>
      <c r="AP125" s="133">
        <f t="shared" si="31"/>
        <v>0.009820098538</v>
      </c>
      <c r="AQ125" s="133">
        <f t="shared" si="32"/>
        <v>-0.0808638198</v>
      </c>
      <c r="AR125" s="133">
        <f t="shared" si="33"/>
        <v>0.1110519052</v>
      </c>
      <c r="AS125" s="134">
        <f t="shared" si="34"/>
        <v>-0.008872038111</v>
      </c>
      <c r="AT125" s="134">
        <f t="shared" si="35"/>
        <v>-0.01440235802</v>
      </c>
      <c r="AU125" s="134">
        <f t="shared" si="36"/>
        <v>-0.06504010371</v>
      </c>
      <c r="AV125" s="134">
        <f t="shared" si="37"/>
        <v>0.04303381735</v>
      </c>
      <c r="AW125" s="135">
        <f t="shared" ref="AW125:AZ125" si="748">Y$2*$Y125</f>
        <v>-0.01555262367</v>
      </c>
      <c r="AX125" s="135">
        <f t="shared" si="748"/>
        <v>-0.0106249383</v>
      </c>
      <c r="AY125" s="135">
        <f t="shared" si="748"/>
        <v>-0.01486566574</v>
      </c>
      <c r="AZ125" s="135">
        <f t="shared" si="748"/>
        <v>0.06044430925</v>
      </c>
      <c r="BA125" s="144">
        <f t="shared" ref="BA125:BD125" si="749">AC125+AG125+AK125+AO125+AS125+AW125+A$2</f>
        <v>0.0230347534</v>
      </c>
      <c r="BB125" s="144">
        <f t="shared" si="749"/>
        <v>0.1597675353</v>
      </c>
      <c r="BC125" s="144">
        <f t="shared" si="749"/>
        <v>0.6228169208</v>
      </c>
      <c r="BD125" s="144">
        <f t="shared" si="749"/>
        <v>0.1483732587</v>
      </c>
      <c r="BE125" s="143">
        <f t="shared" ref="BE125:BH125" si="750">A125</f>
        <v>0</v>
      </c>
      <c r="BF125" s="143">
        <f t="shared" si="750"/>
        <v>0.260514752</v>
      </c>
      <c r="BG125" s="143">
        <f t="shared" si="750"/>
        <v>0.5893271462</v>
      </c>
      <c r="BH125" s="143">
        <f t="shared" si="750"/>
        <v>0.1738857502</v>
      </c>
      <c r="BI125" s="145">
        <f t="shared" si="41"/>
        <v>0.01245305377</v>
      </c>
      <c r="BJ125" s="145">
        <f t="shared" si="42"/>
        <v>0.001672824762</v>
      </c>
      <c r="BK125" s="143"/>
    </row>
    <row r="126">
      <c r="A126" s="90">
        <f>'Yield Tabulations'!AH126</f>
        <v>0</v>
      </c>
      <c r="B126" s="90">
        <f>'Yield Tabulations'!AI126</f>
        <v>0.2169441724</v>
      </c>
      <c r="C126" s="90">
        <f>'Yield Tabulations'!AJ126</f>
        <v>0.5812917595</v>
      </c>
      <c r="D126" s="90">
        <f>'Yield Tabulations'!AK126</f>
        <v>0.1459353575</v>
      </c>
      <c r="E126" s="91">
        <f>'Yield Tabulations'!AL126</f>
        <v>0</v>
      </c>
      <c r="F126" s="91">
        <f>'Yield Tabulations'!AM126</f>
        <v>0.08031341822</v>
      </c>
      <c r="G126" s="91">
        <f>'Yield Tabulations'!AN126</f>
        <v>0.752293578</v>
      </c>
      <c r="H126" s="91">
        <f>'Yield Tabulations'!AO126</f>
        <v>0.1067580803</v>
      </c>
      <c r="I126" s="92">
        <f>'Yield Tabulations'!AP126</f>
        <v>0</v>
      </c>
      <c r="J126" s="92">
        <f>'Yield Tabulations'!AQ126</f>
        <v>0.0264446621</v>
      </c>
      <c r="K126" s="92">
        <f>'Yield Tabulations'!AR126</f>
        <v>0.4199134199</v>
      </c>
      <c r="L126" s="92">
        <f>'Yield Tabulations'!AS126</f>
        <v>0.08031341822</v>
      </c>
      <c r="M126" s="132">
        <f t="shared" si="9"/>
        <v>-0.5837931603</v>
      </c>
      <c r="N126" s="132">
        <f t="shared" ref="N126:P126" si="751">0</f>
        <v>0</v>
      </c>
      <c r="O126" s="132">
        <f t="shared" si="751"/>
        <v>0</v>
      </c>
      <c r="P126" s="132">
        <f t="shared" si="751"/>
        <v>0</v>
      </c>
      <c r="Q126" s="133">
        <f t="shared" si="11"/>
        <v>-0.3265961367</v>
      </c>
      <c r="R126" s="133">
        <f t="shared" si="12"/>
        <v>-0.01559011814</v>
      </c>
      <c r="S126" s="133">
        <f t="shared" si="13"/>
        <v>0.003627063786</v>
      </c>
      <c r="T126" s="133">
        <f t="shared" si="14"/>
        <v>-0.01383053264</v>
      </c>
      <c r="U126" s="134">
        <f t="shared" si="15"/>
        <v>-0.3265961367</v>
      </c>
      <c r="V126" s="134">
        <f t="shared" si="16"/>
        <v>0.01559011814</v>
      </c>
      <c r="W126" s="134">
        <f t="shared" si="17"/>
        <v>-0.003627063786</v>
      </c>
      <c r="X126" s="134">
        <f t="shared" si="18"/>
        <v>0.01383053264</v>
      </c>
      <c r="Y126" s="135">
        <f t="shared" si="19"/>
        <v>-0.1834768455</v>
      </c>
      <c r="Z126" s="135">
        <f t="shared" ref="Z126:AB126" si="752">0</f>
        <v>0</v>
      </c>
      <c r="AA126" s="135">
        <f t="shared" si="752"/>
        <v>0</v>
      </c>
      <c r="AB126" s="135">
        <f t="shared" si="752"/>
        <v>0</v>
      </c>
      <c r="AC126" s="91">
        <f t="shared" si="21"/>
        <v>-0.1720749737</v>
      </c>
      <c r="AD126" s="91">
        <f t="shared" si="22"/>
        <v>0.0503685873</v>
      </c>
      <c r="AE126" s="91">
        <f t="shared" si="23"/>
        <v>0.3752910023</v>
      </c>
      <c r="AF126" s="91">
        <f t="shared" si="24"/>
        <v>0.1385767365</v>
      </c>
      <c r="AG126" s="92">
        <f t="shared" si="25"/>
        <v>0.07439611819</v>
      </c>
      <c r="AH126" s="92">
        <f t="shared" si="26"/>
        <v>0.02839534787</v>
      </c>
      <c r="AI126" s="92">
        <f t="shared" si="27"/>
        <v>0.2595080645</v>
      </c>
      <c r="AJ126" s="92">
        <f t="shared" si="28"/>
        <v>-0.03744242521</v>
      </c>
      <c r="AK126" s="132">
        <f t="shared" ref="AK126:AN126" si="753">M$2*$M126</f>
        <v>0.1913997436</v>
      </c>
      <c r="AL126" s="132">
        <f t="shared" si="753"/>
        <v>0.05173668685</v>
      </c>
      <c r="AM126" s="132">
        <f t="shared" si="753"/>
        <v>0.1586736442</v>
      </c>
      <c r="AN126" s="132">
        <f t="shared" si="753"/>
        <v>-0.1497050847</v>
      </c>
      <c r="AO126" s="133">
        <f t="shared" si="30"/>
        <v>-0.06437900276</v>
      </c>
      <c r="AP126" s="133">
        <f t="shared" si="31"/>
        <v>0.006138405606</v>
      </c>
      <c r="AQ126" s="133">
        <f t="shared" si="32"/>
        <v>-0.07952716352</v>
      </c>
      <c r="AR126" s="133">
        <f t="shared" si="33"/>
        <v>0.1004152139</v>
      </c>
      <c r="AS126" s="134">
        <f t="shared" si="34"/>
        <v>-0.00886802914</v>
      </c>
      <c r="AT126" s="134">
        <f t="shared" si="35"/>
        <v>-0.01253671018</v>
      </c>
      <c r="AU126" s="134">
        <f t="shared" si="36"/>
        <v>-0.0588913856</v>
      </c>
      <c r="AV126" s="134">
        <f t="shared" si="37"/>
        <v>0.04246232071</v>
      </c>
      <c r="AW126" s="135">
        <f t="shared" ref="AW126:AZ126" si="754">Y$2*$Y126</f>
        <v>-0.01199035199</v>
      </c>
      <c r="AX126" s="135">
        <f t="shared" si="754"/>
        <v>-0.008191334966</v>
      </c>
      <c r="AY126" s="135">
        <f t="shared" si="754"/>
        <v>-0.01146073926</v>
      </c>
      <c r="AZ126" s="135">
        <f t="shared" si="754"/>
        <v>0.04659976086</v>
      </c>
      <c r="BA126" s="144">
        <f t="shared" ref="BA126:BD126" si="755">AC126+AG126+AK126+AO126+AS126+AW126+A$2</f>
        <v>0.03623823676</v>
      </c>
      <c r="BB126" s="144">
        <f t="shared" si="755"/>
        <v>0.1412182324</v>
      </c>
      <c r="BC126" s="144">
        <f t="shared" si="755"/>
        <v>0.6442888383</v>
      </c>
      <c r="BD126" s="144">
        <f t="shared" si="755"/>
        <v>0.1071719407</v>
      </c>
      <c r="BE126" s="143">
        <f t="shared" ref="BE126:BH126" si="756">A126</f>
        <v>0</v>
      </c>
      <c r="BF126" s="143">
        <f t="shared" si="756"/>
        <v>0.2169441724</v>
      </c>
      <c r="BG126" s="143">
        <f t="shared" si="756"/>
        <v>0.5812917595</v>
      </c>
      <c r="BH126" s="143">
        <f t="shared" si="756"/>
        <v>0.1459353575</v>
      </c>
      <c r="BI126" s="145">
        <f t="shared" si="41"/>
        <v>0.01251886221</v>
      </c>
      <c r="BJ126" s="145">
        <f t="shared" si="42"/>
        <v>0.002202431007</v>
      </c>
      <c r="BK126" s="143"/>
    </row>
    <row r="127">
      <c r="A127" s="90">
        <f>'Yield Tabulations'!AH127</f>
        <v>0</v>
      </c>
      <c r="B127" s="90">
        <f>'Yield Tabulations'!AI127</f>
        <v>0.2767386091</v>
      </c>
      <c r="C127" s="90">
        <f>'Yield Tabulations'!AJ127</f>
        <v>0.4852686308</v>
      </c>
      <c r="D127" s="90">
        <f>'Yield Tabulations'!AK127</f>
        <v>0.1697841727</v>
      </c>
      <c r="E127" s="91">
        <f>'Yield Tabulations'!AL127</f>
        <v>0</v>
      </c>
      <c r="F127" s="91">
        <f>'Yield Tabulations'!AM127</f>
        <v>0.0829736211</v>
      </c>
      <c r="G127" s="91">
        <f>'Yield Tabulations'!AN127</f>
        <v>0.7119341564</v>
      </c>
      <c r="H127" s="91">
        <f>'Yield Tabulations'!AO127</f>
        <v>0.1165467626</v>
      </c>
      <c r="I127" s="92">
        <f>'Yield Tabulations'!AP127</f>
        <v>0</v>
      </c>
      <c r="J127" s="92">
        <f>'Yield Tabulations'!AQ127</f>
        <v>0.03357314149</v>
      </c>
      <c r="K127" s="92">
        <f>'Yield Tabulations'!AR127</f>
        <v>0.3203592814</v>
      </c>
      <c r="L127" s="92">
        <f>'Yield Tabulations'!AS127</f>
        <v>0.0829736211</v>
      </c>
      <c r="M127" s="132">
        <f t="shared" si="9"/>
        <v>-0.5273180127</v>
      </c>
      <c r="N127" s="132">
        <f t="shared" ref="N127:P127" si="757">0</f>
        <v>0</v>
      </c>
      <c r="O127" s="132">
        <f t="shared" si="757"/>
        <v>0</v>
      </c>
      <c r="P127" s="132">
        <f t="shared" si="757"/>
        <v>0</v>
      </c>
      <c r="Q127" s="133">
        <f t="shared" si="11"/>
        <v>-0.2405307068</v>
      </c>
      <c r="R127" s="133">
        <f t="shared" si="12"/>
        <v>-0.02173491782</v>
      </c>
      <c r="S127" s="133">
        <f t="shared" si="13"/>
        <v>0.002971780849</v>
      </c>
      <c r="T127" s="133">
        <f t="shared" si="14"/>
        <v>-0.002679503473</v>
      </c>
      <c r="U127" s="134">
        <f t="shared" si="15"/>
        <v>-0.2405307068</v>
      </c>
      <c r="V127" s="134">
        <f t="shared" si="16"/>
        <v>0.02173491782</v>
      </c>
      <c r="W127" s="134">
        <f t="shared" si="17"/>
        <v>-0.002971780849</v>
      </c>
      <c r="X127" s="134">
        <f t="shared" si="18"/>
        <v>0.002679503473</v>
      </c>
      <c r="Y127" s="135">
        <f t="shared" si="19"/>
        <v>-0.1106418468</v>
      </c>
      <c r="Z127" s="135">
        <f t="shared" ref="Z127:AB127" si="758">0</f>
        <v>0</v>
      </c>
      <c r="AA127" s="135">
        <f t="shared" si="758"/>
        <v>0</v>
      </c>
      <c r="AB127" s="135">
        <f t="shared" si="758"/>
        <v>0</v>
      </c>
      <c r="AC127" s="91">
        <f t="shared" si="21"/>
        <v>-0.1640568174</v>
      </c>
      <c r="AD127" s="91">
        <f t="shared" si="22"/>
        <v>0.05454918688</v>
      </c>
      <c r="AE127" s="91">
        <f t="shared" si="23"/>
        <v>0.3532107478</v>
      </c>
      <c r="AF127" s="91">
        <f t="shared" si="24"/>
        <v>0.1376701545</v>
      </c>
      <c r="AG127" s="92">
        <f t="shared" si="25"/>
        <v>0.05433981285</v>
      </c>
      <c r="AH127" s="92">
        <f t="shared" si="26"/>
        <v>0.03353775913</v>
      </c>
      <c r="AI127" s="92">
        <f t="shared" si="27"/>
        <v>0.2021420333</v>
      </c>
      <c r="AJ127" s="92">
        <f t="shared" si="28"/>
        <v>-0.01846364533</v>
      </c>
      <c r="AK127" s="132">
        <f t="shared" ref="AK127:AN127" si="759">M$2*$M127</f>
        <v>0.1728840611</v>
      </c>
      <c r="AL127" s="132">
        <f t="shared" si="759"/>
        <v>0.04673176862</v>
      </c>
      <c r="AM127" s="132">
        <f t="shared" si="759"/>
        <v>0.1433238284</v>
      </c>
      <c r="AN127" s="132">
        <f t="shared" si="759"/>
        <v>-0.1352228719</v>
      </c>
      <c r="AO127" s="133">
        <f t="shared" si="30"/>
        <v>-0.04525462687</v>
      </c>
      <c r="AP127" s="133">
        <f t="shared" si="31"/>
        <v>0.0008471178896</v>
      </c>
      <c r="AQ127" s="133">
        <f t="shared" si="32"/>
        <v>-0.06201626432</v>
      </c>
      <c r="AR127" s="133">
        <f t="shared" si="33"/>
        <v>0.07294229128</v>
      </c>
      <c r="AS127" s="134">
        <f t="shared" si="34"/>
        <v>-0.007712567358</v>
      </c>
      <c r="AT127" s="134">
        <f t="shared" si="35"/>
        <v>-0.007457776074</v>
      </c>
      <c r="AU127" s="134">
        <f t="shared" si="36"/>
        <v>-0.04240883085</v>
      </c>
      <c r="AV127" s="134">
        <f t="shared" si="37"/>
        <v>0.03295516656</v>
      </c>
      <c r="AW127" s="135">
        <f t="shared" ref="AW127:AZ127" si="760">Y$2*$Y127</f>
        <v>-0.007230529197</v>
      </c>
      <c r="AX127" s="135">
        <f t="shared" si="760"/>
        <v>-0.004939612005</v>
      </c>
      <c r="AY127" s="135">
        <f t="shared" si="760"/>
        <v>-0.006911157398</v>
      </c>
      <c r="AZ127" s="135">
        <f t="shared" si="760"/>
        <v>0.02810100418</v>
      </c>
      <c r="BA127" s="144">
        <f t="shared" ref="BA127:BD127" si="761">AC127+AG127+AK127+AO127+AS127+AW127+A$2</f>
        <v>0.03072406574</v>
      </c>
      <c r="BB127" s="144">
        <f t="shared" si="761"/>
        <v>0.1485756944</v>
      </c>
      <c r="BC127" s="144">
        <f t="shared" si="761"/>
        <v>0.5880357726</v>
      </c>
      <c r="BD127" s="144">
        <f t="shared" si="761"/>
        <v>0.08424751788</v>
      </c>
      <c r="BE127" s="143">
        <f t="shared" ref="BE127:BH127" si="762">A127</f>
        <v>0</v>
      </c>
      <c r="BF127" s="143">
        <f t="shared" si="762"/>
        <v>0.2767386091</v>
      </c>
      <c r="BG127" s="143">
        <f t="shared" si="762"/>
        <v>0.4852686308</v>
      </c>
      <c r="BH127" s="143">
        <f t="shared" si="762"/>
        <v>0.1697841727</v>
      </c>
      <c r="BI127" s="145">
        <f t="shared" si="41"/>
        <v>0.03524730567</v>
      </c>
      <c r="BJ127" s="145">
        <f t="shared" si="42"/>
        <v>0.005233135499</v>
      </c>
      <c r="BK127" s="143"/>
    </row>
    <row r="128">
      <c r="A128" s="90">
        <f>'Yield Tabulations'!AH128</f>
        <v>0</v>
      </c>
      <c r="B128" s="90">
        <f>'Yield Tabulations'!AI128</f>
        <v>0.1574074074</v>
      </c>
      <c r="C128" s="90">
        <f>'Yield Tabulations'!AJ128</f>
        <v>0.3439153439</v>
      </c>
      <c r="D128" s="90">
        <f>'Yield Tabulations'!AK128</f>
        <v>0.0787037037</v>
      </c>
      <c r="E128" s="91">
        <f>'Yield Tabulations'!AL128</f>
        <v>0</v>
      </c>
      <c r="F128" s="91">
        <f>'Yield Tabulations'!AM128</f>
        <v>0.03425925926</v>
      </c>
      <c r="G128" s="91">
        <f>'Yield Tabulations'!AN128</f>
        <v>0.4404761905</v>
      </c>
      <c r="H128" s="91">
        <f>'Yield Tabulations'!AO128</f>
        <v>0.07777777778</v>
      </c>
      <c r="I128" s="92">
        <f>'Yield Tabulations'!AP128</f>
        <v>0</v>
      </c>
      <c r="J128" s="92">
        <f>'Yield Tabulations'!AQ128</f>
        <v>0.04351851852</v>
      </c>
      <c r="K128" s="92">
        <f>'Yield Tabulations'!AR128</f>
        <v>0.2666666667</v>
      </c>
      <c r="L128" s="92">
        <f>'Yield Tabulations'!AS128</f>
        <v>0.03425925926</v>
      </c>
      <c r="M128" s="132">
        <f t="shared" si="9"/>
        <v>-0.2012423539</v>
      </c>
      <c r="N128" s="132">
        <f t="shared" ref="N128:P128" si="763">0</f>
        <v>0</v>
      </c>
      <c r="O128" s="132">
        <f t="shared" si="763"/>
        <v>0</v>
      </c>
      <c r="P128" s="132">
        <f t="shared" si="763"/>
        <v>0</v>
      </c>
      <c r="Q128" s="133">
        <f t="shared" si="11"/>
        <v>-0.1216158387</v>
      </c>
      <c r="R128" s="133">
        <f t="shared" si="12"/>
        <v>0.005650352734</v>
      </c>
      <c r="S128" s="133">
        <f t="shared" si="13"/>
        <v>-0.002211076818</v>
      </c>
      <c r="T128" s="133">
        <f t="shared" si="14"/>
        <v>0.01003306878</v>
      </c>
      <c r="U128" s="134">
        <f t="shared" si="15"/>
        <v>-0.1216158387</v>
      </c>
      <c r="V128" s="134">
        <f t="shared" si="16"/>
        <v>-0.005650352734</v>
      </c>
      <c r="W128" s="134">
        <f t="shared" si="17"/>
        <v>0.002211076818</v>
      </c>
      <c r="X128" s="134">
        <f t="shared" si="18"/>
        <v>-0.01003306878</v>
      </c>
      <c r="Y128" s="135">
        <f t="shared" si="19"/>
        <v>-0.07417866941</v>
      </c>
      <c r="Z128" s="135">
        <f t="shared" ref="Z128:AB128" si="764">0</f>
        <v>0</v>
      </c>
      <c r="AA128" s="135">
        <f t="shared" si="764"/>
        <v>0</v>
      </c>
      <c r="AB128" s="135">
        <f t="shared" si="764"/>
        <v>0</v>
      </c>
      <c r="AC128" s="91">
        <f t="shared" si="21"/>
        <v>-0.09932391093</v>
      </c>
      <c r="AD128" s="91">
        <f t="shared" si="22"/>
        <v>0.02614152986</v>
      </c>
      <c r="AE128" s="91">
        <f t="shared" si="23"/>
        <v>0.2174645173</v>
      </c>
      <c r="AF128" s="91">
        <f t="shared" si="24"/>
        <v>0.09172037099</v>
      </c>
      <c r="AG128" s="92">
        <f t="shared" si="25"/>
        <v>0.04212261594</v>
      </c>
      <c r="AH128" s="92">
        <f t="shared" si="26"/>
        <v>0.03042691349</v>
      </c>
      <c r="AI128" s="92">
        <f t="shared" si="27"/>
        <v>0.1617768305</v>
      </c>
      <c r="AJ128" s="92">
        <f t="shared" si="28"/>
        <v>-0.03854327123</v>
      </c>
      <c r="AK128" s="132">
        <f t="shared" ref="AK128:AN128" si="765">M$2*$M128</f>
        <v>0.06597839366</v>
      </c>
      <c r="AL128" s="132">
        <f t="shared" si="765"/>
        <v>0.0178344204</v>
      </c>
      <c r="AM128" s="132">
        <f t="shared" si="765"/>
        <v>0.05469721098</v>
      </c>
      <c r="AN128" s="132">
        <f t="shared" si="765"/>
        <v>-0.05160561254</v>
      </c>
      <c r="AO128" s="133">
        <f t="shared" si="30"/>
        <v>-0.01796026049</v>
      </c>
      <c r="AP128" s="133">
        <f t="shared" si="31"/>
        <v>0.002000555513</v>
      </c>
      <c r="AQ128" s="133">
        <f t="shared" si="32"/>
        <v>-0.02684329201</v>
      </c>
      <c r="AR128" s="133">
        <f t="shared" si="33"/>
        <v>0.04268999935</v>
      </c>
      <c r="AS128" s="134">
        <f t="shared" si="34"/>
        <v>-0.005398257213</v>
      </c>
      <c r="AT128" s="134">
        <f t="shared" si="35"/>
        <v>-0.002627636256</v>
      </c>
      <c r="AU128" s="134">
        <f t="shared" si="36"/>
        <v>-0.02368654455</v>
      </c>
      <c r="AV128" s="134">
        <f t="shared" si="37"/>
        <v>0.01305375523</v>
      </c>
      <c r="AW128" s="135">
        <f t="shared" ref="AW128:AZ128" si="766">Y$2*$Y128</f>
        <v>-0.004847632702</v>
      </c>
      <c r="AX128" s="135">
        <f t="shared" si="766"/>
        <v>-0.003311711223</v>
      </c>
      <c r="AY128" s="135">
        <f t="shared" si="766"/>
        <v>-0.004633513219</v>
      </c>
      <c r="AZ128" s="135">
        <f t="shared" si="766"/>
        <v>0.01884002445</v>
      </c>
      <c r="BA128" s="144">
        <f t="shared" ref="BA128:BD128" si="767">AC128+AG128+AK128+AO128+AS128+AW128+A$2</f>
        <v>0.008325680795</v>
      </c>
      <c r="BB128" s="144">
        <f t="shared" si="767"/>
        <v>0.0957713217</v>
      </c>
      <c r="BC128" s="144">
        <f t="shared" si="767"/>
        <v>0.3794706247</v>
      </c>
      <c r="BD128" s="144">
        <f t="shared" si="767"/>
        <v>0.04242068487</v>
      </c>
      <c r="BE128" s="143">
        <f t="shared" ref="BE128:BH128" si="768">A128</f>
        <v>0</v>
      </c>
      <c r="BF128" s="143">
        <f t="shared" si="768"/>
        <v>0.1574074074</v>
      </c>
      <c r="BG128" s="143">
        <f t="shared" si="768"/>
        <v>0.3439153439</v>
      </c>
      <c r="BH128" s="143">
        <f t="shared" si="768"/>
        <v>0.0787037037</v>
      </c>
      <c r="BI128" s="145">
        <f t="shared" si="41"/>
        <v>0.006448959466</v>
      </c>
      <c r="BJ128" s="145">
        <f t="shared" si="42"/>
        <v>0.05867444936</v>
      </c>
      <c r="BK128" s="143"/>
    </row>
    <row r="129">
      <c r="A129" s="90">
        <f>'Yield Tabulations'!AH129</f>
        <v>0</v>
      </c>
      <c r="B129" s="90">
        <f>'Yield Tabulations'!AI129</f>
        <v>0.336</v>
      </c>
      <c r="C129" s="90">
        <f>'Yield Tabulations'!AJ129</f>
        <v>0.7666666667</v>
      </c>
      <c r="D129" s="90">
        <f>'Yield Tabulations'!AK129</f>
        <v>0.37</v>
      </c>
      <c r="E129" s="91">
        <f>'Yield Tabulations'!AL129</f>
        <v>0</v>
      </c>
      <c r="F129" s="91">
        <f>'Yield Tabulations'!AM129</f>
        <v>0.228</v>
      </c>
      <c r="G129" s="91">
        <f>'Yield Tabulations'!AN129</f>
        <v>0.8636363636</v>
      </c>
      <c r="H129" s="91">
        <f>'Yield Tabulations'!AO129</f>
        <v>0.264</v>
      </c>
      <c r="I129" s="92">
        <f>'Yield Tabulations'!AP129</f>
        <v>0</v>
      </c>
      <c r="J129" s="92">
        <f>'Yield Tabulations'!AQ129</f>
        <v>0.036</v>
      </c>
      <c r="K129" s="92">
        <f>'Yield Tabulations'!AR129</f>
        <v>0.6481481481</v>
      </c>
      <c r="L129" s="92">
        <f>'Yield Tabulations'!AS129</f>
        <v>0.228</v>
      </c>
      <c r="M129" s="132">
        <f t="shared" si="9"/>
        <v>-0.8675477686</v>
      </c>
      <c r="N129" s="132">
        <f t="shared" ref="N129:P129" si="769">0</f>
        <v>0</v>
      </c>
      <c r="O129" s="132">
        <f t="shared" si="769"/>
        <v>0</v>
      </c>
      <c r="P129" s="132">
        <f t="shared" si="769"/>
        <v>0</v>
      </c>
      <c r="Q129" s="133">
        <f t="shared" si="11"/>
        <v>-0.6281643098</v>
      </c>
      <c r="R129" s="133">
        <f t="shared" si="12"/>
        <v>-0.0257979798</v>
      </c>
      <c r="S129" s="133">
        <f t="shared" si="13"/>
        <v>0.04248</v>
      </c>
      <c r="T129" s="133">
        <f t="shared" si="14"/>
        <v>-0.1166868687</v>
      </c>
      <c r="U129" s="134">
        <f t="shared" si="15"/>
        <v>-0.6281643098</v>
      </c>
      <c r="V129" s="134">
        <f t="shared" si="16"/>
        <v>0.0257979798</v>
      </c>
      <c r="W129" s="134">
        <f t="shared" si="17"/>
        <v>-0.04248</v>
      </c>
      <c r="X129" s="134">
        <f t="shared" si="18"/>
        <v>0.1166868687</v>
      </c>
      <c r="Y129" s="135">
        <f t="shared" si="19"/>
        <v>-0.4733760219</v>
      </c>
      <c r="Z129" s="135">
        <f t="shared" ref="Z129:AB129" si="770">0</f>
        <v>0</v>
      </c>
      <c r="AA129" s="135">
        <f t="shared" si="770"/>
        <v>0</v>
      </c>
      <c r="AB129" s="135">
        <f t="shared" si="770"/>
        <v>0</v>
      </c>
      <c r="AC129" s="91">
        <f t="shared" si="21"/>
        <v>-0.2182609143</v>
      </c>
      <c r="AD129" s="91">
        <f t="shared" si="22"/>
        <v>0.1578497337</v>
      </c>
      <c r="AE129" s="91">
        <f t="shared" si="23"/>
        <v>0.4144069419</v>
      </c>
      <c r="AF129" s="91">
        <f t="shared" si="24"/>
        <v>0.203279411</v>
      </c>
      <c r="AG129" s="92">
        <f t="shared" si="25"/>
        <v>0.1162592771</v>
      </c>
      <c r="AH129" s="92">
        <f t="shared" si="26"/>
        <v>0.06059470874</v>
      </c>
      <c r="AI129" s="92">
        <f t="shared" si="27"/>
        <v>0.4201510701</v>
      </c>
      <c r="AJ129" s="92">
        <f t="shared" si="28"/>
        <v>0.003621562244</v>
      </c>
      <c r="AK129" s="132">
        <f t="shared" ref="AK129:AN129" si="771">M$2*$M129</f>
        <v>0.2844302259</v>
      </c>
      <c r="AL129" s="132">
        <f t="shared" si="771"/>
        <v>0.07688347565</v>
      </c>
      <c r="AM129" s="132">
        <f t="shared" si="771"/>
        <v>0.2357974969</v>
      </c>
      <c r="AN129" s="132">
        <f t="shared" si="771"/>
        <v>-0.2224697393</v>
      </c>
      <c r="AO129" s="133">
        <f t="shared" si="30"/>
        <v>-0.1612863223</v>
      </c>
      <c r="AP129" s="133">
        <f t="shared" si="31"/>
        <v>0.02178564165</v>
      </c>
      <c r="AQ129" s="133">
        <f t="shared" si="32"/>
        <v>-0.1433022758</v>
      </c>
      <c r="AR129" s="133">
        <f t="shared" si="33"/>
        <v>0.1786628453</v>
      </c>
      <c r="AS129" s="134">
        <f t="shared" si="34"/>
        <v>0.0004746349416</v>
      </c>
      <c r="AT129" s="134">
        <f t="shared" si="35"/>
        <v>-0.03686471076</v>
      </c>
      <c r="AU129" s="134">
        <f t="shared" si="36"/>
        <v>-0.1119257822</v>
      </c>
      <c r="AV129" s="134">
        <f t="shared" si="37"/>
        <v>0.08501640918</v>
      </c>
      <c r="AW129" s="135">
        <f t="shared" ref="AW129:AZ129" si="772">Y$2*$Y129</f>
        <v>-0.03093548459</v>
      </c>
      <c r="AX129" s="135">
        <f t="shared" si="772"/>
        <v>-0.02113390139</v>
      </c>
      <c r="AY129" s="135">
        <f t="shared" si="772"/>
        <v>-0.02956906713</v>
      </c>
      <c r="AZ129" s="135">
        <f t="shared" si="772"/>
        <v>0.1202288461</v>
      </c>
      <c r="BA129" s="144">
        <f t="shared" ref="BA129:BD129" si="773">AC129+AG129+AK129+AO129+AS129+AW129+A$2</f>
        <v>0.01843614929</v>
      </c>
      <c r="BB129" s="144">
        <f t="shared" si="773"/>
        <v>0.2844221975</v>
      </c>
      <c r="BC129" s="144">
        <f t="shared" si="773"/>
        <v>0.7862537995</v>
      </c>
      <c r="BD129" s="144">
        <f t="shared" si="773"/>
        <v>0.3346047531</v>
      </c>
      <c r="BE129" s="143">
        <f t="shared" ref="BE129:BH129" si="774">A129</f>
        <v>0</v>
      </c>
      <c r="BF129" s="143">
        <f t="shared" si="774"/>
        <v>0.336</v>
      </c>
      <c r="BG129" s="143">
        <f t="shared" si="774"/>
        <v>0.7666666667</v>
      </c>
      <c r="BH129" s="143">
        <f t="shared" si="774"/>
        <v>0.37</v>
      </c>
      <c r="BI129" s="145">
        <f t="shared" si="41"/>
        <v>0.004636640587</v>
      </c>
      <c r="BJ129" s="145">
        <f t="shared" si="42"/>
        <v>0.09628464966</v>
      </c>
      <c r="BK129" s="143"/>
    </row>
    <row r="130">
      <c r="A130" s="90">
        <f>'Yield Tabulations'!AH130</f>
        <v>0</v>
      </c>
      <c r="B130" s="90">
        <f>'Yield Tabulations'!AI130</f>
        <v>0.3090349076</v>
      </c>
      <c r="C130" s="90">
        <f>'Yield Tabulations'!AJ130</f>
        <v>0.7009063444</v>
      </c>
      <c r="D130" s="90">
        <f>'Yield Tabulations'!AK130</f>
        <v>0.249486653</v>
      </c>
      <c r="E130" s="91">
        <f>'Yield Tabulations'!AL130</f>
        <v>0</v>
      </c>
      <c r="F130" s="91">
        <f>'Yield Tabulations'!AM130</f>
        <v>0.1488706366</v>
      </c>
      <c r="G130" s="91">
        <f>'Yield Tabulations'!AN130</f>
        <v>0.8192090395</v>
      </c>
      <c r="H130" s="91">
        <f>'Yield Tabulations'!AO130</f>
        <v>0.181724846</v>
      </c>
      <c r="I130" s="92">
        <f>'Yield Tabulations'!AP130</f>
        <v>0</v>
      </c>
      <c r="J130" s="92">
        <f>'Yield Tabulations'!AQ130</f>
        <v>0.03285420945</v>
      </c>
      <c r="K130" s="92">
        <f>'Yield Tabulations'!AR130</f>
        <v>0.5649350649</v>
      </c>
      <c r="L130" s="92">
        <f>'Yield Tabulations'!AS130</f>
        <v>0.1488706366</v>
      </c>
      <c r="M130" s="132">
        <f t="shared" si="9"/>
        <v>-0.7262898366</v>
      </c>
      <c r="N130" s="132">
        <f t="shared" ref="N130:P130" si="775">0</f>
        <v>0</v>
      </c>
      <c r="O130" s="132">
        <f t="shared" si="775"/>
        <v>0</v>
      </c>
      <c r="P130" s="132">
        <f t="shared" si="775"/>
        <v>0</v>
      </c>
      <c r="Q130" s="133">
        <f t="shared" si="11"/>
        <v>-0.4947444325</v>
      </c>
      <c r="R130" s="133">
        <f t="shared" si="12"/>
        <v>-0.01929343351</v>
      </c>
      <c r="S130" s="133">
        <f t="shared" si="13"/>
        <v>0.01619204028</v>
      </c>
      <c r="T130" s="133">
        <f t="shared" si="14"/>
        <v>-0.05718777736</v>
      </c>
      <c r="U130" s="134">
        <f t="shared" si="15"/>
        <v>-0.4947444325</v>
      </c>
      <c r="V130" s="134">
        <f t="shared" si="16"/>
        <v>0.01929343351</v>
      </c>
      <c r="W130" s="134">
        <f t="shared" si="17"/>
        <v>-0.01619204028</v>
      </c>
      <c r="X130" s="134">
        <f t="shared" si="18"/>
        <v>0.05718777736</v>
      </c>
      <c r="Y130" s="135">
        <f t="shared" si="19"/>
        <v>-0.3423934931</v>
      </c>
      <c r="Z130" s="135">
        <f t="shared" ref="Z130:AB130" si="776">0</f>
        <v>0</v>
      </c>
      <c r="AA130" s="135">
        <f t="shared" si="776"/>
        <v>0</v>
      </c>
      <c r="AB130" s="135">
        <f t="shared" si="776"/>
        <v>0</v>
      </c>
      <c r="AC130" s="91">
        <f t="shared" si="21"/>
        <v>-0.1967776413</v>
      </c>
      <c r="AD130" s="91">
        <f t="shared" si="22"/>
        <v>0.1004033591</v>
      </c>
      <c r="AE130" s="91">
        <f t="shared" si="23"/>
        <v>0.4010416958</v>
      </c>
      <c r="AF130" s="91">
        <f t="shared" si="24"/>
        <v>0.171665398</v>
      </c>
      <c r="AG130" s="92">
        <f t="shared" si="25"/>
        <v>0.1008065119</v>
      </c>
      <c r="AH130" s="92">
        <f t="shared" si="26"/>
        <v>0.04429594397</v>
      </c>
      <c r="AI130" s="92">
        <f t="shared" si="27"/>
        <v>0.3568156305</v>
      </c>
      <c r="AJ130" s="92">
        <f t="shared" si="28"/>
        <v>-0.02611932968</v>
      </c>
      <c r="AK130" s="132">
        <f t="shared" ref="AK130:AN130" si="777">M$2*$M130</f>
        <v>0.2381180492</v>
      </c>
      <c r="AL130" s="132">
        <f t="shared" si="777"/>
        <v>0.064364971</v>
      </c>
      <c r="AM130" s="132">
        <f t="shared" si="777"/>
        <v>0.1974039145</v>
      </c>
      <c r="AN130" s="132">
        <f t="shared" si="777"/>
        <v>-0.1862462407</v>
      </c>
      <c r="AO130" s="133">
        <f t="shared" si="30"/>
        <v>-0.1117101999</v>
      </c>
      <c r="AP130" s="133">
        <f t="shared" si="31"/>
        <v>0.01495495717</v>
      </c>
      <c r="AQ130" s="133">
        <f t="shared" si="32"/>
        <v>-0.1163713034</v>
      </c>
      <c r="AR130" s="133">
        <f t="shared" si="33"/>
        <v>0.1468256938</v>
      </c>
      <c r="AS130" s="134">
        <f t="shared" si="34"/>
        <v>-0.006964298737</v>
      </c>
      <c r="AT130" s="134">
        <f t="shared" si="35"/>
        <v>-0.02463460067</v>
      </c>
      <c r="AU130" s="134">
        <f t="shared" si="36"/>
        <v>-0.08886879306</v>
      </c>
      <c r="AV130" s="134">
        <f t="shared" si="37"/>
        <v>0.06505675509</v>
      </c>
      <c r="AW130" s="135">
        <f t="shared" ref="AW130:AZ130" si="778">Y$2*$Y130</f>
        <v>-0.02237567629</v>
      </c>
      <c r="AX130" s="135">
        <f t="shared" si="778"/>
        <v>-0.0152861784</v>
      </c>
      <c r="AY130" s="135">
        <f t="shared" si="778"/>
        <v>-0.02138734476</v>
      </c>
      <c r="AZ130" s="135">
        <f t="shared" si="778"/>
        <v>0.08696168093</v>
      </c>
      <c r="BA130" s="144">
        <f t="shared" ref="BA130:BD130" si="779">AC130+AG130+AK130+AO130+AS130+AW130+A$2</f>
        <v>0.02885147744</v>
      </c>
      <c r="BB130" s="144">
        <f t="shared" si="779"/>
        <v>0.2094057021</v>
      </c>
      <c r="BC130" s="144">
        <f t="shared" si="779"/>
        <v>0.7293292152</v>
      </c>
      <c r="BD130" s="144">
        <f t="shared" si="779"/>
        <v>0.224409376</v>
      </c>
      <c r="BE130" s="143">
        <f t="shared" ref="BE130:BH130" si="780">A130</f>
        <v>0</v>
      </c>
      <c r="BF130" s="143">
        <f t="shared" si="780"/>
        <v>0.3090349076</v>
      </c>
      <c r="BG130" s="143">
        <f t="shared" si="780"/>
        <v>0.7009063444</v>
      </c>
      <c r="BH130" s="143">
        <f t="shared" si="780"/>
        <v>0.249486653</v>
      </c>
      <c r="BI130" s="145">
        <f t="shared" si="41"/>
        <v>0.01219511575</v>
      </c>
      <c r="BJ130" s="145">
        <f t="shared" si="42"/>
        <v>0.03326634307</v>
      </c>
      <c r="BK130" s="143"/>
    </row>
    <row r="131">
      <c r="A131" s="90">
        <f>'Yield Tabulations'!AH131</f>
        <v>0</v>
      </c>
      <c r="B131" s="90">
        <f>'Yield Tabulations'!AI131</f>
        <v>0.1369023294</v>
      </c>
      <c r="C131" s="90">
        <f>'Yield Tabulations'!AJ131</f>
        <v>0.3745819398</v>
      </c>
      <c r="D131" s="90">
        <f>'Yield Tabulations'!AK131</f>
        <v>0.0608908868</v>
      </c>
      <c r="E131" s="91">
        <f>'Yield Tabulations'!AL131</f>
        <v>0</v>
      </c>
      <c r="F131" s="91">
        <f>'Yield Tabulations'!AM131</f>
        <v>0.01961585615</v>
      </c>
      <c r="G131" s="91">
        <f>'Yield Tabulations'!AN131</f>
        <v>0.338028169</v>
      </c>
      <c r="H131" s="91">
        <f>'Yield Tabulations'!AO131</f>
        <v>0.05803024111</v>
      </c>
      <c r="I131" s="92">
        <f>'Yield Tabulations'!AP131</f>
        <v>0</v>
      </c>
      <c r="J131" s="92">
        <f>'Yield Tabulations'!AQ131</f>
        <v>0.03841438496</v>
      </c>
      <c r="K131" s="92">
        <f>'Yield Tabulations'!AR131</f>
        <v>0.4076433121</v>
      </c>
      <c r="L131" s="92">
        <f>'Yield Tabulations'!AS131</f>
        <v>0.01961585615</v>
      </c>
      <c r="M131" s="132">
        <f t="shared" si="9"/>
        <v>-0.1180153337</v>
      </c>
      <c r="N131" s="132">
        <f t="shared" ref="N131:P131" si="781">0</f>
        <v>0</v>
      </c>
      <c r="O131" s="132">
        <f t="shared" si="781"/>
        <v>0</v>
      </c>
      <c r="P131" s="132">
        <f t="shared" si="781"/>
        <v>0</v>
      </c>
      <c r="Q131" s="133">
        <f t="shared" si="11"/>
        <v>-0.1396867663</v>
      </c>
      <c r="R131" s="133">
        <f t="shared" si="12"/>
        <v>0.01702492775</v>
      </c>
      <c r="S131" s="133">
        <f t="shared" si="13"/>
        <v>-0.001844414209</v>
      </c>
      <c r="T131" s="133">
        <f t="shared" si="14"/>
        <v>0.004988871641</v>
      </c>
      <c r="U131" s="134">
        <f t="shared" si="15"/>
        <v>-0.1396867663</v>
      </c>
      <c r="V131" s="134">
        <f t="shared" si="16"/>
        <v>-0.01702492775</v>
      </c>
      <c r="W131" s="134">
        <f t="shared" si="17"/>
        <v>0.001844414209</v>
      </c>
      <c r="X131" s="134">
        <f t="shared" si="18"/>
        <v>-0.004988871641</v>
      </c>
      <c r="Y131" s="135">
        <f t="shared" si="19"/>
        <v>-0.1680335167</v>
      </c>
      <c r="Z131" s="135">
        <f t="shared" ref="Z131:AB131" si="782">0</f>
        <v>0</v>
      </c>
      <c r="AA131" s="135">
        <f t="shared" si="782"/>
        <v>0</v>
      </c>
      <c r="AB131" s="135">
        <f t="shared" si="782"/>
        <v>0</v>
      </c>
      <c r="AC131" s="91">
        <f t="shared" si="21"/>
        <v>-0.07530061018</v>
      </c>
      <c r="AD131" s="91">
        <f t="shared" si="22"/>
        <v>0.01626655295</v>
      </c>
      <c r="AE131" s="91">
        <f t="shared" si="23"/>
        <v>0.1669856609</v>
      </c>
      <c r="AF131" s="91">
        <f t="shared" si="24"/>
        <v>0.07094687955</v>
      </c>
      <c r="AG131" s="92">
        <f t="shared" si="25"/>
        <v>0.06952876613</v>
      </c>
      <c r="AH131" s="92">
        <f t="shared" si="26"/>
        <v>0.02400160923</v>
      </c>
      <c r="AI131" s="92">
        <f t="shared" si="27"/>
        <v>0.2409857029</v>
      </c>
      <c r="AJ131" s="92">
        <f t="shared" si="28"/>
        <v>-0.07268334698</v>
      </c>
      <c r="AK131" s="132">
        <f t="shared" ref="AK131:AN131" si="783">M$2*$M131</f>
        <v>0.03869196516</v>
      </c>
      <c r="AL131" s="132">
        <f t="shared" si="783"/>
        <v>0.01045870829</v>
      </c>
      <c r="AM131" s="132">
        <f t="shared" si="783"/>
        <v>0.03207629747</v>
      </c>
      <c r="AN131" s="132">
        <f t="shared" si="783"/>
        <v>-0.03026327941</v>
      </c>
      <c r="AO131" s="133">
        <f t="shared" si="30"/>
        <v>-0.02269539639</v>
      </c>
      <c r="AP131" s="133">
        <f t="shared" si="31"/>
        <v>0.005473460148</v>
      </c>
      <c r="AQ131" s="133">
        <f t="shared" si="32"/>
        <v>-0.02713543793</v>
      </c>
      <c r="AR131" s="133">
        <f t="shared" si="33"/>
        <v>0.05030535806</v>
      </c>
      <c r="AS131" s="134">
        <f t="shared" si="34"/>
        <v>-0.004939168776</v>
      </c>
      <c r="AT131" s="134">
        <f t="shared" si="35"/>
        <v>-0.004501991905</v>
      </c>
      <c r="AU131" s="134">
        <f t="shared" si="36"/>
        <v>-0.02826806325</v>
      </c>
      <c r="AV131" s="134">
        <f t="shared" si="37"/>
        <v>0.01325952335</v>
      </c>
      <c r="AW131" s="135">
        <f t="shared" ref="AW131:AZ131" si="784">Y$2*$Y131</f>
        <v>-0.01098111866</v>
      </c>
      <c r="AX131" s="135">
        <f t="shared" si="784"/>
        <v>-0.007501866608</v>
      </c>
      <c r="AY131" s="135">
        <f t="shared" si="784"/>
        <v>-0.01049608367</v>
      </c>
      <c r="AZ131" s="135">
        <f t="shared" si="784"/>
        <v>0.04267743797</v>
      </c>
      <c r="BA131" s="144">
        <f t="shared" ref="BA131:BD131" si="785">AC131+AG131+AK131+AO131+AS131+AW131+A$2</f>
        <v>0.02205916982</v>
      </c>
      <c r="BB131" s="144">
        <f t="shared" si="785"/>
        <v>0.06950372203</v>
      </c>
      <c r="BC131" s="144">
        <f t="shared" si="785"/>
        <v>0.3748434921</v>
      </c>
      <c r="BD131" s="144">
        <f t="shared" si="785"/>
        <v>0.04050799116</v>
      </c>
      <c r="BE131" s="143">
        <f t="shared" ref="BE131:BH131" si="786">A131</f>
        <v>0</v>
      </c>
      <c r="BF131" s="143">
        <f t="shared" si="786"/>
        <v>0.1369023294</v>
      </c>
      <c r="BG131" s="143">
        <f t="shared" si="786"/>
        <v>0.3745819398</v>
      </c>
      <c r="BH131" s="143">
        <f t="shared" si="786"/>
        <v>0.0608908868</v>
      </c>
      <c r="BI131" s="145">
        <f t="shared" si="41"/>
        <v>0.005444710091</v>
      </c>
      <c r="BJ131" s="145">
        <f t="shared" si="42"/>
        <v>0.05439485395</v>
      </c>
      <c r="BK131" s="143"/>
    </row>
    <row r="132">
      <c r="A132" s="90">
        <f>'Yield Tabulations'!AH132</f>
        <v>0</v>
      </c>
      <c r="B132" s="90">
        <f>'Yield Tabulations'!AI132</f>
        <v>0.1735643247</v>
      </c>
      <c r="C132" s="90">
        <f>'Yield Tabulations'!AJ132</f>
        <v>0.3813291139</v>
      </c>
      <c r="D132" s="90">
        <f>'Yield Tabulations'!AK132</f>
        <v>0.08052614694</v>
      </c>
      <c r="E132" s="91">
        <f>'Yield Tabulations'!AL132</f>
        <v>0</v>
      </c>
      <c r="F132" s="91">
        <f>'Yield Tabulations'!AM132</f>
        <v>0.04491498235</v>
      </c>
      <c r="G132" s="91">
        <f>'Yield Tabulations'!AN132</f>
        <v>0.4560260586</v>
      </c>
      <c r="H132" s="91">
        <f>'Yield Tabulations'!AO132</f>
        <v>0.09849213988</v>
      </c>
      <c r="I132" s="92">
        <f>'Yield Tabulations'!AP132</f>
        <v>0</v>
      </c>
      <c r="J132" s="92">
        <f>'Yield Tabulations'!AQ132</f>
        <v>0.05357715752</v>
      </c>
      <c r="K132" s="92">
        <f>'Yield Tabulations'!AR132</f>
        <v>0.3107692308</v>
      </c>
      <c r="L132" s="92">
        <f>'Yield Tabulations'!AS132</f>
        <v>0.04491498235</v>
      </c>
      <c r="M132" s="132">
        <f t="shared" si="9"/>
        <v>-0.2196778234</v>
      </c>
      <c r="N132" s="132">
        <f t="shared" ref="N132:P132" si="787">0</f>
        <v>0</v>
      </c>
      <c r="O132" s="132">
        <f t="shared" si="787"/>
        <v>0</v>
      </c>
      <c r="P132" s="132">
        <f t="shared" si="787"/>
        <v>0</v>
      </c>
      <c r="Q132" s="133">
        <f t="shared" si="11"/>
        <v>-0.1485490573</v>
      </c>
      <c r="R132" s="133">
        <f t="shared" si="12"/>
        <v>0.01012592417</v>
      </c>
      <c r="S132" s="133">
        <f t="shared" si="13"/>
        <v>-0.003259573253</v>
      </c>
      <c r="T132" s="133">
        <f t="shared" si="14"/>
        <v>0.01047438546</v>
      </c>
      <c r="U132" s="134">
        <f t="shared" si="15"/>
        <v>-0.1485490573</v>
      </c>
      <c r="V132" s="134">
        <f t="shared" si="16"/>
        <v>-0.01012592417</v>
      </c>
      <c r="W132" s="134">
        <f t="shared" si="17"/>
        <v>0.003259573253</v>
      </c>
      <c r="X132" s="134">
        <f t="shared" si="18"/>
        <v>-0.01047438546</v>
      </c>
      <c r="Y132" s="135">
        <f t="shared" si="19"/>
        <v>-0.1014653822</v>
      </c>
      <c r="Z132" s="135">
        <f t="shared" ref="Z132:AB132" si="788">0</f>
        <v>0</v>
      </c>
      <c r="AA132" s="135">
        <f t="shared" si="788"/>
        <v>0</v>
      </c>
      <c r="AB132" s="135">
        <f t="shared" si="788"/>
        <v>0</v>
      </c>
      <c r="AC132" s="91">
        <f t="shared" si="21"/>
        <v>-0.1044193264</v>
      </c>
      <c r="AD132" s="91">
        <f t="shared" si="22"/>
        <v>0.03574488969</v>
      </c>
      <c r="AE132" s="91">
        <f t="shared" si="23"/>
        <v>0.2229124459</v>
      </c>
      <c r="AF132" s="91">
        <f t="shared" si="24"/>
        <v>0.1022264584</v>
      </c>
      <c r="AG132" s="92">
        <f t="shared" si="25"/>
        <v>0.04857435846</v>
      </c>
      <c r="AH132" s="92">
        <f t="shared" si="26"/>
        <v>0.03806182437</v>
      </c>
      <c r="AI132" s="92">
        <f t="shared" si="27"/>
        <v>0.1894873757</v>
      </c>
      <c r="AJ132" s="92">
        <f t="shared" si="28"/>
        <v>-0.04255375927</v>
      </c>
      <c r="AK132" s="132">
        <f t="shared" ref="AK132:AN132" si="789">M$2*$M132</f>
        <v>0.07202256198</v>
      </c>
      <c r="AL132" s="132">
        <f t="shared" si="789"/>
        <v>0.01946820129</v>
      </c>
      <c r="AM132" s="132">
        <f t="shared" si="789"/>
        <v>0.05970792937</v>
      </c>
      <c r="AN132" s="132">
        <f t="shared" si="789"/>
        <v>-0.05633311486</v>
      </c>
      <c r="AO132" s="133">
        <f t="shared" si="30"/>
        <v>-0.02232057553</v>
      </c>
      <c r="AP132" s="133">
        <f t="shared" si="31"/>
        <v>0.00361628438</v>
      </c>
      <c r="AQ132" s="133">
        <f t="shared" si="32"/>
        <v>-0.03180007619</v>
      </c>
      <c r="AR132" s="133">
        <f t="shared" si="33"/>
        <v>0.05255656451</v>
      </c>
      <c r="AS132" s="134">
        <f t="shared" si="34"/>
        <v>-0.006378288974</v>
      </c>
      <c r="AT132" s="134">
        <f t="shared" si="35"/>
        <v>-0.003714737877</v>
      </c>
      <c r="AU132" s="134">
        <f t="shared" si="36"/>
        <v>-0.02923929741</v>
      </c>
      <c r="AV132" s="134">
        <f t="shared" si="37"/>
        <v>0.01538109421</v>
      </c>
      <c r="AW132" s="135">
        <f t="shared" ref="AW132:AZ132" si="790">Y$2*$Y132</f>
        <v>-0.006630840227</v>
      </c>
      <c r="AX132" s="135">
        <f t="shared" si="790"/>
        <v>-0.004529928183</v>
      </c>
      <c r="AY132" s="135">
        <f t="shared" si="790"/>
        <v>-0.006337956634</v>
      </c>
      <c r="AZ132" s="135">
        <f t="shared" si="790"/>
        <v>0.02577035012</v>
      </c>
      <c r="BA132" s="144">
        <f t="shared" ref="BA132:BD132" si="791">AC132+AG132+AK132+AO132+AS132+AW132+A$2</f>
        <v>0.008602621882</v>
      </c>
      <c r="BB132" s="144">
        <f t="shared" si="791"/>
        <v>0.1139537836</v>
      </c>
      <c r="BC132" s="144">
        <f t="shared" si="791"/>
        <v>0.4054258364</v>
      </c>
      <c r="BD132" s="144">
        <f t="shared" si="791"/>
        <v>0.06331301172</v>
      </c>
      <c r="BE132" s="143">
        <f t="shared" ref="BE132:BH132" si="792">A132</f>
        <v>0</v>
      </c>
      <c r="BF132" s="143">
        <f t="shared" si="792"/>
        <v>0.1735643247</v>
      </c>
      <c r="BG132" s="143">
        <f t="shared" si="792"/>
        <v>0.3813291139</v>
      </c>
      <c r="BH132" s="143">
        <f t="shared" si="792"/>
        <v>0.08052614694</v>
      </c>
      <c r="BI132" s="145">
        <f t="shared" si="41"/>
        <v>0.00450436577</v>
      </c>
      <c r="BJ132" s="145">
        <f t="shared" si="42"/>
        <v>0.04155962073</v>
      </c>
      <c r="BK132" s="143"/>
    </row>
    <row r="133">
      <c r="A133" s="90">
        <f>'Yield Tabulations'!AH133</f>
        <v>0</v>
      </c>
      <c r="B133" s="90">
        <f>'Yield Tabulations'!AI133</f>
        <v>0.2706065319</v>
      </c>
      <c r="C133" s="90">
        <f>'Yield Tabulations'!AJ133</f>
        <v>0.3195876289</v>
      </c>
      <c r="D133" s="90">
        <f>'Yield Tabulations'!AK133</f>
        <v>0.1213063764</v>
      </c>
      <c r="E133" s="91">
        <f>'Yield Tabulations'!AL133</f>
        <v>0</v>
      </c>
      <c r="F133" s="91">
        <f>'Yield Tabulations'!AM133</f>
        <v>0.04821150855</v>
      </c>
      <c r="G133" s="91">
        <f>'Yield Tabulations'!AN133</f>
        <v>0.3875</v>
      </c>
      <c r="H133" s="91">
        <f>'Yield Tabulations'!AO133</f>
        <v>0.1244167963</v>
      </c>
      <c r="I133" s="92">
        <f>'Yield Tabulations'!AP133</f>
        <v>0</v>
      </c>
      <c r="J133" s="92">
        <f>'Yield Tabulations'!AQ133</f>
        <v>0.07620528771</v>
      </c>
      <c r="K133" s="92">
        <f>'Yield Tabulations'!AR133</f>
        <v>0.2719298246</v>
      </c>
      <c r="L133" s="92">
        <f>'Yield Tabulations'!AS133</f>
        <v>0.04821150855</v>
      </c>
      <c r="M133" s="132">
        <f t="shared" si="9"/>
        <v>-0.1679601388</v>
      </c>
      <c r="N133" s="132">
        <f t="shared" ref="N133:P133" si="793">0</f>
        <v>0</v>
      </c>
      <c r="O133" s="132">
        <f t="shared" si="793"/>
        <v>0</v>
      </c>
      <c r="P133" s="132">
        <f t="shared" si="793"/>
        <v>0</v>
      </c>
      <c r="Q133" s="133">
        <f t="shared" si="11"/>
        <v>-0.1150451003</v>
      </c>
      <c r="R133" s="133">
        <f t="shared" si="12"/>
        <v>0.01515067802</v>
      </c>
      <c r="S133" s="133">
        <f t="shared" si="13"/>
        <v>-0.007156868199</v>
      </c>
      <c r="T133" s="133">
        <f t="shared" si="14"/>
        <v>0.01641940193</v>
      </c>
      <c r="U133" s="134">
        <f t="shared" si="15"/>
        <v>-0.1150451003</v>
      </c>
      <c r="V133" s="134">
        <f t="shared" si="16"/>
        <v>-0.01515067802</v>
      </c>
      <c r="W133" s="134">
        <f t="shared" si="17"/>
        <v>0.007156868199</v>
      </c>
      <c r="X133" s="134">
        <f t="shared" si="18"/>
        <v>-0.01641940193</v>
      </c>
      <c r="Y133" s="135">
        <f t="shared" si="19"/>
        <v>-0.08207742492</v>
      </c>
      <c r="Z133" s="135">
        <f t="shared" ref="Z133:AB133" si="794">0</f>
        <v>0</v>
      </c>
      <c r="AA133" s="135">
        <f t="shared" si="794"/>
        <v>0</v>
      </c>
      <c r="AB133" s="135">
        <f t="shared" si="794"/>
        <v>0</v>
      </c>
      <c r="AC133" s="91">
        <f t="shared" si="21"/>
        <v>-0.0908115476</v>
      </c>
      <c r="AD133" s="91">
        <f t="shared" si="22"/>
        <v>0.0441851289</v>
      </c>
      <c r="AE133" s="91">
        <f t="shared" si="23"/>
        <v>0.1841570527</v>
      </c>
      <c r="AF133" s="91">
        <f t="shared" si="24"/>
        <v>0.1057457533</v>
      </c>
      <c r="AG133" s="92">
        <f t="shared" si="25"/>
        <v>0.03701852517</v>
      </c>
      <c r="AH133" s="92">
        <f t="shared" si="26"/>
        <v>0.05203644445</v>
      </c>
      <c r="AI133" s="92">
        <f t="shared" si="27"/>
        <v>0.1676317444</v>
      </c>
      <c r="AJ133" s="92">
        <f t="shared" si="28"/>
        <v>-0.03756887392</v>
      </c>
      <c r="AK133" s="132">
        <f t="shared" ref="AK133:AN133" si="795">M$2*$M133</f>
        <v>0.05506663948</v>
      </c>
      <c r="AL133" s="132">
        <f t="shared" si="795"/>
        <v>0.01488489707</v>
      </c>
      <c r="AM133" s="132">
        <f t="shared" si="795"/>
        <v>0.04565118111</v>
      </c>
      <c r="AN133" s="132">
        <f t="shared" si="795"/>
        <v>-0.04307088281</v>
      </c>
      <c r="AO133" s="133">
        <f t="shared" si="30"/>
        <v>-0.01335489526</v>
      </c>
      <c r="AP133" s="133">
        <f t="shared" si="31"/>
        <v>0.00370614655</v>
      </c>
      <c r="AQ133" s="133">
        <f t="shared" si="32"/>
        <v>-0.0232552426</v>
      </c>
      <c r="AR133" s="133">
        <f t="shared" si="33"/>
        <v>0.04378494535</v>
      </c>
      <c r="AS133" s="134">
        <f t="shared" si="34"/>
        <v>-0.006553876275</v>
      </c>
      <c r="AT133" s="134">
        <f t="shared" si="35"/>
        <v>-0.002114613243</v>
      </c>
      <c r="AU133" s="134">
        <f t="shared" si="36"/>
        <v>-0.02364237091</v>
      </c>
      <c r="AV133" s="134">
        <f t="shared" si="37"/>
        <v>0.01011877289</v>
      </c>
      <c r="AW133" s="135">
        <f t="shared" ref="AW133:AZ133" si="796">Y$2*$Y133</f>
        <v>-0.005363822408</v>
      </c>
      <c r="AX133" s="135">
        <f t="shared" si="796"/>
        <v>-0.003664351645</v>
      </c>
      <c r="AY133" s="135">
        <f t="shared" si="796"/>
        <v>-0.005126902873</v>
      </c>
      <c r="AZ133" s="135">
        <f t="shared" si="796"/>
        <v>0.02084616379</v>
      </c>
      <c r="BA133" s="144">
        <f t="shared" ref="BA133:BD133" si="797">AC133+AG133+AK133+AO133+AS133+AW133+A$2</f>
        <v>0.003755755635</v>
      </c>
      <c r="BB133" s="144">
        <f t="shared" si="797"/>
        <v>0.134340902</v>
      </c>
      <c r="BC133" s="144">
        <f t="shared" si="797"/>
        <v>0.3461108776</v>
      </c>
      <c r="BD133" s="144">
        <f t="shared" si="797"/>
        <v>0.06612129717</v>
      </c>
      <c r="BE133" s="143">
        <f t="shared" ref="BE133:BH133" si="798">A133</f>
        <v>0</v>
      </c>
      <c r="BF133" s="143">
        <f t="shared" si="798"/>
        <v>0.2706065319</v>
      </c>
      <c r="BG133" s="143">
        <f t="shared" si="798"/>
        <v>0.3195876289</v>
      </c>
      <c r="BH133" s="143">
        <f t="shared" si="798"/>
        <v>0.1213063764</v>
      </c>
      <c r="BI133" s="145">
        <f t="shared" si="41"/>
        <v>0.02233130327</v>
      </c>
      <c r="BJ133" s="145">
        <f t="shared" si="42"/>
        <v>0.05614678304</v>
      </c>
      <c r="BK133" s="143"/>
    </row>
    <row r="134">
      <c r="A134" s="90">
        <f>'Yield Tabulations'!AH134</f>
        <v>0</v>
      </c>
      <c r="B134" s="90">
        <f>'Yield Tabulations'!AI134</f>
        <v>0.165485619</v>
      </c>
      <c r="C134" s="90">
        <f>'Yield Tabulations'!AJ134</f>
        <v>0.4868154158</v>
      </c>
      <c r="D134" s="90">
        <f>'Yield Tabulations'!AK134</f>
        <v>0.09712380158</v>
      </c>
      <c r="E134" s="91">
        <f>'Yield Tabulations'!AL134</f>
        <v>0</v>
      </c>
      <c r="F134" s="91">
        <f>'Yield Tabulations'!AM134</f>
        <v>0.05210504377</v>
      </c>
      <c r="G134" s="91">
        <f>'Yield Tabulations'!AN134</f>
        <v>0.4734848485</v>
      </c>
      <c r="H134" s="91">
        <f>'Yield Tabulations'!AO134</f>
        <v>0.1100458524</v>
      </c>
      <c r="I134" s="92">
        <f>'Yield Tabulations'!AP134</f>
        <v>0</v>
      </c>
      <c r="J134" s="92">
        <f>'Yield Tabulations'!AQ134</f>
        <v>0.05794080867</v>
      </c>
      <c r="K134" s="92">
        <f>'Yield Tabulations'!AR134</f>
        <v>0.5021834061</v>
      </c>
      <c r="L134" s="92">
        <f>'Yield Tabulations'!AS134</f>
        <v>0.05210504377</v>
      </c>
      <c r="M134" s="132">
        <f t="shared" si="9"/>
        <v>-0.239012927</v>
      </c>
      <c r="N134" s="132">
        <f t="shared" ref="N134:P134" si="799">0</f>
        <v>0</v>
      </c>
      <c r="O134" s="132">
        <f t="shared" si="799"/>
        <v>0</v>
      </c>
      <c r="P134" s="132">
        <f t="shared" si="799"/>
        <v>0</v>
      </c>
      <c r="Q134" s="133">
        <f t="shared" si="11"/>
        <v>-0.2465291863</v>
      </c>
      <c r="R134" s="133">
        <f t="shared" si="12"/>
        <v>0.03059225225</v>
      </c>
      <c r="S134" s="133">
        <f t="shared" si="13"/>
        <v>-0.003661210095</v>
      </c>
      <c r="T134" s="133">
        <f t="shared" si="14"/>
        <v>0.001267806659</v>
      </c>
      <c r="U134" s="134">
        <f t="shared" si="15"/>
        <v>-0.2465291863</v>
      </c>
      <c r="V134" s="134">
        <f t="shared" si="16"/>
        <v>-0.03059225225</v>
      </c>
      <c r="W134" s="134">
        <f t="shared" si="17"/>
        <v>0.003661210095</v>
      </c>
      <c r="X134" s="134">
        <f t="shared" si="18"/>
        <v>-0.001267806659</v>
      </c>
      <c r="Y134" s="135">
        <f t="shared" si="19"/>
        <v>-0.2582602463</v>
      </c>
      <c r="Z134" s="135">
        <f t="shared" ref="Z134:AB134" si="800">0</f>
        <v>0</v>
      </c>
      <c r="AA134" s="135">
        <f t="shared" si="800"/>
        <v>0</v>
      </c>
      <c r="AB134" s="135">
        <f t="shared" si="800"/>
        <v>0</v>
      </c>
      <c r="AC134" s="91">
        <f t="shared" si="21"/>
        <v>-0.1092895115</v>
      </c>
      <c r="AD134" s="91">
        <f t="shared" si="22"/>
        <v>0.041584624</v>
      </c>
      <c r="AE134" s="91">
        <f t="shared" si="23"/>
        <v>0.2305061349</v>
      </c>
      <c r="AF134" s="91">
        <f t="shared" si="24"/>
        <v>0.1089961265</v>
      </c>
      <c r="AG134" s="92">
        <f t="shared" si="25"/>
        <v>0.08379090826</v>
      </c>
      <c r="AH134" s="92">
        <f t="shared" si="26"/>
        <v>0.0409986654</v>
      </c>
      <c r="AI134" s="92">
        <f t="shared" si="27"/>
        <v>0.3021961461</v>
      </c>
      <c r="AJ134" s="92">
        <f t="shared" si="28"/>
        <v>-0.07528648368</v>
      </c>
      <c r="AK134" s="132">
        <f t="shared" ref="AK134:AN134" si="801">M$2*$M134</f>
        <v>0.07836168021</v>
      </c>
      <c r="AL134" s="132">
        <f t="shared" si="801"/>
        <v>0.0211817092</v>
      </c>
      <c r="AM134" s="132">
        <f t="shared" si="801"/>
        <v>0.06496316624</v>
      </c>
      <c r="AN134" s="132">
        <f t="shared" si="801"/>
        <v>-0.06129131498</v>
      </c>
      <c r="AO134" s="133">
        <f t="shared" si="30"/>
        <v>-0.04240509111</v>
      </c>
      <c r="AP134" s="133">
        <f t="shared" si="31"/>
        <v>0.01163015354</v>
      </c>
      <c r="AQ134" s="133">
        <f t="shared" si="32"/>
        <v>-0.04762588911</v>
      </c>
      <c r="AR134" s="133">
        <f t="shared" si="33"/>
        <v>0.08754506095</v>
      </c>
      <c r="AS134" s="134">
        <f t="shared" si="34"/>
        <v>-0.007875383103</v>
      </c>
      <c r="AT134" s="134">
        <f t="shared" si="35"/>
        <v>-0.009421609247</v>
      </c>
      <c r="AU134" s="134">
        <f t="shared" si="36"/>
        <v>-0.04968995478</v>
      </c>
      <c r="AV134" s="134">
        <f t="shared" si="37"/>
        <v>0.02353217405</v>
      </c>
      <c r="AW134" s="135">
        <f t="shared" ref="AW134:AZ134" si="802">Y$2*$Y134</f>
        <v>-0.01687750435</v>
      </c>
      <c r="AX134" s="135">
        <f t="shared" si="802"/>
        <v>-0.01153004446</v>
      </c>
      <c r="AY134" s="135">
        <f t="shared" si="802"/>
        <v>-0.01613202656</v>
      </c>
      <c r="AZ134" s="135">
        <f t="shared" si="802"/>
        <v>0.065593376</v>
      </c>
      <c r="BA134" s="144">
        <f t="shared" ref="BA134:BD134" si="803">AC134+AG134+AK134+AO134+AS134+AW134+A$2</f>
        <v>0.01345983096</v>
      </c>
      <c r="BB134" s="144">
        <f t="shared" si="803"/>
        <v>0.1197507484</v>
      </c>
      <c r="BC134" s="144">
        <f t="shared" si="803"/>
        <v>0.4849129924</v>
      </c>
      <c r="BD134" s="144">
        <f t="shared" si="803"/>
        <v>0.1153543575</v>
      </c>
      <c r="BE134" s="143">
        <f t="shared" ref="BE134:BH134" si="804">A134</f>
        <v>0</v>
      </c>
      <c r="BF134" s="143">
        <f t="shared" si="804"/>
        <v>0.165485619</v>
      </c>
      <c r="BG134" s="143">
        <f t="shared" si="804"/>
        <v>0.4868154158</v>
      </c>
      <c r="BH134" s="143">
        <f t="shared" si="804"/>
        <v>0.09712380158</v>
      </c>
      <c r="BI134" s="145">
        <f t="shared" si="41"/>
        <v>0.002608817827</v>
      </c>
      <c r="BJ134" s="145">
        <f t="shared" si="42"/>
        <v>0.01554609091</v>
      </c>
      <c r="BK134" s="143"/>
    </row>
    <row r="135">
      <c r="A135" s="90">
        <f>'Yield Tabulations'!AH135</f>
        <v>0</v>
      </c>
      <c r="B135" s="90">
        <f>'Yield Tabulations'!AI135</f>
        <v>0.3545512412</v>
      </c>
      <c r="C135" s="90">
        <f>'Yield Tabulations'!AJ135</f>
        <v>0.683991684</v>
      </c>
      <c r="D135" s="90">
        <f>'Yield Tabulations'!AK135</f>
        <v>0.2807129217</v>
      </c>
      <c r="E135" s="91">
        <f>'Yield Tabulations'!AL135</f>
        <v>0</v>
      </c>
      <c r="F135" s="91">
        <f>'Yield Tabulations'!AM135</f>
        <v>0.1499045194</v>
      </c>
      <c r="G135" s="91">
        <f>'Yield Tabulations'!AN135</f>
        <v>0.8870056497</v>
      </c>
      <c r="H135" s="91">
        <f>'Yield Tabulations'!AO135</f>
        <v>0.1690006365</v>
      </c>
      <c r="I135" s="92">
        <f>'Yield Tabulations'!AP135</f>
        <v>0</v>
      </c>
      <c r="J135" s="92">
        <f>'Yield Tabulations'!AQ135</f>
        <v>0.01909611712</v>
      </c>
      <c r="K135" s="92">
        <f>'Yield Tabulations'!AR135</f>
        <v>0.43387471</v>
      </c>
      <c r="L135" s="92">
        <f>'Yield Tabulations'!AS135</f>
        <v>0.1499045194</v>
      </c>
      <c r="M135" s="132">
        <f t="shared" si="9"/>
        <v>-0.8378116027</v>
      </c>
      <c r="N135" s="132">
        <f t="shared" ref="N135:P135" si="805">0</f>
        <v>0</v>
      </c>
      <c r="O135" s="132">
        <f t="shared" si="805"/>
        <v>0</v>
      </c>
      <c r="P135" s="132">
        <f t="shared" si="805"/>
        <v>0</v>
      </c>
      <c r="Q135" s="133">
        <f t="shared" si="11"/>
        <v>-0.4130458725</v>
      </c>
      <c r="R135" s="133">
        <f t="shared" si="12"/>
        <v>-0.05964105348</v>
      </c>
      <c r="S135" s="133">
        <f t="shared" si="13"/>
        <v>0.01924410899</v>
      </c>
      <c r="T135" s="133">
        <f t="shared" si="14"/>
        <v>-0.04810141611</v>
      </c>
      <c r="U135" s="134">
        <f t="shared" si="15"/>
        <v>-0.4130458725</v>
      </c>
      <c r="V135" s="134">
        <f t="shared" si="16"/>
        <v>0.05964105348</v>
      </c>
      <c r="W135" s="134">
        <f t="shared" si="17"/>
        <v>-0.01924410899</v>
      </c>
      <c r="X135" s="134">
        <f t="shared" si="18"/>
        <v>0.04810141611</v>
      </c>
      <c r="Y135" s="135">
        <f t="shared" si="19"/>
        <v>-0.2110832906</v>
      </c>
      <c r="Z135" s="135">
        <f t="shared" ref="Z135:AB135" si="806">0</f>
        <v>0</v>
      </c>
      <c r="AA135" s="135">
        <f t="shared" si="806"/>
        <v>0</v>
      </c>
      <c r="AB135" s="135">
        <f t="shared" si="806"/>
        <v>0</v>
      </c>
      <c r="AC135" s="91">
        <f t="shared" si="21"/>
        <v>-0.2110495965</v>
      </c>
      <c r="AD135" s="91">
        <f t="shared" si="22"/>
        <v>0.09700738154</v>
      </c>
      <c r="AE135" s="91">
        <f t="shared" si="23"/>
        <v>0.4377357402</v>
      </c>
      <c r="AF135" s="91">
        <f t="shared" si="24"/>
        <v>0.1739409507</v>
      </c>
      <c r="AG135" s="92">
        <f t="shared" si="25"/>
        <v>0.07875448457</v>
      </c>
      <c r="AH135" s="92">
        <f t="shared" si="26"/>
        <v>0.03714126105</v>
      </c>
      <c r="AI135" s="92">
        <f t="shared" si="27"/>
        <v>0.2807140846</v>
      </c>
      <c r="AJ135" s="92">
        <f t="shared" si="28"/>
        <v>0.001783094858</v>
      </c>
      <c r="AK135" s="132">
        <f t="shared" ref="AK135:AN135" si="807">M$2*$M135</f>
        <v>0.2746810632</v>
      </c>
      <c r="AL135" s="132">
        <f t="shared" si="807"/>
        <v>0.0742482089</v>
      </c>
      <c r="AM135" s="132">
        <f t="shared" si="807"/>
        <v>0.2277152751</v>
      </c>
      <c r="AN135" s="132">
        <f t="shared" si="807"/>
        <v>-0.2148443412</v>
      </c>
      <c r="AO135" s="133">
        <f t="shared" si="30"/>
        <v>-0.09562508038</v>
      </c>
      <c r="AP135" s="133">
        <f t="shared" si="31"/>
        <v>0.002877080467</v>
      </c>
      <c r="AQ135" s="133">
        <f t="shared" si="32"/>
        <v>-0.1103034491</v>
      </c>
      <c r="AR135" s="133">
        <f t="shared" si="33"/>
        <v>0.1125878051</v>
      </c>
      <c r="AS135" s="134">
        <f t="shared" si="34"/>
        <v>-0.006152373173</v>
      </c>
      <c r="AT135" s="134">
        <f t="shared" si="35"/>
        <v>-0.0185269778</v>
      </c>
      <c r="AU135" s="134">
        <f t="shared" si="36"/>
        <v>-0.0691740285</v>
      </c>
      <c r="AV135" s="134">
        <f t="shared" si="37"/>
        <v>0.06265996162</v>
      </c>
      <c r="AW135" s="135">
        <f t="shared" ref="AW135:AZ135" si="808">Y$2*$Y135</f>
        <v>-0.01379445426</v>
      </c>
      <c r="AX135" s="135">
        <f t="shared" si="808"/>
        <v>-0.009423826391</v>
      </c>
      <c r="AY135" s="135">
        <f t="shared" si="808"/>
        <v>-0.01318515451</v>
      </c>
      <c r="AZ135" s="135">
        <f t="shared" si="808"/>
        <v>0.05361129266</v>
      </c>
      <c r="BA135" s="144">
        <f t="shared" ref="BA135:BD135" si="809">AC135+AG135+AK135+AO135+AS135+AW135+A$2</f>
        <v>0.05456877599</v>
      </c>
      <c r="BB135" s="144">
        <f t="shared" si="809"/>
        <v>0.2086303777</v>
      </c>
      <c r="BC135" s="144">
        <f t="shared" si="809"/>
        <v>0.7541978835</v>
      </c>
      <c r="BD135" s="144">
        <f t="shared" si="809"/>
        <v>0.1560041823</v>
      </c>
      <c r="BE135" s="143">
        <f t="shared" ref="BE135:BH135" si="810">A135</f>
        <v>0</v>
      </c>
      <c r="BF135" s="143">
        <f t="shared" si="810"/>
        <v>0.3545512412</v>
      </c>
      <c r="BG135" s="143">
        <f t="shared" si="810"/>
        <v>0.683991684</v>
      </c>
      <c r="BH135" s="143">
        <f t="shared" si="810"/>
        <v>0.2807129217</v>
      </c>
      <c r="BI135" s="145">
        <f t="shared" si="41"/>
        <v>0.04475182986</v>
      </c>
      <c r="BJ135" s="145">
        <f t="shared" si="42"/>
        <v>0.04240077907</v>
      </c>
      <c r="BK135" s="143"/>
    </row>
    <row r="136">
      <c r="A136" s="90">
        <f>'Yield Tabulations'!AH136</f>
        <v>0</v>
      </c>
      <c r="B136" s="90">
        <f>'Yield Tabulations'!AI136</f>
        <v>0.2132639792</v>
      </c>
      <c r="C136" s="90">
        <f>'Yield Tabulations'!AJ136</f>
        <v>0.3744680851</v>
      </c>
      <c r="D136" s="90">
        <f>'Yield Tabulations'!AK136</f>
        <v>0.08842652796</v>
      </c>
      <c r="E136" s="91">
        <f>'Yield Tabulations'!AL136</f>
        <v>0</v>
      </c>
      <c r="F136" s="91">
        <f>'Yield Tabulations'!AM136</f>
        <v>0.04161248375</v>
      </c>
      <c r="G136" s="91">
        <f>'Yield Tabulations'!AN136</f>
        <v>0.4549763033</v>
      </c>
      <c r="H136" s="91">
        <f>'Yield Tabulations'!AO136</f>
        <v>0.09146077156</v>
      </c>
      <c r="I136" s="92">
        <f>'Yield Tabulations'!AP136</f>
        <v>0</v>
      </c>
      <c r="J136" s="92">
        <f>'Yield Tabulations'!AQ136</f>
        <v>0.04984828782</v>
      </c>
      <c r="K136" s="92">
        <f>'Yield Tabulations'!AR136</f>
        <v>0.3088803089</v>
      </c>
      <c r="L136" s="92">
        <f>'Yield Tabulations'!AS136</f>
        <v>0.04161248375</v>
      </c>
      <c r="M136" s="132">
        <f t="shared" si="9"/>
        <v>-0.2171001081</v>
      </c>
      <c r="N136" s="132">
        <f t="shared" ref="N136:P136" si="811">0</f>
        <v>0</v>
      </c>
      <c r="O136" s="132">
        <f t="shared" si="811"/>
        <v>0</v>
      </c>
      <c r="P136" s="132">
        <f t="shared" si="811"/>
        <v>0</v>
      </c>
      <c r="Q136" s="133">
        <f t="shared" si="11"/>
        <v>-0.146413442</v>
      </c>
      <c r="R136" s="133">
        <f t="shared" si="12"/>
        <v>0.009317737345</v>
      </c>
      <c r="S136" s="133">
        <f t="shared" si="13"/>
        <v>-0.002827564062</v>
      </c>
      <c r="T136" s="133">
        <f t="shared" si="14"/>
        <v>0.009826512886</v>
      </c>
      <c r="U136" s="134">
        <f t="shared" si="15"/>
        <v>-0.146413442</v>
      </c>
      <c r="V136" s="134">
        <f t="shared" si="16"/>
        <v>-0.009317737345</v>
      </c>
      <c r="W136" s="134">
        <f t="shared" si="17"/>
        <v>0.002827564062</v>
      </c>
      <c r="X136" s="134">
        <f t="shared" si="18"/>
        <v>-0.009826512886</v>
      </c>
      <c r="Y136" s="135">
        <f t="shared" si="19"/>
        <v>-0.09962349582</v>
      </c>
      <c r="Z136" s="135">
        <f t="shared" ref="Z136:AB136" si="812">0</f>
        <v>0</v>
      </c>
      <c r="AA136" s="135">
        <f t="shared" si="812"/>
        <v>0</v>
      </c>
      <c r="AB136" s="135">
        <f t="shared" si="812"/>
        <v>0</v>
      </c>
      <c r="AC136" s="91">
        <f t="shared" si="21"/>
        <v>-0.1036277224</v>
      </c>
      <c r="AD136" s="91">
        <f t="shared" si="22"/>
        <v>0.03257042456</v>
      </c>
      <c r="AE136" s="91">
        <f t="shared" si="23"/>
        <v>0.2232503364</v>
      </c>
      <c r="AF136" s="91">
        <f t="shared" si="24"/>
        <v>0.09915859409</v>
      </c>
      <c r="AG136" s="92">
        <f t="shared" si="25"/>
        <v>0.04890574613</v>
      </c>
      <c r="AH136" s="92">
        <f t="shared" si="26"/>
        <v>0.03528125601</v>
      </c>
      <c r="AI136" s="92">
        <f t="shared" si="27"/>
        <v>0.1877474226</v>
      </c>
      <c r="AJ136" s="92">
        <f t="shared" si="28"/>
        <v>-0.04341701919</v>
      </c>
      <c r="AK136" s="132">
        <f t="shared" ref="AK136:AN136" si="813">M$2*$M136</f>
        <v>0.07117744409</v>
      </c>
      <c r="AL136" s="132">
        <f t="shared" si="813"/>
        <v>0.01923976002</v>
      </c>
      <c r="AM136" s="132">
        <f t="shared" si="813"/>
        <v>0.05900731226</v>
      </c>
      <c r="AN136" s="132">
        <f t="shared" si="813"/>
        <v>-0.05567209806</v>
      </c>
      <c r="AO136" s="133">
        <f t="shared" si="30"/>
        <v>-0.02226469599</v>
      </c>
      <c r="AP136" s="133">
        <f t="shared" si="31"/>
        <v>0.003434486346</v>
      </c>
      <c r="AQ136" s="133">
        <f t="shared" si="32"/>
        <v>-0.03147903768</v>
      </c>
      <c r="AR136" s="133">
        <f t="shared" si="33"/>
        <v>0.05156681298</v>
      </c>
      <c r="AS136" s="134">
        <f t="shared" si="34"/>
        <v>-0.006177300719</v>
      </c>
      <c r="AT136" s="134">
        <f t="shared" si="35"/>
        <v>-0.003686735851</v>
      </c>
      <c r="AU136" s="134">
        <f t="shared" si="36"/>
        <v>-0.02873587557</v>
      </c>
      <c r="AV136" s="134">
        <f t="shared" si="37"/>
        <v>0.01531302071</v>
      </c>
      <c r="AW136" s="135">
        <f t="shared" ref="AW136:AZ136" si="814">Y$2*$Y136</f>
        <v>-0.006510471542</v>
      </c>
      <c r="AX136" s="135">
        <f t="shared" si="814"/>
        <v>-0.004447697051</v>
      </c>
      <c r="AY136" s="135">
        <f t="shared" si="814"/>
        <v>-0.006222904623</v>
      </c>
      <c r="AZ136" s="135">
        <f t="shared" si="814"/>
        <v>0.02530254468</v>
      </c>
      <c r="BA136" s="144">
        <f t="shared" ref="BA136:BD136" si="815">AC136+AG136+AK136+AO136+AS136+AW136+A$2</f>
        <v>0.009257732116</v>
      </c>
      <c r="BB136" s="144">
        <f t="shared" si="815"/>
        <v>0.107698744</v>
      </c>
      <c r="BC136" s="144">
        <f t="shared" si="815"/>
        <v>0.404262669</v>
      </c>
      <c r="BD136" s="144">
        <f t="shared" si="815"/>
        <v>0.05851727383</v>
      </c>
      <c r="BE136" s="143">
        <f t="shared" ref="BE136:BH136" si="816">A136</f>
        <v>0</v>
      </c>
      <c r="BF136" s="143">
        <f t="shared" si="816"/>
        <v>0.2132639792</v>
      </c>
      <c r="BG136" s="143">
        <f t="shared" si="816"/>
        <v>0.3744680851</v>
      </c>
      <c r="BH136" s="143">
        <f t="shared" si="816"/>
        <v>0.08842652796</v>
      </c>
      <c r="BI136" s="145">
        <f t="shared" si="41"/>
        <v>0.0130120052</v>
      </c>
      <c r="BJ136" s="145">
        <f t="shared" si="42"/>
        <v>0.03833166022</v>
      </c>
      <c r="BK136" s="143"/>
    </row>
    <row r="137">
      <c r="A137" s="90">
        <f>'Yield Tabulations'!AH137</f>
        <v>0</v>
      </c>
      <c r="B137" s="90">
        <f>'Yield Tabulations'!AI137</f>
        <v>0.243045388</v>
      </c>
      <c r="C137" s="90">
        <f>'Yield Tabulations'!AJ137</f>
        <v>0.5506849315</v>
      </c>
      <c r="D137" s="90">
        <f>'Yield Tabulations'!AK137</f>
        <v>0.1530014641</v>
      </c>
      <c r="E137" s="91">
        <f>'Yield Tabulations'!AL137</f>
        <v>0</v>
      </c>
      <c r="F137" s="91">
        <f>'Yield Tabulations'!AM137</f>
        <v>0.08857979502</v>
      </c>
      <c r="G137" s="91">
        <f>'Yield Tabulations'!AN137</f>
        <v>0.6302083333</v>
      </c>
      <c r="H137" s="91">
        <f>'Yield Tabulations'!AO137</f>
        <v>0.140556369</v>
      </c>
      <c r="I137" s="92">
        <f>'Yield Tabulations'!AP137</f>
        <v>0</v>
      </c>
      <c r="J137" s="92">
        <f>'Yield Tabulations'!AQ137</f>
        <v>0.05197657394</v>
      </c>
      <c r="K137" s="92">
        <f>'Yield Tabulations'!AR137</f>
        <v>0.4624277457</v>
      </c>
      <c r="L137" s="92">
        <f>'Yield Tabulations'!AS137</f>
        <v>0.08857979502</v>
      </c>
      <c r="M137" s="132">
        <f t="shared" si="9"/>
        <v>-0.4247650163</v>
      </c>
      <c r="N137" s="132">
        <f t="shared" ref="N137:P137" si="817">0</f>
        <v>0</v>
      </c>
      <c r="O137" s="132">
        <f t="shared" si="817"/>
        <v>0</v>
      </c>
      <c r="P137" s="132">
        <f t="shared" si="817"/>
        <v>0</v>
      </c>
      <c r="Q137" s="133">
        <f t="shared" si="11"/>
        <v>-0.3084803475</v>
      </c>
      <c r="R137" s="133">
        <f t="shared" si="12"/>
        <v>0.009173439849</v>
      </c>
      <c r="S137" s="133">
        <f t="shared" si="13"/>
        <v>0.0005407415823</v>
      </c>
      <c r="T137" s="133">
        <f t="shared" si="14"/>
        <v>-0.008205684889</v>
      </c>
      <c r="U137" s="134">
        <f t="shared" si="15"/>
        <v>-0.3084803475</v>
      </c>
      <c r="V137" s="134">
        <f t="shared" si="16"/>
        <v>-0.009173439849</v>
      </c>
      <c r="W137" s="134">
        <f t="shared" si="17"/>
        <v>-0.0005407415823</v>
      </c>
      <c r="X137" s="134">
        <f t="shared" si="18"/>
        <v>0.008205684889</v>
      </c>
      <c r="Y137" s="135">
        <f t="shared" si="19"/>
        <v>-0.2243873643</v>
      </c>
      <c r="Z137" s="135">
        <f t="shared" ref="Z137:AB137" si="818">0</f>
        <v>0</v>
      </c>
      <c r="AA137" s="135">
        <f t="shared" si="818"/>
        <v>0</v>
      </c>
      <c r="AB137" s="135">
        <f t="shared" si="818"/>
        <v>0</v>
      </c>
      <c r="AC137" s="91">
        <f t="shared" si="21"/>
        <v>-0.1479259452</v>
      </c>
      <c r="AD137" s="91">
        <f t="shared" si="22"/>
        <v>0.06401526338</v>
      </c>
      <c r="AE137" s="91">
        <f t="shared" si="23"/>
        <v>0.307943729</v>
      </c>
      <c r="AF137" s="91">
        <f t="shared" si="24"/>
        <v>0.1379484041</v>
      </c>
      <c r="AG137" s="92">
        <f t="shared" si="25"/>
        <v>0.07761951584</v>
      </c>
      <c r="AH137" s="92">
        <f t="shared" si="26"/>
        <v>0.04458839305</v>
      </c>
      <c r="AI137" s="92">
        <f t="shared" si="27"/>
        <v>0.2859213883</v>
      </c>
      <c r="AJ137" s="92">
        <f t="shared" si="28"/>
        <v>-0.04545353716</v>
      </c>
      <c r="AK137" s="132">
        <f t="shared" ref="AK137:AN137" si="819">M$2*$M137</f>
        <v>0.1392615069</v>
      </c>
      <c r="AL137" s="132">
        <f t="shared" si="819"/>
        <v>0.03764335749</v>
      </c>
      <c r="AM137" s="132">
        <f t="shared" si="819"/>
        <v>0.1154501588</v>
      </c>
      <c r="AN137" s="132">
        <f t="shared" si="819"/>
        <v>-0.1089246793</v>
      </c>
      <c r="AO137" s="133">
        <f t="shared" si="30"/>
        <v>-0.05805198424</v>
      </c>
      <c r="AP137" s="133">
        <f t="shared" si="31"/>
        <v>0.009912390416</v>
      </c>
      <c r="AQ137" s="133">
        <f t="shared" si="32"/>
        <v>-0.06795002453</v>
      </c>
      <c r="AR137" s="133">
        <f t="shared" si="33"/>
        <v>0.1011741363</v>
      </c>
      <c r="AS137" s="134">
        <f t="shared" si="34"/>
        <v>-0.008698482287</v>
      </c>
      <c r="AT137" s="134">
        <f t="shared" si="35"/>
        <v>-0.01205819599</v>
      </c>
      <c r="AU137" s="134">
        <f t="shared" si="36"/>
        <v>-0.05854430861</v>
      </c>
      <c r="AV137" s="134">
        <f t="shared" si="37"/>
        <v>0.03538136608</v>
      </c>
      <c r="AW137" s="135">
        <f t="shared" ref="AW137:AZ137" si="820">Y$2*$Y137</f>
        <v>-0.01466388564</v>
      </c>
      <c r="AX137" s="135">
        <f t="shared" si="820"/>
        <v>-0.01001778757</v>
      </c>
      <c r="AY137" s="135">
        <f t="shared" si="820"/>
        <v>-0.01401618318</v>
      </c>
      <c r="AZ137" s="135">
        <f t="shared" si="820"/>
        <v>0.0569902839</v>
      </c>
      <c r="BA137" s="144">
        <f t="shared" ref="BA137:BD137" si="821">AC137+AG137+AK137+AO137+AS137+AW137+A$2</f>
        <v>0.01529545788</v>
      </c>
      <c r="BB137" s="144">
        <f t="shared" si="821"/>
        <v>0.1593906707</v>
      </c>
      <c r="BC137" s="144">
        <f t="shared" si="821"/>
        <v>0.5695001754</v>
      </c>
      <c r="BD137" s="144">
        <f t="shared" si="821"/>
        <v>0.1433813925</v>
      </c>
      <c r="BE137" s="143">
        <f t="shared" ref="BE137:BH137" si="822">A137</f>
        <v>0</v>
      </c>
      <c r="BF137" s="143">
        <f t="shared" si="822"/>
        <v>0.243045388</v>
      </c>
      <c r="BG137" s="143">
        <f t="shared" si="822"/>
        <v>0.5506849315</v>
      </c>
      <c r="BH137" s="143">
        <f t="shared" si="822"/>
        <v>0.1530014641</v>
      </c>
      <c r="BI137" s="145">
        <f t="shared" si="41"/>
        <v>0.00767862194</v>
      </c>
      <c r="BJ137" s="145">
        <f t="shared" si="42"/>
        <v>0.0001565020486</v>
      </c>
      <c r="BK137" s="143"/>
    </row>
    <row r="138">
      <c r="A138" s="90">
        <f>'Yield Tabulations'!AH138</f>
        <v>0</v>
      </c>
      <c r="B138" s="90">
        <f>'Yield Tabulations'!AI138</f>
        <v>0.2432432432</v>
      </c>
      <c r="C138" s="90">
        <f>'Yield Tabulations'!AJ138</f>
        <v>0.5380794702</v>
      </c>
      <c r="D138" s="90">
        <f>'Yield Tabulations'!AK138</f>
        <v>0.1351351351</v>
      </c>
      <c r="E138" s="91">
        <f>'Yield Tabulations'!AL138</f>
        <v>0</v>
      </c>
      <c r="F138" s="91">
        <f>'Yield Tabulations'!AM138</f>
        <v>0.07551669316</v>
      </c>
      <c r="G138" s="91">
        <f>'Yield Tabulations'!AN138</f>
        <v>0.6270627063</v>
      </c>
      <c r="H138" s="91">
        <f>'Yield Tabulations'!AO138</f>
        <v>0.1204292528</v>
      </c>
      <c r="I138" s="92">
        <f>'Yield Tabulations'!AP138</f>
        <v>0</v>
      </c>
      <c r="J138" s="92">
        <f>'Yield Tabulations'!AQ138</f>
        <v>0.04491255962</v>
      </c>
      <c r="K138" s="92">
        <f>'Yield Tabulations'!AR138</f>
        <v>0.4485049834</v>
      </c>
      <c r="L138" s="92">
        <f>'Yield Tabulations'!AS138</f>
        <v>0.07551669316</v>
      </c>
      <c r="M138" s="132">
        <f t="shared" si="9"/>
        <v>-0.4134136135</v>
      </c>
      <c r="N138" s="132">
        <f t="shared" ref="N138:P138" si="823">0</f>
        <v>0</v>
      </c>
      <c r="O138" s="132">
        <f t="shared" si="823"/>
        <v>0</v>
      </c>
      <c r="P138" s="132">
        <f t="shared" si="823"/>
        <v>0</v>
      </c>
      <c r="Q138" s="133">
        <f t="shared" si="11"/>
        <v>-0.2937268156</v>
      </c>
      <c r="R138" s="133">
        <f t="shared" si="12"/>
        <v>0.006659418035</v>
      </c>
      <c r="S138" s="133">
        <f t="shared" si="13"/>
        <v>0.000293984951</v>
      </c>
      <c r="T138" s="133">
        <f t="shared" si="14"/>
        <v>-0.005706622033</v>
      </c>
      <c r="U138" s="134">
        <f t="shared" si="15"/>
        <v>-0.2937268156</v>
      </c>
      <c r="V138" s="134">
        <f t="shared" si="16"/>
        <v>-0.006659418035</v>
      </c>
      <c r="W138" s="134">
        <f t="shared" si="17"/>
        <v>-0.000293984951</v>
      </c>
      <c r="X138" s="134">
        <f t="shared" si="18"/>
        <v>0.005706622033</v>
      </c>
      <c r="Y138" s="135">
        <f t="shared" si="19"/>
        <v>-0.2088766291</v>
      </c>
      <c r="Z138" s="135">
        <f t="shared" ref="Z138:AB138" si="824">0</f>
        <v>0</v>
      </c>
      <c r="AA138" s="135">
        <f t="shared" si="824"/>
        <v>0</v>
      </c>
      <c r="AB138" s="135">
        <f t="shared" si="824"/>
        <v>0</v>
      </c>
      <c r="AC138" s="91">
        <f t="shared" si="21"/>
        <v>-0.1451478499</v>
      </c>
      <c r="AD138" s="91">
        <f t="shared" si="22"/>
        <v>0.05306877398</v>
      </c>
      <c r="AE138" s="91">
        <f t="shared" si="23"/>
        <v>0.3087726698</v>
      </c>
      <c r="AF138" s="91">
        <f t="shared" si="24"/>
        <v>0.1299127837</v>
      </c>
      <c r="AG138" s="92">
        <f t="shared" si="25"/>
        <v>0.076267694</v>
      </c>
      <c r="AH138" s="92">
        <f t="shared" si="26"/>
        <v>0.03809207462</v>
      </c>
      <c r="AI138" s="92">
        <f t="shared" si="27"/>
        <v>0.2753251388</v>
      </c>
      <c r="AJ138" s="92">
        <f t="shared" si="28"/>
        <v>-0.04909733885</v>
      </c>
      <c r="AK138" s="132">
        <f t="shared" ref="AK138:AN138" si="825">M$2*$M138</f>
        <v>0.1355398881</v>
      </c>
      <c r="AL138" s="132">
        <f t="shared" si="825"/>
        <v>0.03663737795</v>
      </c>
      <c r="AM138" s="132">
        <f t="shared" si="825"/>
        <v>0.1123648735</v>
      </c>
      <c r="AN138" s="132">
        <f t="shared" si="825"/>
        <v>-0.1060137806</v>
      </c>
      <c r="AO138" s="133">
        <f t="shared" si="30"/>
        <v>-0.05458215271</v>
      </c>
      <c r="AP138" s="133">
        <f t="shared" si="31"/>
        <v>0.008650974554</v>
      </c>
      <c r="AQ138" s="133">
        <f t="shared" si="32"/>
        <v>-0.06546086125</v>
      </c>
      <c r="AR138" s="133">
        <f t="shared" si="33"/>
        <v>0.09623023381</v>
      </c>
      <c r="AS138" s="134">
        <f t="shared" si="34"/>
        <v>-0.008644380074</v>
      </c>
      <c r="AT138" s="134">
        <f t="shared" si="35"/>
        <v>-0.01104593756</v>
      </c>
      <c r="AU138" s="134">
        <f t="shared" si="36"/>
        <v>-0.05555972906</v>
      </c>
      <c r="AV138" s="134">
        <f t="shared" si="37"/>
        <v>0.03400117595</v>
      </c>
      <c r="AW138" s="135">
        <f t="shared" ref="AW138:AZ138" si="826">Y$2*$Y138</f>
        <v>-0.01365024725</v>
      </c>
      <c r="AX138" s="135">
        <f t="shared" si="826"/>
        <v>-0.009325309854</v>
      </c>
      <c r="AY138" s="135">
        <f t="shared" si="826"/>
        <v>-0.0130473171</v>
      </c>
      <c r="AZ138" s="135">
        <f t="shared" si="826"/>
        <v>0.05305084103</v>
      </c>
      <c r="BA138" s="144">
        <f t="shared" ref="BA138:BD138" si="827">AC138+AG138+AK138+AO138+AS138+AW138+A$2</f>
        <v>0.01753768465</v>
      </c>
      <c r="BB138" s="144">
        <f t="shared" si="827"/>
        <v>0.1413852036</v>
      </c>
      <c r="BC138" s="144">
        <f t="shared" si="827"/>
        <v>0.5630901904</v>
      </c>
      <c r="BD138" s="144">
        <f t="shared" si="827"/>
        <v>0.1243493337</v>
      </c>
      <c r="BE138" s="143">
        <f t="shared" ref="BE138:BH138" si="828">A138</f>
        <v>0</v>
      </c>
      <c r="BF138" s="143">
        <f t="shared" si="828"/>
        <v>0.2432432432</v>
      </c>
      <c r="BG138" s="143">
        <f t="shared" si="828"/>
        <v>0.5380794702</v>
      </c>
      <c r="BH138" s="143">
        <f t="shared" si="828"/>
        <v>0.1351351351</v>
      </c>
      <c r="BI138" s="145">
        <f t="shared" si="41"/>
        <v>0.01142450026</v>
      </c>
      <c r="BJ138" s="145">
        <f t="shared" si="42"/>
        <v>0.001060114025</v>
      </c>
      <c r="BK138" s="143"/>
    </row>
    <row r="139">
      <c r="A139" s="90">
        <f>'Yield Tabulations'!AH139</f>
        <v>0</v>
      </c>
      <c r="B139" s="90">
        <f>'Yield Tabulations'!AI139</f>
        <v>0.234116288</v>
      </c>
      <c r="C139" s="90">
        <f>'Yield Tabulations'!AJ139</f>
        <v>0.4906542056</v>
      </c>
      <c r="D139" s="90">
        <f>'Yield Tabulations'!AK139</f>
        <v>0.1289949942</v>
      </c>
      <c r="E139" s="91">
        <f>'Yield Tabulations'!AL139</f>
        <v>0</v>
      </c>
      <c r="F139" s="91">
        <f>'Yield Tabulations'!AM139</f>
        <v>0.07431651906</v>
      </c>
      <c r="G139" s="91">
        <f>'Yield Tabulations'!AN139</f>
        <v>0.6146496815</v>
      </c>
      <c r="H139" s="91">
        <f>'Yield Tabulations'!AO139</f>
        <v>0.1209087409</v>
      </c>
      <c r="I139" s="92">
        <f>'Yield Tabulations'!AP139</f>
        <v>0</v>
      </c>
      <c r="J139" s="92">
        <f>'Yield Tabulations'!AQ139</f>
        <v>0.04659222179</v>
      </c>
      <c r="K139" s="92">
        <f>'Yield Tabulations'!AR139</f>
        <v>0.3719512195</v>
      </c>
      <c r="L139" s="92">
        <f>'Yield Tabulations'!AS139</f>
        <v>0.07431651906</v>
      </c>
      <c r="M139" s="132">
        <f t="shared" si="9"/>
        <v>-0.3979360996</v>
      </c>
      <c r="N139" s="132">
        <f t="shared" ref="N139:P139" si="829">0</f>
        <v>0</v>
      </c>
      <c r="O139" s="132">
        <f t="shared" si="829"/>
        <v>0</v>
      </c>
      <c r="P139" s="132">
        <f t="shared" si="829"/>
        <v>0</v>
      </c>
      <c r="Q139" s="133">
        <f t="shared" si="11"/>
        <v>-0.2410677871</v>
      </c>
      <c r="R139" s="133">
        <f t="shared" si="12"/>
        <v>-0.0007064711622</v>
      </c>
      <c r="S139" s="133">
        <f t="shared" si="13"/>
        <v>-0.0001104618655</v>
      </c>
      <c r="T139" s="133">
        <f t="shared" si="14"/>
        <v>0.0009957743932</v>
      </c>
      <c r="U139" s="134">
        <f t="shared" si="15"/>
        <v>-0.2410677871</v>
      </c>
      <c r="V139" s="134">
        <f t="shared" si="16"/>
        <v>0.0007064711622</v>
      </c>
      <c r="W139" s="134">
        <f t="shared" si="17"/>
        <v>0.0001104618655</v>
      </c>
      <c r="X139" s="134">
        <f t="shared" si="18"/>
        <v>-0.0009957743932</v>
      </c>
      <c r="Y139" s="135">
        <f t="shared" si="19"/>
        <v>-0.1460414898</v>
      </c>
      <c r="Z139" s="135">
        <f t="shared" ref="Z139:AB139" si="830">0</f>
        <v>0</v>
      </c>
      <c r="AA139" s="135">
        <f t="shared" si="830"/>
        <v>0</v>
      </c>
      <c r="AB139" s="135">
        <f t="shared" si="830"/>
        <v>0</v>
      </c>
      <c r="AC139" s="91">
        <f t="shared" si="21"/>
        <v>-0.1423660406</v>
      </c>
      <c r="AD139" s="91">
        <f t="shared" si="22"/>
        <v>0.05277701899</v>
      </c>
      <c r="AE139" s="91">
        <f t="shared" si="23"/>
        <v>0.3022831125</v>
      </c>
      <c r="AF139" s="91">
        <f t="shared" si="24"/>
        <v>0.1287558481</v>
      </c>
      <c r="AG139" s="92">
        <f t="shared" si="25"/>
        <v>0.06154580637</v>
      </c>
      <c r="AH139" s="92">
        <f t="shared" si="26"/>
        <v>0.03922463019</v>
      </c>
      <c r="AI139" s="92">
        <f t="shared" si="27"/>
        <v>0.230581624</v>
      </c>
      <c r="AJ139" s="92">
        <f t="shared" si="28"/>
        <v>-0.03567601757</v>
      </c>
      <c r="AK139" s="132">
        <f t="shared" ref="AK139:AN139" si="831">M$2*$M139</f>
        <v>0.1304655015</v>
      </c>
      <c r="AL139" s="132">
        <f t="shared" si="831"/>
        <v>0.03526573583</v>
      </c>
      <c r="AM139" s="132">
        <f t="shared" si="831"/>
        <v>0.1081581207</v>
      </c>
      <c r="AN139" s="132">
        <f t="shared" si="831"/>
        <v>-0.1020448021</v>
      </c>
      <c r="AO139" s="133">
        <f t="shared" si="30"/>
        <v>-0.04299584961</v>
      </c>
      <c r="AP139" s="133">
        <f t="shared" si="31"/>
        <v>0.00479423436</v>
      </c>
      <c r="AQ139" s="133">
        <f t="shared" si="32"/>
        <v>-0.05592001661</v>
      </c>
      <c r="AR139" s="133">
        <f t="shared" si="33"/>
        <v>0.07856678667</v>
      </c>
      <c r="AS139" s="134">
        <f t="shared" si="34"/>
        <v>-0.008043975229</v>
      </c>
      <c r="AT139" s="134">
        <f t="shared" si="35"/>
        <v>-0.007843436763</v>
      </c>
      <c r="AU139" s="134">
        <f t="shared" si="36"/>
        <v>-0.04504044002</v>
      </c>
      <c r="AV139" s="134">
        <f t="shared" si="37"/>
        <v>0.02886264347</v>
      </c>
      <c r="AW139" s="135">
        <f t="shared" ref="AW139:AZ139" si="832">Y$2*$Y139</f>
        <v>-0.009543922905</v>
      </c>
      <c r="AX139" s="135">
        <f t="shared" si="832"/>
        <v>-0.006520031227</v>
      </c>
      <c r="AY139" s="135">
        <f t="shared" si="832"/>
        <v>-0.009122368722</v>
      </c>
      <c r="AZ139" s="135">
        <f t="shared" si="832"/>
        <v>0.03709186564</v>
      </c>
      <c r="BA139" s="144">
        <f t="shared" ref="BA139:BD139" si="833">AC139+AG139+AK139+AO139+AS139+AW139+A$2</f>
        <v>0.01681625202</v>
      </c>
      <c r="BB139" s="144">
        <f t="shared" si="833"/>
        <v>0.1430054013</v>
      </c>
      <c r="BC139" s="144">
        <f t="shared" si="833"/>
        <v>0.5316354475</v>
      </c>
      <c r="BD139" s="144">
        <f t="shared" si="833"/>
        <v>0.1018217428</v>
      </c>
      <c r="BE139" s="143">
        <f t="shared" ref="BE139:BH139" si="834">A139</f>
        <v>0</v>
      </c>
      <c r="BF139" s="143">
        <f t="shared" si="834"/>
        <v>0.234116288</v>
      </c>
      <c r="BG139" s="143">
        <f t="shared" si="834"/>
        <v>0.4906542056</v>
      </c>
      <c r="BH139" s="143">
        <f t="shared" si="834"/>
        <v>0.1289949942</v>
      </c>
      <c r="BI139" s="145">
        <f t="shared" si="41"/>
        <v>0.01100182779</v>
      </c>
      <c r="BJ139" s="145">
        <f t="shared" si="42"/>
        <v>0.005153259245</v>
      </c>
      <c r="BK139" s="143"/>
    </row>
    <row r="140">
      <c r="A140" s="90">
        <f>'Yield Tabulations'!AH140</f>
        <v>0</v>
      </c>
      <c r="B140" s="90">
        <f>'Yield Tabulations'!AI140</f>
        <v>0.268321513</v>
      </c>
      <c r="C140" s="90">
        <f>'Yield Tabulations'!AJ140</f>
        <v>0.412803532</v>
      </c>
      <c r="D140" s="90">
        <f>'Yield Tabulations'!AK140</f>
        <v>0.1264775414</v>
      </c>
      <c r="E140" s="91">
        <f>'Yield Tabulations'!AL140</f>
        <v>0</v>
      </c>
      <c r="F140" s="91">
        <f>'Yield Tabulations'!AM140</f>
        <v>0.05260047281</v>
      </c>
      <c r="G140" s="91">
        <f>'Yield Tabulations'!AN140</f>
        <v>0.4238095238</v>
      </c>
      <c r="H140" s="91">
        <f>'Yield Tabulations'!AO140</f>
        <v>0.1241134752</v>
      </c>
      <c r="I140" s="92">
        <f>'Yield Tabulations'!AP140</f>
        <v>0</v>
      </c>
      <c r="J140" s="92">
        <f>'Yield Tabulations'!AQ140</f>
        <v>0.07151300236</v>
      </c>
      <c r="K140" s="92">
        <f>'Yield Tabulations'!AR140</f>
        <v>0.4032921811</v>
      </c>
      <c r="L140" s="92">
        <f>'Yield Tabulations'!AS140</f>
        <v>0.05260047281</v>
      </c>
      <c r="M140" s="132">
        <f t="shared" si="9"/>
        <v>-0.1977854769</v>
      </c>
      <c r="N140" s="132">
        <f t="shared" ref="N140:P140" si="835">0</f>
        <v>0</v>
      </c>
      <c r="O140" s="132">
        <f t="shared" si="835"/>
        <v>0</v>
      </c>
      <c r="P140" s="132">
        <f t="shared" si="835"/>
        <v>0</v>
      </c>
      <c r="Q140" s="133">
        <f t="shared" si="11"/>
        <v>-0.1812091124</v>
      </c>
      <c r="R140" s="133">
        <f t="shared" si="12"/>
        <v>0.02776141277</v>
      </c>
      <c r="S140" s="133">
        <f t="shared" si="13"/>
        <v>-0.006108917504</v>
      </c>
      <c r="T140" s="133">
        <f t="shared" si="14"/>
        <v>0.009094532072</v>
      </c>
      <c r="U140" s="134">
        <f t="shared" si="15"/>
        <v>-0.1812091124</v>
      </c>
      <c r="V140" s="134">
        <f t="shared" si="16"/>
        <v>-0.02776141277</v>
      </c>
      <c r="W140" s="134">
        <f t="shared" si="17"/>
        <v>0.006108917504</v>
      </c>
      <c r="X140" s="134">
        <f t="shared" si="18"/>
        <v>-0.009094532072</v>
      </c>
      <c r="Y140" s="135">
        <f t="shared" si="19"/>
        <v>-0.1705255026</v>
      </c>
      <c r="Z140" s="135">
        <f t="shared" ref="Z140:AB140" si="836">0</f>
        <v>0</v>
      </c>
      <c r="AA140" s="135">
        <f t="shared" si="836"/>
        <v>0</v>
      </c>
      <c r="AB140" s="135">
        <f t="shared" si="836"/>
        <v>0</v>
      </c>
      <c r="AC140" s="91">
        <f t="shared" si="21"/>
        <v>-0.09908601332</v>
      </c>
      <c r="AD140" s="91">
        <f t="shared" si="22"/>
        <v>0.0457245686</v>
      </c>
      <c r="AE140" s="91">
        <f t="shared" si="23"/>
        <v>0.2030088532</v>
      </c>
      <c r="AF140" s="91">
        <f t="shared" si="24"/>
        <v>0.1095108949</v>
      </c>
      <c r="AG140" s="92">
        <f t="shared" si="25"/>
        <v>0.06263345348</v>
      </c>
      <c r="AH140" s="92">
        <f t="shared" si="26"/>
        <v>0.04947842108</v>
      </c>
      <c r="AI140" s="92">
        <f t="shared" si="27"/>
        <v>0.2448395834</v>
      </c>
      <c r="AJ140" s="92">
        <f t="shared" si="28"/>
        <v>-0.05890380584</v>
      </c>
      <c r="AK140" s="132">
        <f t="shared" ref="AK140:AN140" si="837">M$2*$M140</f>
        <v>0.06484503784</v>
      </c>
      <c r="AL140" s="132">
        <f t="shared" si="837"/>
        <v>0.01752806641</v>
      </c>
      <c r="AM140" s="132">
        <f t="shared" si="837"/>
        <v>0.05375763973</v>
      </c>
      <c r="AN140" s="132">
        <f t="shared" si="837"/>
        <v>-0.05071914778</v>
      </c>
      <c r="AO140" s="133">
        <f t="shared" si="30"/>
        <v>-0.02760875473</v>
      </c>
      <c r="AP140" s="133">
        <f t="shared" si="31"/>
        <v>0.008726183583</v>
      </c>
      <c r="AQ140" s="133">
        <f t="shared" si="32"/>
        <v>-0.03407568314</v>
      </c>
      <c r="AR140" s="133">
        <f t="shared" si="33"/>
        <v>0.06696156729</v>
      </c>
      <c r="AS140" s="134">
        <f t="shared" si="34"/>
        <v>-0.00722621004</v>
      </c>
      <c r="AT140" s="134">
        <f t="shared" si="35"/>
        <v>-0.005978622019</v>
      </c>
      <c r="AU140" s="134">
        <f t="shared" si="36"/>
        <v>-0.03731410597</v>
      </c>
      <c r="AV140" s="134">
        <f t="shared" si="37"/>
        <v>0.01592954898</v>
      </c>
      <c r="AW140" s="135">
        <f t="shared" ref="AW140:AZ140" si="838">Y$2*$Y140</f>
        <v>-0.01114397184</v>
      </c>
      <c r="AX140" s="135">
        <f t="shared" si="838"/>
        <v>-0.007613121469</v>
      </c>
      <c r="AY140" s="135">
        <f t="shared" si="838"/>
        <v>-0.01065174364</v>
      </c>
      <c r="AZ140" s="135">
        <f t="shared" si="838"/>
        <v>0.04331035677</v>
      </c>
      <c r="BA140" s="144">
        <f t="shared" ref="BA140:BD140" si="839">AC140+AG140+AK140+AO140+AS140+AW140+A$2</f>
        <v>0.01016827391</v>
      </c>
      <c r="BB140" s="144">
        <f t="shared" si="839"/>
        <v>0.1331727461</v>
      </c>
      <c r="BC140" s="144">
        <f t="shared" si="839"/>
        <v>0.4202599592</v>
      </c>
      <c r="BD140" s="144">
        <f t="shared" si="839"/>
        <v>0.09235483299</v>
      </c>
      <c r="BE140" s="143">
        <f t="shared" ref="BE140:BH140" si="840">A140</f>
        <v>0</v>
      </c>
      <c r="BF140" s="143">
        <f t="shared" si="840"/>
        <v>0.268321513</v>
      </c>
      <c r="BG140" s="143">
        <f t="shared" si="840"/>
        <v>0.412803532</v>
      </c>
      <c r="BH140" s="143">
        <f t="shared" si="840"/>
        <v>0.1264775414</v>
      </c>
      <c r="BI140" s="145">
        <f t="shared" si="41"/>
        <v>0.01958854052</v>
      </c>
      <c r="BJ140" s="145">
        <f t="shared" si="42"/>
        <v>0.02108226802</v>
      </c>
      <c r="BK140" s="143"/>
    </row>
    <row r="141">
      <c r="A141" s="90">
        <f>'Yield Tabulations'!AH141</f>
        <v>0</v>
      </c>
      <c r="B141" s="90">
        <f>'Yield Tabulations'!AI141</f>
        <v>0.1491579791</v>
      </c>
      <c r="C141" s="90">
        <f>'Yield Tabulations'!AJ141</f>
        <v>0.5450236967</v>
      </c>
      <c r="D141" s="90">
        <f>'Yield Tabulations'!AK141</f>
        <v>0.07698476343</v>
      </c>
      <c r="E141" s="91">
        <f>'Yield Tabulations'!AL141</f>
        <v>0</v>
      </c>
      <c r="F141" s="91">
        <f>'Yield Tabulations'!AM141</f>
        <v>0.04330392943</v>
      </c>
      <c r="G141" s="91">
        <f>'Yield Tabulations'!AN141</f>
        <v>0.4695652174</v>
      </c>
      <c r="H141" s="91">
        <f>'Yield Tabulations'!AO141</f>
        <v>0.09222133119</v>
      </c>
      <c r="I141" s="92">
        <f>'Yield Tabulations'!AP141</f>
        <v>0</v>
      </c>
      <c r="J141" s="92">
        <f>'Yield Tabulations'!AQ141</f>
        <v>0.04891740176</v>
      </c>
      <c r="K141" s="92">
        <f>'Yield Tabulations'!AR141</f>
        <v>0.6354166667</v>
      </c>
      <c r="L141" s="92">
        <f>'Yield Tabulations'!AS141</f>
        <v>0.04330392943</v>
      </c>
      <c r="M141" s="132">
        <f t="shared" si="9"/>
        <v>-0.2308714976</v>
      </c>
      <c r="N141" s="132">
        <f t="shared" ref="N141:P141" si="841">0</f>
        <v>0</v>
      </c>
      <c r="O141" s="132">
        <f t="shared" si="841"/>
        <v>0</v>
      </c>
      <c r="P141" s="132">
        <f t="shared" si="841"/>
        <v>0</v>
      </c>
      <c r="Q141" s="133">
        <f t="shared" si="11"/>
        <v>-0.3044814269</v>
      </c>
      <c r="R141" s="133">
        <f t="shared" si="12"/>
        <v>0.03826495183</v>
      </c>
      <c r="S141" s="133">
        <f t="shared" si="13"/>
        <v>-0.002635997605</v>
      </c>
      <c r="T141" s="133">
        <f t="shared" si="14"/>
        <v>-0.004546128099</v>
      </c>
      <c r="U141" s="134">
        <f t="shared" si="15"/>
        <v>-0.3044814269</v>
      </c>
      <c r="V141" s="134">
        <f t="shared" si="16"/>
        <v>-0.03826495183</v>
      </c>
      <c r="W141" s="134">
        <f t="shared" si="17"/>
        <v>0.002635997605</v>
      </c>
      <c r="X141" s="134">
        <f t="shared" si="18"/>
        <v>0.004546128099</v>
      </c>
      <c r="Y141" s="135">
        <f t="shared" si="19"/>
        <v>-0.4080224828</v>
      </c>
      <c r="Z141" s="135">
        <f t="shared" ref="Z141:AB141" si="842">0</f>
        <v>0</v>
      </c>
      <c r="AA141" s="135">
        <f t="shared" si="842"/>
        <v>0</v>
      </c>
      <c r="AB141" s="135">
        <f t="shared" si="842"/>
        <v>0</v>
      </c>
      <c r="AC141" s="91">
        <f t="shared" si="21"/>
        <v>-0.106958775</v>
      </c>
      <c r="AD141" s="91">
        <f t="shared" si="22"/>
        <v>0.0333387887</v>
      </c>
      <c r="AE141" s="91">
        <f t="shared" si="23"/>
        <v>0.2307056405</v>
      </c>
      <c r="AF141" s="91">
        <f t="shared" si="24"/>
        <v>0.1011418907</v>
      </c>
      <c r="AG141" s="92">
        <f t="shared" si="25"/>
        <v>0.1105087255</v>
      </c>
      <c r="AH141" s="92">
        <f t="shared" si="26"/>
        <v>0.0334312797</v>
      </c>
      <c r="AI141" s="92">
        <f t="shared" si="27"/>
        <v>0.3779833956</v>
      </c>
      <c r="AJ141" s="92">
        <f t="shared" si="28"/>
        <v>-0.1038312277</v>
      </c>
      <c r="AK141" s="132">
        <f t="shared" ref="AK141:AN141" si="843">M$2*$M141</f>
        <v>0.07569246859</v>
      </c>
      <c r="AL141" s="132">
        <f t="shared" si="843"/>
        <v>0.02046020266</v>
      </c>
      <c r="AM141" s="132">
        <f t="shared" si="843"/>
        <v>0.06275034439</v>
      </c>
      <c r="AN141" s="132">
        <f t="shared" si="843"/>
        <v>-0.05920356634</v>
      </c>
      <c r="AO141" s="133">
        <f t="shared" si="30"/>
        <v>-0.05479010442</v>
      </c>
      <c r="AP141" s="133">
        <f t="shared" si="31"/>
        <v>0.0152469804</v>
      </c>
      <c r="AQ141" s="133">
        <f t="shared" si="32"/>
        <v>-0.05819593125</v>
      </c>
      <c r="AR141" s="133">
        <f t="shared" si="33"/>
        <v>0.1071770233</v>
      </c>
      <c r="AS141" s="134">
        <f t="shared" si="34"/>
        <v>-0.008628497613</v>
      </c>
      <c r="AT141" s="134">
        <f t="shared" si="35"/>
        <v>-0.01257039356</v>
      </c>
      <c r="AU141" s="134">
        <f t="shared" si="36"/>
        <v>-0.06128595014</v>
      </c>
      <c r="AV141" s="134">
        <f t="shared" si="37"/>
        <v>0.02923661187</v>
      </c>
      <c r="AW141" s="135">
        <f t="shared" ref="AW141:AZ141" si="844">Y$2*$Y141</f>
        <v>-0.02666458089</v>
      </c>
      <c r="AX141" s="135">
        <f t="shared" si="844"/>
        <v>-0.01821618865</v>
      </c>
      <c r="AY141" s="135">
        <f t="shared" si="844"/>
        <v>-0.02548680884</v>
      </c>
      <c r="AZ141" s="135">
        <f t="shared" si="844"/>
        <v>0.1036302432</v>
      </c>
      <c r="BA141" s="144">
        <f t="shared" ref="BA141:BD141" si="845">AC141+AG141+AK141+AO141+AS141+AW141+A$2</f>
        <v>0.01691396869</v>
      </c>
      <c r="BB141" s="144">
        <f t="shared" si="845"/>
        <v>0.09699791919</v>
      </c>
      <c r="BC141" s="144">
        <f t="shared" si="845"/>
        <v>0.5271661059</v>
      </c>
      <c r="BD141" s="144">
        <f t="shared" si="845"/>
        <v>0.1444163937</v>
      </c>
      <c r="BE141" s="143">
        <f t="shared" ref="BE141:BH141" si="846">A141</f>
        <v>0</v>
      </c>
      <c r="BF141" s="143">
        <f t="shared" si="846"/>
        <v>0.1491579791</v>
      </c>
      <c r="BG141" s="143">
        <f t="shared" si="846"/>
        <v>0.5450236967</v>
      </c>
      <c r="BH141" s="143">
        <f t="shared" si="846"/>
        <v>0.07698476343</v>
      </c>
      <c r="BI141" s="145">
        <f t="shared" si="41"/>
        <v>0.007872672495</v>
      </c>
      <c r="BJ141" s="145">
        <f t="shared" si="42"/>
        <v>0.01748419802</v>
      </c>
      <c r="BK141" s="143"/>
    </row>
    <row r="142">
      <c r="A142" s="90">
        <f>'Yield Tabulations'!AH142</f>
        <v>0</v>
      </c>
      <c r="B142" s="90">
        <f>'Yield Tabulations'!AI142</f>
        <v>0.4441687345</v>
      </c>
      <c r="C142" s="90">
        <f>'Yield Tabulations'!AJ142</f>
        <v>0.6421052632</v>
      </c>
      <c r="D142" s="90">
        <f>'Yield Tabulations'!AK142</f>
        <v>0.3548387097</v>
      </c>
      <c r="E142" s="91">
        <f>'Yield Tabulations'!AL142</f>
        <v>0</v>
      </c>
      <c r="F142" s="91">
        <f>'Yield Tabulations'!AM142</f>
        <v>0.1842431762</v>
      </c>
      <c r="G142" s="91">
        <f>'Yield Tabulations'!AN142</f>
        <v>0.919504644</v>
      </c>
      <c r="H142" s="91">
        <f>'Yield Tabulations'!AO142</f>
        <v>0.2003722084</v>
      </c>
      <c r="I142" s="92">
        <f>'Yield Tabulations'!AP142</f>
        <v>0</v>
      </c>
      <c r="J142" s="92">
        <f>'Yield Tabulations'!AQ142</f>
        <v>0.01612903226</v>
      </c>
      <c r="K142" s="92">
        <f>'Yield Tabulations'!AR142</f>
        <v>0.2793522267</v>
      </c>
      <c r="L142" s="92">
        <f>'Yield Tabulations'!AS142</f>
        <v>0.1842431762</v>
      </c>
      <c r="M142" s="132">
        <f t="shared" si="9"/>
        <v>-0.9195833602</v>
      </c>
      <c r="N142" s="132">
        <f t="shared" ref="N142:P142" si="847">0</f>
        <v>0</v>
      </c>
      <c r="O142" s="132">
        <f t="shared" si="847"/>
        <v>0</v>
      </c>
      <c r="P142" s="132">
        <f t="shared" si="847"/>
        <v>0</v>
      </c>
      <c r="Q142" s="133">
        <f t="shared" si="11"/>
        <v>-0.296754546</v>
      </c>
      <c r="R142" s="133">
        <f t="shared" si="12"/>
        <v>-0.1134380335</v>
      </c>
      <c r="S142" s="133">
        <f t="shared" si="13"/>
        <v>0.03071373815</v>
      </c>
      <c r="T142" s="133">
        <f t="shared" si="14"/>
        <v>-0.03663802146</v>
      </c>
      <c r="U142" s="134">
        <f t="shared" si="15"/>
        <v>-0.296754546</v>
      </c>
      <c r="V142" s="134">
        <f t="shared" si="16"/>
        <v>0.1134380335</v>
      </c>
      <c r="W142" s="134">
        <f t="shared" si="17"/>
        <v>-0.03071373815</v>
      </c>
      <c r="X142" s="134">
        <f t="shared" si="18"/>
        <v>0.03663802146</v>
      </c>
      <c r="Y142" s="135">
        <f t="shared" si="19"/>
        <v>-0.1122433602</v>
      </c>
      <c r="Z142" s="135">
        <f t="shared" ref="Z142:AB142" si="848">0</f>
        <v>0</v>
      </c>
      <c r="AA142" s="135">
        <f t="shared" si="848"/>
        <v>0</v>
      </c>
      <c r="AB142" s="135">
        <f t="shared" si="848"/>
        <v>0</v>
      </c>
      <c r="AC142" s="91">
        <f t="shared" si="21"/>
        <v>-0.223094634</v>
      </c>
      <c r="AD142" s="91">
        <f t="shared" si="22"/>
        <v>0.1207781671</v>
      </c>
      <c r="AE142" s="91">
        <f t="shared" si="23"/>
        <v>0.4509342289</v>
      </c>
      <c r="AF142" s="91">
        <f t="shared" si="24"/>
        <v>0.1871914799</v>
      </c>
      <c r="AG142" s="92">
        <f t="shared" si="25"/>
        <v>0.05042052336</v>
      </c>
      <c r="AH142" s="92">
        <f t="shared" si="26"/>
        <v>0.04264415335</v>
      </c>
      <c r="AI142" s="92">
        <f t="shared" si="27"/>
        <v>0.197300229</v>
      </c>
      <c r="AJ142" s="92">
        <f t="shared" si="28"/>
        <v>0.05145081594</v>
      </c>
      <c r="AK142" s="132">
        <f t="shared" ref="AK142:AN142" si="849">M$2*$M142</f>
        <v>0.3014903759</v>
      </c>
      <c r="AL142" s="132">
        <f t="shared" si="849"/>
        <v>0.08149495329</v>
      </c>
      <c r="AM142" s="132">
        <f t="shared" si="849"/>
        <v>0.2499406516</v>
      </c>
      <c r="AN142" s="132">
        <f t="shared" si="849"/>
        <v>-0.2358134938</v>
      </c>
      <c r="AO142" s="133">
        <f t="shared" si="30"/>
        <v>-0.07477600993</v>
      </c>
      <c r="AP142" s="133">
        <f t="shared" si="31"/>
        <v>-0.01564389223</v>
      </c>
      <c r="AQ142" s="133">
        <f t="shared" si="32"/>
        <v>-0.09917005966</v>
      </c>
      <c r="AR142" s="133">
        <f t="shared" si="33"/>
        <v>0.06457885566</v>
      </c>
      <c r="AS142" s="134">
        <f t="shared" si="34"/>
        <v>-0.003367115412</v>
      </c>
      <c r="AT142" s="134">
        <f t="shared" si="35"/>
        <v>-0.009376872218</v>
      </c>
      <c r="AU142" s="134">
        <f t="shared" si="36"/>
        <v>-0.04175773759</v>
      </c>
      <c r="AV142" s="134">
        <f t="shared" si="37"/>
        <v>0.05885410822</v>
      </c>
      <c r="AW142" s="135">
        <f t="shared" ref="AW142:AZ142" si="850">Y$2*$Y142</f>
        <v>-0.00733518932</v>
      </c>
      <c r="AX142" s="135">
        <f t="shared" si="850"/>
        <v>-0.005011111668</v>
      </c>
      <c r="AY142" s="135">
        <f t="shared" si="850"/>
        <v>-0.007011194693</v>
      </c>
      <c r="AZ142" s="135">
        <f t="shared" si="850"/>
        <v>0.02850775927</v>
      </c>
      <c r="BA142" s="144">
        <f t="shared" ref="BA142:BD142" si="851">AC142+AG142+AK142+AO142+AS142+AW142+A$2</f>
        <v>0.07109268314</v>
      </c>
      <c r="BB142" s="144">
        <f t="shared" si="851"/>
        <v>0.2401926475</v>
      </c>
      <c r="BC142" s="144">
        <f t="shared" si="851"/>
        <v>0.7509315332</v>
      </c>
      <c r="BD142" s="144">
        <f t="shared" si="851"/>
        <v>0.1210349439</v>
      </c>
      <c r="BE142" s="143">
        <f t="shared" ref="BE142:BH142" si="852">A142</f>
        <v>0</v>
      </c>
      <c r="BF142" s="143">
        <f t="shared" si="852"/>
        <v>0.4441687345</v>
      </c>
      <c r="BG142" s="143">
        <f t="shared" si="852"/>
        <v>0.6421052632</v>
      </c>
      <c r="BH142" s="143">
        <f t="shared" si="852"/>
        <v>0.3548387097</v>
      </c>
      <c r="BI142" s="145">
        <f t="shared" si="41"/>
        <v>0.1131677716</v>
      </c>
      <c r="BJ142" s="145">
        <f t="shared" si="42"/>
        <v>0.08289584739</v>
      </c>
      <c r="BK142" s="143"/>
    </row>
    <row r="143">
      <c r="A143" s="90">
        <f>'Yield Tabulations'!AH143</f>
        <v>0</v>
      </c>
      <c r="B143" s="90">
        <f>'Yield Tabulations'!AI143</f>
        <v>0.4002585093</v>
      </c>
      <c r="C143" s="90">
        <f>'Yield Tabulations'!AJ143</f>
        <v>0.600240096</v>
      </c>
      <c r="D143" s="90">
        <f>'Yield Tabulations'!AK143</f>
        <v>0.2860835847</v>
      </c>
      <c r="E143" s="91">
        <f>'Yield Tabulations'!AL143</f>
        <v>0</v>
      </c>
      <c r="F143" s="91">
        <f>'Yield Tabulations'!AM143</f>
        <v>0.1533821629</v>
      </c>
      <c r="G143" s="91">
        <f>'Yield Tabulations'!AN143</f>
        <v>0.8456057007</v>
      </c>
      <c r="H143" s="91">
        <f>'Yield Tabulations'!AO143</f>
        <v>0.181387333</v>
      </c>
      <c r="I143" s="92">
        <f>'Yield Tabulations'!AP143</f>
        <v>0</v>
      </c>
      <c r="J143" s="92">
        <f>'Yield Tabulations'!AQ143</f>
        <v>0.02800517019</v>
      </c>
      <c r="K143" s="92">
        <f>'Yield Tabulations'!AR143</f>
        <v>0.3495145631</v>
      </c>
      <c r="L143" s="92">
        <f>'Yield Tabulations'!AS143</f>
        <v>0.1533821629</v>
      </c>
      <c r="M143" s="132">
        <f t="shared" si="9"/>
        <v>-0.7714764536</v>
      </c>
      <c r="N143" s="132">
        <f t="shared" ref="N143:P143" si="853">0</f>
        <v>0</v>
      </c>
      <c r="O143" s="132">
        <f t="shared" si="853"/>
        <v>0</v>
      </c>
      <c r="P143" s="132">
        <f t="shared" si="853"/>
        <v>0</v>
      </c>
      <c r="Q143" s="133">
        <f t="shared" si="11"/>
        <v>-0.3276685821</v>
      </c>
      <c r="R143" s="133">
        <f t="shared" si="12"/>
        <v>-0.06630331684</v>
      </c>
      <c r="S143" s="133">
        <f t="shared" si="13"/>
        <v>0.01844630475</v>
      </c>
      <c r="T143" s="133">
        <f t="shared" si="14"/>
        <v>-0.02992796808</v>
      </c>
      <c r="U143" s="134">
        <f t="shared" si="15"/>
        <v>-0.3276685821</v>
      </c>
      <c r="V143" s="134">
        <f t="shared" si="16"/>
        <v>0.06630331684</v>
      </c>
      <c r="W143" s="134">
        <f t="shared" si="17"/>
        <v>-0.01844630475</v>
      </c>
      <c r="X143" s="134">
        <f t="shared" si="18"/>
        <v>0.02992796808</v>
      </c>
      <c r="Y143" s="135">
        <f t="shared" si="19"/>
        <v>-0.1464708073</v>
      </c>
      <c r="Z143" s="135">
        <f t="shared" ref="Z143:AB143" si="854">0</f>
        <v>0</v>
      </c>
      <c r="AA143" s="135">
        <f t="shared" si="854"/>
        <v>0</v>
      </c>
      <c r="AB143" s="135">
        <f t="shared" si="854"/>
        <v>0</v>
      </c>
      <c r="AC143" s="91">
        <f t="shared" si="21"/>
        <v>-0.202967448</v>
      </c>
      <c r="AD143" s="91">
        <f t="shared" si="22"/>
        <v>0.1021790988</v>
      </c>
      <c r="AE143" s="91">
        <f t="shared" si="23"/>
        <v>0.4147864254</v>
      </c>
      <c r="AF143" s="91">
        <f t="shared" si="24"/>
        <v>0.1740623996</v>
      </c>
      <c r="AG143" s="92">
        <f t="shared" si="25"/>
        <v>0.06122437389</v>
      </c>
      <c r="AH143" s="92">
        <f t="shared" si="26"/>
        <v>0.04339736109</v>
      </c>
      <c r="AI143" s="92">
        <f t="shared" si="27"/>
        <v>0.232348267</v>
      </c>
      <c r="AJ143" s="92">
        <f t="shared" si="28"/>
        <v>0.01803736219</v>
      </c>
      <c r="AK143" s="132">
        <f t="shared" ref="AK143:AN143" si="855">M$2*$M143</f>
        <v>0.2529327259</v>
      </c>
      <c r="AL143" s="132">
        <f t="shared" si="855"/>
        <v>0.06836948152</v>
      </c>
      <c r="AM143" s="132">
        <f t="shared" si="855"/>
        <v>0.2096855335</v>
      </c>
      <c r="AN143" s="132">
        <f t="shared" si="855"/>
        <v>-0.1978336775</v>
      </c>
      <c r="AO143" s="133">
        <f t="shared" si="30"/>
        <v>-0.0743141814</v>
      </c>
      <c r="AP143" s="133">
        <f t="shared" si="31"/>
        <v>-0.004067253037</v>
      </c>
      <c r="AQ143" s="133">
        <f t="shared" si="32"/>
        <v>-0.09329464307</v>
      </c>
      <c r="AR143" s="133">
        <f t="shared" si="33"/>
        <v>0.08647888717</v>
      </c>
      <c r="AS143" s="134">
        <f t="shared" si="34"/>
        <v>-0.005901314283</v>
      </c>
      <c r="AT143" s="134">
        <f t="shared" si="35"/>
        <v>-0.01215744057</v>
      </c>
      <c r="AU143" s="134">
        <f t="shared" si="36"/>
        <v>-0.05298798963</v>
      </c>
      <c r="AV143" s="134">
        <f t="shared" si="37"/>
        <v>0.05309739421</v>
      </c>
      <c r="AW143" s="135">
        <f t="shared" ref="AW143:AZ143" si="856">Y$2*$Y143</f>
        <v>-0.009571979127</v>
      </c>
      <c r="AX143" s="135">
        <f t="shared" si="856"/>
        <v>-0.00653919813</v>
      </c>
      <c r="AY143" s="135">
        <f t="shared" si="856"/>
        <v>-0.009149185703</v>
      </c>
      <c r="AZ143" s="135">
        <f t="shared" si="856"/>
        <v>0.03720090441</v>
      </c>
      <c r="BA143" s="144">
        <f t="shared" ref="BA143:BD143" si="857">AC143+AG143+AK143+AO143+AS143+AW143+A$2</f>
        <v>0.04915690948</v>
      </c>
      <c r="BB143" s="144">
        <f t="shared" si="857"/>
        <v>0.2164892996</v>
      </c>
      <c r="BC143" s="144">
        <f t="shared" si="857"/>
        <v>0.7020838233</v>
      </c>
      <c r="BD143" s="144">
        <f t="shared" si="857"/>
        <v>0.1373086887</v>
      </c>
      <c r="BE143" s="143">
        <f t="shared" ref="BE143:BH143" si="858">A143</f>
        <v>0</v>
      </c>
      <c r="BF143" s="143">
        <f t="shared" si="858"/>
        <v>0.4002585093</v>
      </c>
      <c r="BG143" s="143">
        <f t="shared" si="858"/>
        <v>0.600240096</v>
      </c>
      <c r="BH143" s="143">
        <f t="shared" si="858"/>
        <v>0.2860835847</v>
      </c>
      <c r="BI143" s="145">
        <f t="shared" si="41"/>
        <v>0.06869363863</v>
      </c>
      <c r="BJ143" s="145">
        <f t="shared" si="42"/>
        <v>0.04031615777</v>
      </c>
      <c r="BK143" s="143"/>
    </row>
    <row r="144">
      <c r="A144" s="90">
        <f>'Yield Tabulations'!AH144</f>
        <v>0</v>
      </c>
      <c r="B144" s="90">
        <f>'Yield Tabulations'!AI144</f>
        <v>0.2768089054</v>
      </c>
      <c r="C144" s="90">
        <f>'Yield Tabulations'!AJ144</f>
        <v>0.6628701595</v>
      </c>
      <c r="D144" s="90">
        <f>'Yield Tabulations'!AK144</f>
        <v>0.2077922078</v>
      </c>
      <c r="E144" s="91">
        <f>'Yield Tabulations'!AL144</f>
        <v>0</v>
      </c>
      <c r="F144" s="91">
        <f>'Yield Tabulations'!AM144</f>
        <v>0.119109462</v>
      </c>
      <c r="G144" s="91">
        <f>'Yield Tabulations'!AN144</f>
        <v>0.7588652482</v>
      </c>
      <c r="H144" s="91">
        <f>'Yield Tabulations'!AO144</f>
        <v>0.1569573284</v>
      </c>
      <c r="I144" s="92">
        <f>'Yield Tabulations'!AP144</f>
        <v>0</v>
      </c>
      <c r="J144" s="92">
        <f>'Yield Tabulations'!AQ144</f>
        <v>0.03784786642</v>
      </c>
      <c r="K144" s="92">
        <f>'Yield Tabulations'!AR144</f>
        <v>0.5736263736</v>
      </c>
      <c r="L144" s="92">
        <f>'Yield Tabulations'!AS144</f>
        <v>0.119109462</v>
      </c>
      <c r="M144" s="132">
        <f t="shared" si="9"/>
        <v>-0.6146991318</v>
      </c>
      <c r="N144" s="132">
        <f t="shared" ref="N144:P144" si="859">0</f>
        <v>0</v>
      </c>
      <c r="O144" s="132">
        <f t="shared" si="859"/>
        <v>0</v>
      </c>
      <c r="P144" s="132">
        <f t="shared" si="859"/>
        <v>0</v>
      </c>
      <c r="Q144" s="133">
        <f t="shared" si="11"/>
        <v>-0.4585082624</v>
      </c>
      <c r="R144" s="133">
        <f t="shared" si="12"/>
        <v>-0.0003531683254</v>
      </c>
      <c r="S144" s="133">
        <f t="shared" si="13"/>
        <v>0.008246563932</v>
      </c>
      <c r="T144" s="133">
        <f t="shared" si="14"/>
        <v>-0.03960289819</v>
      </c>
      <c r="U144" s="134">
        <f t="shared" si="15"/>
        <v>-0.4585082624</v>
      </c>
      <c r="V144" s="134">
        <f t="shared" si="16"/>
        <v>0.0003531683254</v>
      </c>
      <c r="W144" s="134">
        <f t="shared" si="17"/>
        <v>-0.008246563932</v>
      </c>
      <c r="X144" s="134">
        <f t="shared" si="18"/>
        <v>0.03960289819</v>
      </c>
      <c r="Y144" s="135">
        <f t="shared" si="19"/>
        <v>-0.3446667414</v>
      </c>
      <c r="Z144" s="135">
        <f t="shared" ref="Z144:AB144" si="860">0</f>
        <v>0</v>
      </c>
      <c r="AA144" s="135">
        <f t="shared" si="860"/>
        <v>0</v>
      </c>
      <c r="AB144" s="135">
        <f t="shared" si="860"/>
        <v>0</v>
      </c>
      <c r="AC144" s="91">
        <f t="shared" si="21"/>
        <v>-0.1795643952</v>
      </c>
      <c r="AD144" s="91">
        <f t="shared" si="22"/>
        <v>0.08089983591</v>
      </c>
      <c r="AE144" s="91">
        <f t="shared" si="23"/>
        <v>0.3726794217</v>
      </c>
      <c r="AF144" s="91">
        <f t="shared" si="24"/>
        <v>0.1571313187</v>
      </c>
      <c r="AG144" s="92">
        <f t="shared" si="25"/>
        <v>0.1013513957</v>
      </c>
      <c r="AH144" s="92">
        <f t="shared" si="26"/>
        <v>0.04155922971</v>
      </c>
      <c r="AI144" s="92">
        <f t="shared" si="27"/>
        <v>0.3562836945</v>
      </c>
      <c r="AJ144" s="92">
        <f t="shared" si="28"/>
        <v>-0.04600730813</v>
      </c>
      <c r="AK144" s="132">
        <f t="shared" ref="AK144:AN144" si="861">M$2*$M144</f>
        <v>0.2015324334</v>
      </c>
      <c r="AL144" s="132">
        <f t="shared" si="861"/>
        <v>0.05447562364</v>
      </c>
      <c r="AM144" s="132">
        <f t="shared" si="861"/>
        <v>0.1670738164</v>
      </c>
      <c r="AN144" s="132">
        <f t="shared" si="861"/>
        <v>-0.157630462</v>
      </c>
      <c r="AO144" s="133">
        <f t="shared" si="30"/>
        <v>-0.09723074459</v>
      </c>
      <c r="AP144" s="133">
        <f t="shared" si="31"/>
        <v>0.01612023579</v>
      </c>
      <c r="AQ144" s="133">
        <f t="shared" si="32"/>
        <v>-0.1036359359</v>
      </c>
      <c r="AR144" s="133">
        <f t="shared" si="33"/>
        <v>0.1423823836</v>
      </c>
      <c r="AS144" s="134">
        <f t="shared" si="34"/>
        <v>-0.008732741779</v>
      </c>
      <c r="AT144" s="134">
        <f t="shared" si="35"/>
        <v>-0.02170394882</v>
      </c>
      <c r="AU144" s="134">
        <f t="shared" si="36"/>
        <v>-0.08467715949</v>
      </c>
      <c r="AV144" s="134">
        <f t="shared" si="37"/>
        <v>0.05634976956</v>
      </c>
      <c r="AW144" s="135">
        <f t="shared" ref="AW144:AZ144" si="862">Y$2*$Y144</f>
        <v>-0.0225242348</v>
      </c>
      <c r="AX144" s="135">
        <f t="shared" si="862"/>
        <v>-0.01538766771</v>
      </c>
      <c r="AY144" s="135">
        <f t="shared" si="862"/>
        <v>-0.02152934146</v>
      </c>
      <c r="AZ144" s="135">
        <f t="shared" si="862"/>
        <v>0.0875390444</v>
      </c>
      <c r="BA144" s="144">
        <f t="shared" ref="BA144:BD144" si="863">AC144+AG144+AK144+AO144+AS144+AW144+A$2</f>
        <v>0.02258644527</v>
      </c>
      <c r="BB144" s="144">
        <f t="shared" si="863"/>
        <v>0.1812705585</v>
      </c>
      <c r="BC144" s="144">
        <f t="shared" si="863"/>
        <v>0.6868899115</v>
      </c>
      <c r="BD144" s="144">
        <f t="shared" si="863"/>
        <v>0.2060301647</v>
      </c>
      <c r="BE144" s="143">
        <f t="shared" ref="BE144:BH144" si="864">A144</f>
        <v>0</v>
      </c>
      <c r="BF144" s="143">
        <f t="shared" si="864"/>
        <v>0.2768089054</v>
      </c>
      <c r="BG144" s="143">
        <f t="shared" si="864"/>
        <v>0.6628701595</v>
      </c>
      <c r="BH144" s="143">
        <f t="shared" si="864"/>
        <v>0.2077922078</v>
      </c>
      <c r="BI144" s="145">
        <f t="shared" si="41"/>
        <v>0.01021777653</v>
      </c>
      <c r="BJ144" s="145">
        <f t="shared" si="42"/>
        <v>0.01510561642</v>
      </c>
      <c r="BK144" s="143"/>
    </row>
    <row r="145">
      <c r="A145" s="90">
        <f>'Yield Tabulations'!AH145</f>
        <v>0</v>
      </c>
      <c r="B145" s="90">
        <f>'Yield Tabulations'!AI145</f>
        <v>0.3317018072</v>
      </c>
      <c r="C145" s="90">
        <f>'Yield Tabulations'!AJ145</f>
        <v>0.4773722628</v>
      </c>
      <c r="D145" s="90">
        <f>'Yield Tabulations'!AK145</f>
        <v>0.2112198795</v>
      </c>
      <c r="E145" s="91">
        <f>'Yield Tabulations'!AL145</f>
        <v>0</v>
      </c>
      <c r="F145" s="91">
        <f>'Yield Tabulations'!AM145</f>
        <v>0.09563253012</v>
      </c>
      <c r="G145" s="91">
        <f>'Yield Tabulations'!AN145</f>
        <v>0.7448680352</v>
      </c>
      <c r="H145" s="91">
        <f>'Yield Tabulations'!AO145</f>
        <v>0.1283885542</v>
      </c>
      <c r="I145" s="92">
        <f>'Yield Tabulations'!AP145</f>
        <v>0</v>
      </c>
      <c r="J145" s="92">
        <f>'Yield Tabulations'!AQ145</f>
        <v>0.0327560241</v>
      </c>
      <c r="K145" s="92">
        <f>'Yield Tabulations'!AR145</f>
        <v>0.2122093023</v>
      </c>
      <c r="L145" s="92">
        <f>'Yield Tabulations'!AS145</f>
        <v>0.09563253012</v>
      </c>
      <c r="M145" s="132">
        <f t="shared" si="9"/>
        <v>-0.5804575915</v>
      </c>
      <c r="N145" s="132">
        <f t="shared" ref="N145:P145" si="865">0</f>
        <v>0</v>
      </c>
      <c r="O145" s="132">
        <f t="shared" si="865"/>
        <v>0</v>
      </c>
      <c r="P145" s="132">
        <f t="shared" si="865"/>
        <v>0</v>
      </c>
      <c r="Q145" s="133">
        <f t="shared" si="11"/>
        <v>-0.1734785898</v>
      </c>
      <c r="R145" s="133">
        <f t="shared" si="12"/>
        <v>-0.04398836929</v>
      </c>
      <c r="S145" s="133">
        <f t="shared" si="13"/>
        <v>0.004940082242</v>
      </c>
      <c r="T145" s="133">
        <f t="shared" si="14"/>
        <v>0.004104802813</v>
      </c>
      <c r="U145" s="134">
        <f t="shared" si="15"/>
        <v>-0.1734785898</v>
      </c>
      <c r="V145" s="134">
        <f t="shared" si="16"/>
        <v>0.04398836929</v>
      </c>
      <c r="W145" s="134">
        <f t="shared" si="17"/>
        <v>-0.004940082242</v>
      </c>
      <c r="X145" s="134">
        <f t="shared" si="18"/>
        <v>-0.004104802813</v>
      </c>
      <c r="Y145" s="135">
        <f t="shared" si="19"/>
        <v>-0.05525132593</v>
      </c>
      <c r="Z145" s="135">
        <f t="shared" ref="Z145:AB145" si="866">0</f>
        <v>0</v>
      </c>
      <c r="AA145" s="135">
        <f t="shared" si="866"/>
        <v>0</v>
      </c>
      <c r="AB145" s="135">
        <f t="shared" si="866"/>
        <v>0</v>
      </c>
      <c r="AC145" s="91">
        <f t="shared" si="21"/>
        <v>-0.1729419571</v>
      </c>
      <c r="AD145" s="91">
        <f t="shared" si="22"/>
        <v>0.06298974701</v>
      </c>
      <c r="AE145" s="91">
        <f t="shared" si="23"/>
        <v>0.3688487461</v>
      </c>
      <c r="AF145" s="91">
        <f t="shared" si="24"/>
        <v>0.1454973984</v>
      </c>
      <c r="AG145" s="92">
        <f t="shared" si="25"/>
        <v>0.03421476075</v>
      </c>
      <c r="AH145" s="92">
        <f t="shared" si="26"/>
        <v>0.0359823165</v>
      </c>
      <c r="AI145" s="92">
        <f t="shared" si="27"/>
        <v>0.1416222638</v>
      </c>
      <c r="AJ145" s="92">
        <f t="shared" si="28"/>
        <v>0.009446005697</v>
      </c>
      <c r="AK145" s="132">
        <f t="shared" ref="AK145:AN145" si="867">M$2*$M145</f>
        <v>0.1903061593</v>
      </c>
      <c r="AL145" s="132">
        <f t="shared" si="867"/>
        <v>0.05144108338</v>
      </c>
      <c r="AM145" s="132">
        <f t="shared" si="867"/>
        <v>0.1577670442</v>
      </c>
      <c r="AN145" s="132">
        <f t="shared" si="867"/>
        <v>-0.1488497276</v>
      </c>
      <c r="AO145" s="133">
        <f t="shared" si="30"/>
        <v>-0.03191816478</v>
      </c>
      <c r="AP145" s="133">
        <f t="shared" si="31"/>
        <v>-0.006783074344</v>
      </c>
      <c r="AQ145" s="133">
        <f t="shared" si="32"/>
        <v>-0.05357931425</v>
      </c>
      <c r="AR145" s="133">
        <f t="shared" si="33"/>
        <v>0.04721715784</v>
      </c>
      <c r="AS145" s="134">
        <f t="shared" si="34"/>
        <v>-0.006704046682</v>
      </c>
      <c r="AT145" s="134">
        <f t="shared" si="35"/>
        <v>-0.00299010117</v>
      </c>
      <c r="AU145" s="134">
        <f t="shared" si="36"/>
        <v>-0.02750087222</v>
      </c>
      <c r="AV145" s="134">
        <f t="shared" si="37"/>
        <v>0.02896048346</v>
      </c>
      <c r="AW145" s="135">
        <f t="shared" ref="AW145:AZ145" si="868">Y$2*$Y145</f>
        <v>-0.003610716349</v>
      </c>
      <c r="AX145" s="135">
        <f t="shared" si="868"/>
        <v>-0.002466698818</v>
      </c>
      <c r="AY145" s="135">
        <f t="shared" si="868"/>
        <v>-0.003451231346</v>
      </c>
      <c r="AZ145" s="135">
        <f t="shared" si="868"/>
        <v>0.0140328256</v>
      </c>
      <c r="BA145" s="144">
        <f t="shared" ref="BA145:BD145" si="869">AC145+AG145+AK145+AO145+AS145+AW145+A$2</f>
        <v>0.03710076773</v>
      </c>
      <c r="BB145" s="144">
        <f t="shared" si="869"/>
        <v>0.1634805225</v>
      </c>
      <c r="BC145" s="144">
        <f t="shared" si="869"/>
        <v>0.584402052</v>
      </c>
      <c r="BD145" s="144">
        <f t="shared" si="869"/>
        <v>0.06256956204</v>
      </c>
      <c r="BE145" s="143">
        <f t="shared" ref="BE145:BH145" si="870">A145</f>
        <v>0</v>
      </c>
      <c r="BF145" s="143">
        <f t="shared" si="870"/>
        <v>0.3317018072</v>
      </c>
      <c r="BG145" s="143">
        <f t="shared" si="870"/>
        <v>0.4773722628</v>
      </c>
      <c r="BH145" s="143">
        <f t="shared" si="870"/>
        <v>0.2112198795</v>
      </c>
      <c r="BI145" s="145">
        <f t="shared" si="41"/>
        <v>0.06322716028</v>
      </c>
      <c r="BJ145" s="145">
        <f t="shared" si="42"/>
        <v>0.01466737224</v>
      </c>
      <c r="BK145" s="143"/>
    </row>
    <row r="146">
      <c r="A146" s="90">
        <f>'Yield Tabulations'!AH146</f>
        <v>0</v>
      </c>
      <c r="B146" s="90">
        <f>'Yield Tabulations'!AI146</f>
        <v>0.212519084</v>
      </c>
      <c r="C146" s="90">
        <f>'Yield Tabulations'!AJ146</f>
        <v>0.8083441982</v>
      </c>
      <c r="D146" s="90">
        <f>'Yield Tabulations'!AK146</f>
        <v>0.2170992366</v>
      </c>
      <c r="E146" s="91">
        <f>'Yield Tabulations'!AL146</f>
        <v>0</v>
      </c>
      <c r="F146" s="91">
        <f>'Yield Tabulations'!AM146</f>
        <v>0.06503816794</v>
      </c>
      <c r="G146" s="91">
        <f>'Yield Tabulations'!AN146</f>
        <v>0.6826923077</v>
      </c>
      <c r="H146" s="91">
        <f>'Yield Tabulations'!AO146</f>
        <v>0.09526717557</v>
      </c>
      <c r="I146" s="92">
        <f>'Yield Tabulations'!AP146</f>
        <v>0</v>
      </c>
      <c r="J146" s="92">
        <f>'Yield Tabulations'!AQ146</f>
        <v>0.03022900763</v>
      </c>
      <c r="K146" s="92">
        <f>'Yield Tabulations'!AR146</f>
        <v>0.8945054945</v>
      </c>
      <c r="L146" s="92">
        <f>'Yield Tabulations'!AS146</f>
        <v>0.06503816794</v>
      </c>
      <c r="M146" s="132">
        <f t="shared" si="9"/>
        <v>-0.479374585</v>
      </c>
      <c r="N146" s="132">
        <f t="shared" ref="N146:P146" si="871">0</f>
        <v>0</v>
      </c>
      <c r="O146" s="132">
        <f t="shared" si="871"/>
        <v>0</v>
      </c>
      <c r="P146" s="132">
        <f t="shared" si="871"/>
        <v>0</v>
      </c>
      <c r="Q146" s="133">
        <f t="shared" si="11"/>
        <v>-0.6188340621</v>
      </c>
      <c r="R146" s="133">
        <f t="shared" si="12"/>
        <v>0.04081595504</v>
      </c>
      <c r="S146" s="133">
        <f t="shared" si="13"/>
        <v>0.001350131111</v>
      </c>
      <c r="T146" s="133">
        <f t="shared" si="14"/>
        <v>-0.03753988759</v>
      </c>
      <c r="U146" s="134">
        <f t="shared" si="15"/>
        <v>-0.6188340621</v>
      </c>
      <c r="V146" s="134">
        <f t="shared" si="16"/>
        <v>-0.04081595504</v>
      </c>
      <c r="W146" s="134">
        <f t="shared" si="17"/>
        <v>-0.001350131111</v>
      </c>
      <c r="X146" s="134">
        <f t="shared" si="18"/>
        <v>0.03753988759</v>
      </c>
      <c r="Y146" s="135">
        <f t="shared" si="19"/>
        <v>-0.8052838359</v>
      </c>
      <c r="Z146" s="135">
        <f t="shared" ref="Z146:AB146" si="872">0</f>
        <v>0</v>
      </c>
      <c r="AA146" s="135">
        <f t="shared" si="872"/>
        <v>0</v>
      </c>
      <c r="AB146" s="135">
        <f t="shared" si="872"/>
        <v>0</v>
      </c>
      <c r="AC146" s="91">
        <f t="shared" si="21"/>
        <v>-0.1550772591</v>
      </c>
      <c r="AD146" s="91">
        <f t="shared" si="22"/>
        <v>0.04131964034</v>
      </c>
      <c r="AE146" s="91">
        <f t="shared" si="23"/>
        <v>0.3406424748</v>
      </c>
      <c r="AF146" s="91">
        <f t="shared" si="24"/>
        <v>0.1265854748</v>
      </c>
      <c r="AG146" s="92">
        <f t="shared" si="25"/>
        <v>0.1628736124</v>
      </c>
      <c r="AH146" s="92">
        <f t="shared" si="26"/>
        <v>0.02535899475</v>
      </c>
      <c r="AI146" s="92">
        <f t="shared" si="27"/>
        <v>0.5326811007</v>
      </c>
      <c r="AJ146" s="92">
        <f t="shared" si="28"/>
        <v>-0.1365298026</v>
      </c>
      <c r="AK146" s="132">
        <f t="shared" ref="AK146:AN146" si="873">M$2*$M146</f>
        <v>0.1571655492</v>
      </c>
      <c r="AL146" s="132">
        <f t="shared" si="873"/>
        <v>0.04248294511</v>
      </c>
      <c r="AM146" s="132">
        <f t="shared" si="873"/>
        <v>0.1302929145</v>
      </c>
      <c r="AN146" s="132">
        <f t="shared" si="873"/>
        <v>-0.122928492</v>
      </c>
      <c r="AO146" s="133">
        <f t="shared" si="30"/>
        <v>-0.1229107942</v>
      </c>
      <c r="AP146" s="133">
        <f t="shared" si="31"/>
        <v>0.02869307614</v>
      </c>
      <c r="AQ146" s="133">
        <f t="shared" si="32"/>
        <v>-0.1285142311</v>
      </c>
      <c r="AR146" s="133">
        <f t="shared" si="33"/>
        <v>0.2043534947</v>
      </c>
      <c r="AS146" s="134">
        <f t="shared" si="34"/>
        <v>-0.01413733346</v>
      </c>
      <c r="AT146" s="134">
        <f t="shared" si="35"/>
        <v>-0.02883375277</v>
      </c>
      <c r="AU146" s="134">
        <f t="shared" si="36"/>
        <v>-0.119424447</v>
      </c>
      <c r="AV146" s="134">
        <f t="shared" si="37"/>
        <v>0.06748281033</v>
      </c>
      <c r="AW146" s="135">
        <f t="shared" ref="AW146:AZ146" si="874">Y$2*$Y146</f>
        <v>-0.05262591374</v>
      </c>
      <c r="AX146" s="135">
        <f t="shared" si="874"/>
        <v>-0.035951946</v>
      </c>
      <c r="AY146" s="135">
        <f t="shared" si="874"/>
        <v>-0.05030143205</v>
      </c>
      <c r="AZ146" s="135">
        <f t="shared" si="874"/>
        <v>0.2045273564</v>
      </c>
      <c r="BA146" s="144">
        <f t="shared" ref="BA146:BD146" si="875">AC146+AG146+AK146+AO146+AS146+AW146+A$2</f>
        <v>0.003042593624</v>
      </c>
      <c r="BB146" s="144">
        <f t="shared" si="875"/>
        <v>0.09837620748</v>
      </c>
      <c r="BC146" s="144">
        <f t="shared" si="875"/>
        <v>0.7060717955</v>
      </c>
      <c r="BD146" s="144">
        <f t="shared" si="875"/>
        <v>0.3097562604</v>
      </c>
      <c r="BE146" s="143">
        <f t="shared" ref="BE146:BH146" si="876">A146</f>
        <v>0</v>
      </c>
      <c r="BF146" s="143">
        <f t="shared" si="876"/>
        <v>0.212519084</v>
      </c>
      <c r="BG146" s="143">
        <f t="shared" si="876"/>
        <v>0.8083441982</v>
      </c>
      <c r="BH146" s="143">
        <f t="shared" si="876"/>
        <v>0.2170992366</v>
      </c>
      <c r="BI146" s="145">
        <f t="shared" si="41"/>
        <v>0.03208282202</v>
      </c>
      <c r="BJ146" s="145">
        <f t="shared" si="42"/>
        <v>0.07001403357</v>
      </c>
      <c r="BK146" s="143"/>
    </row>
    <row r="147">
      <c r="A147" s="90">
        <f>'Yield Tabulations'!AH147</f>
        <v>0</v>
      </c>
      <c r="B147" s="90">
        <f>'Yield Tabulations'!AI147</f>
        <v>0.2853009259</v>
      </c>
      <c r="C147" s="90">
        <f>'Yield Tabulations'!AJ147</f>
        <v>0.7890818859</v>
      </c>
      <c r="D147" s="90">
        <f>'Yield Tabulations'!AK147</f>
        <v>0.3015046296</v>
      </c>
      <c r="E147" s="91">
        <f>'Yield Tabulations'!AL147</f>
        <v>0</v>
      </c>
      <c r="F147" s="91">
        <f>'Yield Tabulations'!AM147</f>
        <v>0.0630787037</v>
      </c>
      <c r="G147" s="91">
        <f>'Yield Tabulations'!AN147</f>
        <v>0.7569444444</v>
      </c>
      <c r="H147" s="91">
        <f>'Yield Tabulations'!AO147</f>
        <v>0.08333333333</v>
      </c>
      <c r="I147" s="92">
        <f>'Yield Tabulations'!AP147</f>
        <v>0</v>
      </c>
      <c r="J147" s="92">
        <f>'Yield Tabulations'!AQ147</f>
        <v>0.02025462963</v>
      </c>
      <c r="K147" s="92">
        <f>'Yield Tabulations'!AR147</f>
        <v>0.8069498069</v>
      </c>
      <c r="L147" s="92">
        <f>'Yield Tabulations'!AS147</f>
        <v>0.0630787037</v>
      </c>
      <c r="M147" s="132">
        <f t="shared" si="9"/>
        <v>-0.5838882593</v>
      </c>
      <c r="N147" s="132">
        <f t="shared" ref="N147:P147" si="877">0</f>
        <v>0</v>
      </c>
      <c r="O147" s="132">
        <f t="shared" si="877"/>
        <v>0</v>
      </c>
      <c r="P147" s="132">
        <f t="shared" si="877"/>
        <v>0</v>
      </c>
      <c r="Q147" s="133">
        <f t="shared" si="11"/>
        <v>-0.6173503677</v>
      </c>
      <c r="R147" s="133">
        <f t="shared" si="12"/>
        <v>0.01949874291</v>
      </c>
      <c r="S147" s="133">
        <f t="shared" si="13"/>
        <v>0.002291037058</v>
      </c>
      <c r="T147" s="133">
        <f t="shared" si="14"/>
        <v>-0.0355697184</v>
      </c>
      <c r="U147" s="134">
        <f t="shared" si="15"/>
        <v>-0.6173503677</v>
      </c>
      <c r="V147" s="134">
        <f t="shared" si="16"/>
        <v>-0.01949874291</v>
      </c>
      <c r="W147" s="134">
        <f t="shared" si="17"/>
        <v>-0.002291037058</v>
      </c>
      <c r="X147" s="134">
        <f t="shared" si="18"/>
        <v>0.0355697184</v>
      </c>
      <c r="Y147" s="135">
        <f t="shared" si="19"/>
        <v>-0.6555571638</v>
      </c>
      <c r="Z147" s="135">
        <f t="shared" ref="Z147:AB147" si="878">0</f>
        <v>0</v>
      </c>
      <c r="AA147" s="135">
        <f t="shared" si="878"/>
        <v>0</v>
      </c>
      <c r="AB147" s="135">
        <f t="shared" si="878"/>
        <v>0</v>
      </c>
      <c r="AC147" s="91">
        <f t="shared" si="21"/>
        <v>-0.1703314743</v>
      </c>
      <c r="AD147" s="91">
        <f t="shared" si="22"/>
        <v>0.03642949003</v>
      </c>
      <c r="AE147" s="91">
        <f t="shared" si="23"/>
        <v>0.3805067536</v>
      </c>
      <c r="AF147" s="91">
        <f t="shared" si="24"/>
        <v>0.1307655884</v>
      </c>
      <c r="AG147" s="92">
        <f t="shared" si="25"/>
        <v>0.148276099</v>
      </c>
      <c r="AH147" s="92">
        <f t="shared" si="26"/>
        <v>0.01962526207</v>
      </c>
      <c r="AI147" s="92">
        <f t="shared" si="27"/>
        <v>0.4813373619</v>
      </c>
      <c r="AJ147" s="92">
        <f t="shared" si="28"/>
        <v>-0.1192834968</v>
      </c>
      <c r="AK147" s="132">
        <f t="shared" ref="AK147:AN147" si="879">M$2*$M147</f>
        <v>0.1914309223</v>
      </c>
      <c r="AL147" s="132">
        <f t="shared" si="879"/>
        <v>0.05174511467</v>
      </c>
      <c r="AM147" s="132">
        <f t="shared" si="879"/>
        <v>0.1586994918</v>
      </c>
      <c r="AN147" s="132">
        <f t="shared" si="879"/>
        <v>-0.1497294714</v>
      </c>
      <c r="AO147" s="133">
        <f t="shared" si="30"/>
        <v>-0.1226716371</v>
      </c>
      <c r="AP147" s="133">
        <f t="shared" si="31"/>
        <v>0.02406852345</v>
      </c>
      <c r="AQ147" s="133">
        <f t="shared" si="32"/>
        <v>-0.1349907386</v>
      </c>
      <c r="AR147" s="133">
        <f t="shared" si="33"/>
        <v>0.1993231881</v>
      </c>
      <c r="AS147" s="134">
        <f t="shared" si="34"/>
        <v>-0.01485885055</v>
      </c>
      <c r="AT147" s="134">
        <f t="shared" si="35"/>
        <v>-0.027606548</v>
      </c>
      <c r="AU147" s="134">
        <f t="shared" si="36"/>
        <v>-0.1166995737</v>
      </c>
      <c r="AV147" s="134">
        <f t="shared" si="37"/>
        <v>0.07126041804</v>
      </c>
      <c r="AW147" s="135">
        <f t="shared" ref="AW147:AZ147" si="880">Y$2*$Y147</f>
        <v>-0.04284116136</v>
      </c>
      <c r="AX147" s="135">
        <f t="shared" si="880"/>
        <v>-0.02926738959</v>
      </c>
      <c r="AY147" s="135">
        <f t="shared" si="880"/>
        <v>-0.04094887127</v>
      </c>
      <c r="AZ147" s="135">
        <f t="shared" si="880"/>
        <v>0.1664995219</v>
      </c>
      <c r="BA147" s="144">
        <f t="shared" ref="BA147:BD147" si="881">AC147+AG147+AK147+AO147+AS147+AW147+A$2</f>
        <v>0.0167586305</v>
      </c>
      <c r="BB147" s="144">
        <f t="shared" si="881"/>
        <v>0.1003017026</v>
      </c>
      <c r="BC147" s="144">
        <f t="shared" si="881"/>
        <v>0.7285998394</v>
      </c>
      <c r="BD147" s="144">
        <f t="shared" si="881"/>
        <v>0.2651011669</v>
      </c>
      <c r="BE147" s="143">
        <f t="shared" ref="BE147:BH147" si="882">A147</f>
        <v>0</v>
      </c>
      <c r="BF147" s="143">
        <f t="shared" si="882"/>
        <v>0.2853009259</v>
      </c>
      <c r="BG147" s="143">
        <f t="shared" si="882"/>
        <v>0.7890818859</v>
      </c>
      <c r="BH147" s="143">
        <f t="shared" si="882"/>
        <v>0.3015046296</v>
      </c>
      <c r="BI147" s="145">
        <f t="shared" si="41"/>
        <v>0.03948885439</v>
      </c>
      <c r="BJ147" s="145">
        <f t="shared" si="42"/>
        <v>0.07662143607</v>
      </c>
      <c r="BK147" s="143"/>
    </row>
    <row r="148">
      <c r="A148" s="90">
        <f>'Yield Tabulations'!AH148</f>
        <v>0</v>
      </c>
      <c r="B148" s="90">
        <f>'Yield Tabulations'!AI148</f>
        <v>0.08207705193</v>
      </c>
      <c r="C148" s="90">
        <f>'Yield Tabulations'!AJ148</f>
        <v>0.9173553719</v>
      </c>
      <c r="D148" s="90">
        <f>'Yield Tabulations'!AK148</f>
        <v>0.08710217755</v>
      </c>
      <c r="E148" s="91">
        <f>'Yield Tabulations'!AL148</f>
        <v>0</v>
      </c>
      <c r="F148" s="91">
        <f>'Yield Tabulations'!AM148</f>
        <v>0.02345058626</v>
      </c>
      <c r="G148" s="91">
        <f>'Yield Tabulations'!AN148</f>
        <v>0.4375</v>
      </c>
      <c r="H148" s="91">
        <f>'Yield Tabulations'!AO148</f>
        <v>0.05360134003</v>
      </c>
      <c r="I148" s="92">
        <f>'Yield Tabulations'!AP148</f>
        <v>0</v>
      </c>
      <c r="J148" s="92">
        <f>'Yield Tabulations'!AQ148</f>
        <v>0.03015075377</v>
      </c>
      <c r="K148" s="92">
        <f>'Yield Tabulations'!AR148</f>
        <v>0.9904761905</v>
      </c>
      <c r="L148" s="92">
        <f>'Yield Tabulations'!AS148</f>
        <v>0.02345058626</v>
      </c>
      <c r="M148" s="132">
        <f t="shared" si="9"/>
        <v>-0.1948292836</v>
      </c>
      <c r="N148" s="132">
        <f t="shared" ref="N148:P148" si="883">0</f>
        <v>0</v>
      </c>
      <c r="O148" s="132">
        <f t="shared" si="883"/>
        <v>0</v>
      </c>
      <c r="P148" s="132">
        <f t="shared" si="883"/>
        <v>0</v>
      </c>
      <c r="Q148" s="133">
        <f t="shared" si="11"/>
        <v>-0.435297369</v>
      </c>
      <c r="R148" s="133">
        <f t="shared" si="12"/>
        <v>0.04283121959</v>
      </c>
      <c r="S148" s="133">
        <f t="shared" si="13"/>
        <v>-0.001066190809</v>
      </c>
      <c r="T148" s="133">
        <f t="shared" si="14"/>
        <v>-0.01003629257</v>
      </c>
      <c r="U148" s="134">
        <f t="shared" si="15"/>
        <v>-0.435297369</v>
      </c>
      <c r="V148" s="134">
        <f t="shared" si="16"/>
        <v>-0.04283121959</v>
      </c>
      <c r="W148" s="134">
        <f t="shared" si="17"/>
        <v>0.001066190809</v>
      </c>
      <c r="X148" s="134">
        <f t="shared" si="18"/>
        <v>0.01003629257</v>
      </c>
      <c r="Y148" s="135">
        <f t="shared" si="19"/>
        <v>-0.9825020818</v>
      </c>
      <c r="Z148" s="135">
        <f t="shared" ref="Z148:AB148" si="884">0</f>
        <v>0</v>
      </c>
      <c r="AA148" s="135">
        <f t="shared" si="884"/>
        <v>0</v>
      </c>
      <c r="AB148" s="135">
        <f t="shared" si="884"/>
        <v>0</v>
      </c>
      <c r="AC148" s="91">
        <f t="shared" si="21"/>
        <v>-0.09680929019</v>
      </c>
      <c r="AD148" s="91">
        <f t="shared" si="22"/>
        <v>0.01549697662</v>
      </c>
      <c r="AE148" s="91">
        <f t="shared" si="23"/>
        <v>0.2189629362</v>
      </c>
      <c r="AF148" s="91">
        <f t="shared" si="24"/>
        <v>0.08114073191</v>
      </c>
      <c r="AG148" s="92">
        <f t="shared" si="25"/>
        <v>0.1807325551</v>
      </c>
      <c r="AH148" s="92">
        <f t="shared" si="26"/>
        <v>0.0170130757</v>
      </c>
      <c r="AI148" s="92">
        <f t="shared" si="27"/>
        <v>0.580657722</v>
      </c>
      <c r="AJ148" s="92">
        <f t="shared" si="28"/>
        <v>-0.1788000987</v>
      </c>
      <c r="AK148" s="132">
        <f t="shared" ref="AK148:AN148" si="885">M$2*$M148</f>
        <v>0.06387583389</v>
      </c>
      <c r="AL148" s="132">
        <f t="shared" si="885"/>
        <v>0.01726608381</v>
      </c>
      <c r="AM148" s="132">
        <f t="shared" si="885"/>
        <v>0.05295415316</v>
      </c>
      <c r="AN148" s="132">
        <f t="shared" si="885"/>
        <v>-0.04996107592</v>
      </c>
      <c r="AO148" s="133">
        <f t="shared" si="30"/>
        <v>-0.0803581636</v>
      </c>
      <c r="AP148" s="133">
        <f t="shared" si="31"/>
        <v>0.01959929828</v>
      </c>
      <c r="AQ148" s="133">
        <f t="shared" si="32"/>
        <v>-0.0865072821</v>
      </c>
      <c r="AR148" s="133">
        <f t="shared" si="33"/>
        <v>0.1499046662</v>
      </c>
      <c r="AS148" s="134">
        <f t="shared" si="34"/>
        <v>-0.01180401435</v>
      </c>
      <c r="AT148" s="134">
        <f t="shared" si="35"/>
        <v>-0.01792207942</v>
      </c>
      <c r="AU148" s="134">
        <f t="shared" si="36"/>
        <v>-0.08617004297</v>
      </c>
      <c r="AV148" s="134">
        <f t="shared" si="37"/>
        <v>0.0442245871</v>
      </c>
      <c r="AW148" s="135">
        <f t="shared" ref="AW148:AZ148" si="886">Y$2*$Y148</f>
        <v>-0.06420726147</v>
      </c>
      <c r="AX148" s="135">
        <f t="shared" si="886"/>
        <v>-0.04386386541</v>
      </c>
      <c r="AY148" s="135">
        <f t="shared" si="886"/>
        <v>-0.06137123273</v>
      </c>
      <c r="AZ148" s="135">
        <f t="shared" si="886"/>
        <v>0.2495375475</v>
      </c>
      <c r="BA148" s="144">
        <f t="shared" ref="BA148:BD148" si="887">AC148+AG148+AK148+AO148+AS148+AW148+A$2</f>
        <v>0.01918439195</v>
      </c>
      <c r="BB148" s="144">
        <f t="shared" si="887"/>
        <v>0.03289673952</v>
      </c>
      <c r="BC148" s="144">
        <f t="shared" si="887"/>
        <v>0.6192216693</v>
      </c>
      <c r="BD148" s="144">
        <f t="shared" si="887"/>
        <v>0.2623117767</v>
      </c>
      <c r="BE148" s="143">
        <f t="shared" ref="BE148:BH148" si="888">A148</f>
        <v>0</v>
      </c>
      <c r="BF148" s="143">
        <f t="shared" si="888"/>
        <v>0.08207705193</v>
      </c>
      <c r="BG148" s="143">
        <f t="shared" si="888"/>
        <v>0.9173553719</v>
      </c>
      <c r="BH148" s="143">
        <f t="shared" si="888"/>
        <v>0.08710217755</v>
      </c>
      <c r="BI148" s="145">
        <f t="shared" si="41"/>
        <v>0.1223688523</v>
      </c>
      <c r="BJ148" s="145">
        <f t="shared" si="42"/>
        <v>0.1674027576</v>
      </c>
      <c r="BK148" s="143"/>
    </row>
    <row r="149">
      <c r="A149" s="90">
        <f>'Yield Tabulations'!AH149</f>
        <v>0</v>
      </c>
      <c r="B149" s="90">
        <f>'Yield Tabulations'!AI149</f>
        <v>0.1708477509</v>
      </c>
      <c r="C149" s="90">
        <f>'Yield Tabulations'!AJ149</f>
        <v>0.9348198971</v>
      </c>
      <c r="D149" s="90">
        <f>'Yield Tabulations'!AK149</f>
        <v>0.2577854671</v>
      </c>
      <c r="E149" s="91">
        <f>'Yield Tabulations'!AL149</f>
        <v>0</v>
      </c>
      <c r="F149" s="91">
        <f>'Yield Tabulations'!AM149</f>
        <v>0.1267301038</v>
      </c>
      <c r="G149" s="91">
        <f>'Yield Tabulations'!AN149</f>
        <v>0.8643067847</v>
      </c>
      <c r="H149" s="91">
        <f>'Yield Tabulations'!AO149</f>
        <v>0.1466262976</v>
      </c>
      <c r="I149" s="92">
        <f>'Yield Tabulations'!AP149</f>
        <v>0</v>
      </c>
      <c r="J149" s="92">
        <f>'Yield Tabulations'!AQ149</f>
        <v>0.01989619377</v>
      </c>
      <c r="K149" s="92">
        <f>'Yield Tabulations'!AR149</f>
        <v>0.9637243047</v>
      </c>
      <c r="L149" s="92">
        <f>'Yield Tabulations'!AS149</f>
        <v>0.1267301038</v>
      </c>
      <c r="M149" s="132">
        <f t="shared" si="9"/>
        <v>-0.7845860084</v>
      </c>
      <c r="N149" s="132">
        <f t="shared" ref="N149:P149" si="889">0</f>
        <v>0</v>
      </c>
      <c r="O149" s="132">
        <f t="shared" si="889"/>
        <v>0</v>
      </c>
      <c r="P149" s="132">
        <f t="shared" si="889"/>
        <v>0</v>
      </c>
      <c r="Q149" s="133">
        <f t="shared" si="11"/>
        <v>-0.8540568677</v>
      </c>
      <c r="R149" s="133">
        <f t="shared" si="12"/>
        <v>0.03177363815</v>
      </c>
      <c r="S149" s="133">
        <f t="shared" si="13"/>
        <v>0.01314321398</v>
      </c>
      <c r="T149" s="133">
        <f t="shared" si="14"/>
        <v>-0.1049364659</v>
      </c>
      <c r="U149" s="134">
        <f t="shared" si="15"/>
        <v>-0.8540568677</v>
      </c>
      <c r="V149" s="134">
        <f t="shared" si="16"/>
        <v>-0.03177363815</v>
      </c>
      <c r="W149" s="134">
        <f t="shared" si="17"/>
        <v>-0.01314321398</v>
      </c>
      <c r="X149" s="134">
        <f t="shared" si="18"/>
        <v>0.1049364659</v>
      </c>
      <c r="Y149" s="135">
        <f t="shared" si="19"/>
        <v>-0.9452209132</v>
      </c>
      <c r="Z149" s="135">
        <f t="shared" ref="Z149:AB149" si="890">0</f>
        <v>0</v>
      </c>
      <c r="AA149" s="135">
        <f t="shared" si="890"/>
        <v>0</v>
      </c>
      <c r="AB149" s="135">
        <f t="shared" si="890"/>
        <v>0</v>
      </c>
      <c r="AC149" s="91">
        <f t="shared" si="21"/>
        <v>-0.2027364851</v>
      </c>
      <c r="AD149" s="91">
        <f t="shared" si="22"/>
        <v>0.08072416495</v>
      </c>
      <c r="AE149" s="91">
        <f t="shared" si="23"/>
        <v>0.4285938557</v>
      </c>
      <c r="AF149" s="91">
        <f t="shared" si="24"/>
        <v>0.1642758366</v>
      </c>
      <c r="AG149" s="92">
        <f t="shared" si="25"/>
        <v>0.1781488761</v>
      </c>
      <c r="AH149" s="92">
        <f t="shared" si="26"/>
        <v>0.03060813464</v>
      </c>
      <c r="AI149" s="92">
        <f t="shared" si="27"/>
        <v>0.5845219015</v>
      </c>
      <c r="AJ149" s="92">
        <f t="shared" si="28"/>
        <v>-0.1117569086</v>
      </c>
      <c r="AK149" s="132">
        <f t="shared" ref="AK149:AN149" si="891">M$2*$M149</f>
        <v>0.2572307643</v>
      </c>
      <c r="AL149" s="132">
        <f t="shared" si="891"/>
        <v>0.06953127131</v>
      </c>
      <c r="AM149" s="132">
        <f t="shared" si="891"/>
        <v>0.2132486805</v>
      </c>
      <c r="AN149" s="132">
        <f t="shared" si="891"/>
        <v>-0.2011954281</v>
      </c>
      <c r="AO149" s="133">
        <f t="shared" si="30"/>
        <v>-0.1900667738</v>
      </c>
      <c r="AP149" s="133">
        <f t="shared" si="31"/>
        <v>0.04377402469</v>
      </c>
      <c r="AQ149" s="133">
        <f t="shared" si="32"/>
        <v>-0.1822104644</v>
      </c>
      <c r="AR149" s="133">
        <f t="shared" si="33"/>
        <v>0.2670507519</v>
      </c>
      <c r="AS149" s="134">
        <f t="shared" si="34"/>
        <v>-0.01188021065</v>
      </c>
      <c r="AT149" s="134">
        <f t="shared" si="35"/>
        <v>-0.04758304925</v>
      </c>
      <c r="AU149" s="134">
        <f t="shared" si="36"/>
        <v>-0.1604850389</v>
      </c>
      <c r="AV149" s="134">
        <f t="shared" si="37"/>
        <v>0.09984015636</v>
      </c>
      <c r="AW149" s="135">
        <f t="shared" ref="AW149:AZ149" si="892">Y$2*$Y149</f>
        <v>-0.06177090862</v>
      </c>
      <c r="AX149" s="135">
        <f t="shared" si="892"/>
        <v>-0.04219944536</v>
      </c>
      <c r="AY149" s="135">
        <f t="shared" si="892"/>
        <v>-0.05904249336</v>
      </c>
      <c r="AZ149" s="135">
        <f t="shared" si="892"/>
        <v>0.240068813</v>
      </c>
      <c r="BA149" s="144">
        <f t="shared" ref="BA149:BD149" si="893">AC149+AG149+AK149+AO149+AS149+AW149+A$2</f>
        <v>-0.003320005195</v>
      </c>
      <c r="BB149" s="144">
        <f t="shared" si="893"/>
        <v>0.1601623509</v>
      </c>
      <c r="BC149" s="144">
        <f t="shared" si="893"/>
        <v>0.8253218567</v>
      </c>
      <c r="BD149" s="144">
        <f t="shared" si="893"/>
        <v>0.4245486398</v>
      </c>
      <c r="BE149" s="143">
        <f t="shared" ref="BE149:BH149" si="894">A149</f>
        <v>0</v>
      </c>
      <c r="BF149" s="143">
        <f t="shared" si="894"/>
        <v>0.1708477509</v>
      </c>
      <c r="BG149" s="143">
        <f t="shared" si="894"/>
        <v>0.9348198971</v>
      </c>
      <c r="BH149" s="143">
        <f t="shared" si="894"/>
        <v>0.2577854671</v>
      </c>
      <c r="BI149" s="145">
        <f t="shared" si="41"/>
        <v>0.03992497681</v>
      </c>
      <c r="BJ149" s="145">
        <f t="shared" si="42"/>
        <v>0.1616296287</v>
      </c>
      <c r="BK149" s="143"/>
    </row>
    <row r="150">
      <c r="A150" s="90">
        <f>'Yield Tabulations'!AH150</f>
        <v>0</v>
      </c>
      <c r="B150" s="90">
        <f>'Yield Tabulations'!AI150</f>
        <v>0.3297587131</v>
      </c>
      <c r="C150" s="90">
        <f>'Yield Tabulations'!AJ150</f>
        <v>0.9102564103</v>
      </c>
      <c r="D150" s="90">
        <f>'Yield Tabulations'!AK150</f>
        <v>0.4316353887</v>
      </c>
      <c r="E150" s="91">
        <f>'Yield Tabulations'!AL150</f>
        <v>0</v>
      </c>
      <c r="F150" s="91">
        <f>'Yield Tabulations'!AM150</f>
        <v>0.1161751564</v>
      </c>
      <c r="G150" s="91">
        <f>'Yield Tabulations'!AN150</f>
        <v>0.9027777778</v>
      </c>
      <c r="H150" s="91">
        <f>'Yield Tabulations'!AO150</f>
        <v>0.1286863271</v>
      </c>
      <c r="I150" s="92">
        <f>'Yield Tabulations'!AP150</f>
        <v>0</v>
      </c>
      <c r="J150" s="92">
        <f>'Yield Tabulations'!AQ150</f>
        <v>0.01251117069</v>
      </c>
      <c r="K150" s="92">
        <f>'Yield Tabulations'!AR150</f>
        <v>0.9166666667</v>
      </c>
      <c r="L150" s="92">
        <f>'Yield Tabulations'!AS150</f>
        <v>0.1161751564</v>
      </c>
      <c r="M150" s="132">
        <f t="shared" si="9"/>
        <v>-0.8450645538</v>
      </c>
      <c r="N150" s="132">
        <f t="shared" ref="N150:P150" si="895">0</f>
        <v>0</v>
      </c>
      <c r="O150" s="132">
        <f t="shared" si="895"/>
        <v>0</v>
      </c>
      <c r="P150" s="132">
        <f t="shared" si="895"/>
        <v>0</v>
      </c>
      <c r="Q150" s="133">
        <f t="shared" si="11"/>
        <v>-0.8439499377</v>
      </c>
      <c r="R150" s="133">
        <f t="shared" si="12"/>
        <v>0.01308211697</v>
      </c>
      <c r="S150" s="133">
        <f t="shared" si="13"/>
        <v>0.01188665036</v>
      </c>
      <c r="T150" s="133">
        <f t="shared" si="14"/>
        <v>-0.09519908649</v>
      </c>
      <c r="U150" s="134">
        <f t="shared" si="15"/>
        <v>-0.8439499377</v>
      </c>
      <c r="V150" s="134">
        <f t="shared" si="16"/>
        <v>-0.01308211697</v>
      </c>
      <c r="W150" s="134">
        <f t="shared" si="17"/>
        <v>-0.01188665036</v>
      </c>
      <c r="X150" s="134">
        <f t="shared" si="18"/>
        <v>0.09519908649</v>
      </c>
      <c r="Y150" s="135">
        <f t="shared" si="19"/>
        <v>-0.8539309741</v>
      </c>
      <c r="Z150" s="135">
        <f t="shared" ref="Z150:AB150" si="896">0</f>
        <v>0</v>
      </c>
      <c r="AA150" s="135">
        <f t="shared" si="896"/>
        <v>0</v>
      </c>
      <c r="AB150" s="135">
        <f t="shared" si="896"/>
        <v>0</v>
      </c>
      <c r="AC150" s="91">
        <f t="shared" si="21"/>
        <v>-0.209151357</v>
      </c>
      <c r="AD150" s="91">
        <f t="shared" si="22"/>
        <v>0.07077800096</v>
      </c>
      <c r="AE150" s="91">
        <f t="shared" si="23"/>
        <v>0.4506454511</v>
      </c>
      <c r="AF150" s="91">
        <f t="shared" si="24"/>
        <v>0.1623977866</v>
      </c>
      <c r="AG150" s="92">
        <f t="shared" si="25"/>
        <v>0.1706376601</v>
      </c>
      <c r="AH150" s="92">
        <f t="shared" si="26"/>
        <v>0.02456194161</v>
      </c>
      <c r="AI150" s="92">
        <f t="shared" si="27"/>
        <v>0.5551249335</v>
      </c>
      <c r="AJ150" s="92">
        <f t="shared" si="28"/>
        <v>-0.1076334726</v>
      </c>
      <c r="AK150" s="132">
        <f t="shared" ref="AK150:AN150" si="897">M$2*$M150</f>
        <v>0.2770589824</v>
      </c>
      <c r="AL150" s="132">
        <f t="shared" si="897"/>
        <v>0.07489097707</v>
      </c>
      <c r="AM150" s="132">
        <f t="shared" si="897"/>
        <v>0.2296866106</v>
      </c>
      <c r="AN150" s="132">
        <f t="shared" si="897"/>
        <v>-0.2167042528</v>
      </c>
      <c r="AO150" s="133">
        <f t="shared" si="30"/>
        <v>-0.1851836586</v>
      </c>
      <c r="AP150" s="133">
        <f t="shared" si="31"/>
        <v>0.03836150669</v>
      </c>
      <c r="AQ150" s="133">
        <f t="shared" si="32"/>
        <v>-0.186400556</v>
      </c>
      <c r="AR150" s="133">
        <f t="shared" si="33"/>
        <v>0.261166134</v>
      </c>
      <c r="AS150" s="134">
        <f t="shared" si="34"/>
        <v>-0.01357018469</v>
      </c>
      <c r="AT150" s="134">
        <f t="shared" si="35"/>
        <v>-0.04496335574</v>
      </c>
      <c r="AU150" s="134">
        <f t="shared" si="36"/>
        <v>-0.1566475899</v>
      </c>
      <c r="AV150" s="134">
        <f t="shared" si="37"/>
        <v>0.1017703675</v>
      </c>
      <c r="AW150" s="135">
        <f t="shared" ref="AW150:AZ150" si="898">Y$2*$Y150</f>
        <v>-0.05580504138</v>
      </c>
      <c r="AX150" s="135">
        <f t="shared" si="898"/>
        <v>-0.03812380046</v>
      </c>
      <c r="AY150" s="135">
        <f t="shared" si="898"/>
        <v>-0.05334013792</v>
      </c>
      <c r="AZ150" s="135">
        <f t="shared" si="898"/>
        <v>0.2168828392</v>
      </c>
      <c r="BA150" s="144">
        <f t="shared" ref="BA150:BD150" si="899">AC150+AG150+AK150+AO150+AS150+AW150+A$2</f>
        <v>0.01174113334</v>
      </c>
      <c r="BB150" s="144">
        <f t="shared" si="899"/>
        <v>0.1508125201</v>
      </c>
      <c r="BC150" s="144">
        <f t="shared" si="899"/>
        <v>0.8397641272</v>
      </c>
      <c r="BD150" s="144">
        <f t="shared" si="899"/>
        <v>0.3841448206</v>
      </c>
      <c r="BE150" s="143">
        <f t="shared" ref="BE150:BH150" si="900">A150</f>
        <v>0</v>
      </c>
      <c r="BF150" s="143">
        <f t="shared" si="900"/>
        <v>0.3297587131</v>
      </c>
      <c r="BG150" s="143">
        <f t="shared" si="900"/>
        <v>0.9102564103</v>
      </c>
      <c r="BH150" s="143">
        <f t="shared" si="900"/>
        <v>0.4316353887</v>
      </c>
      <c r="BI150" s="145">
        <f t="shared" si="41"/>
        <v>0.03938411026</v>
      </c>
      <c r="BJ150" s="145">
        <f t="shared" si="42"/>
        <v>0.2067794193</v>
      </c>
      <c r="BK150" s="143"/>
    </row>
    <row r="151">
      <c r="A151" s="90">
        <f>'Yield Tabulations'!AH151</f>
        <v>0</v>
      </c>
      <c r="B151" s="90">
        <f>'Yield Tabulations'!AI151</f>
        <v>0.2208316512</v>
      </c>
      <c r="C151" s="90">
        <f>'Yield Tabulations'!AJ151</f>
        <v>0.4738510301</v>
      </c>
      <c r="D151" s="90">
        <f>'Yield Tabulations'!AK151</f>
        <v>0.1308033912</v>
      </c>
      <c r="E151" s="91">
        <f>'Yield Tabulations'!AL151</f>
        <v>0</v>
      </c>
      <c r="F151" s="91">
        <f>'Yield Tabulations'!AM151</f>
        <v>0.05974969721</v>
      </c>
      <c r="G151" s="91">
        <f>'Yield Tabulations'!AN151</f>
        <v>0.5211267606</v>
      </c>
      <c r="H151" s="91">
        <f>'Yield Tabulations'!AO151</f>
        <v>0.1146548244</v>
      </c>
      <c r="I151" s="92">
        <f>'Yield Tabulations'!AP151</f>
        <v>0</v>
      </c>
      <c r="J151" s="92">
        <f>'Yield Tabulations'!AQ151</f>
        <v>0.05490512717</v>
      </c>
      <c r="K151" s="92">
        <f>'Yield Tabulations'!AR151</f>
        <v>0.4351585014</v>
      </c>
      <c r="L151" s="92">
        <f>'Yield Tabulations'!AS151</f>
        <v>0.05974969721</v>
      </c>
      <c r="M151" s="132">
        <f t="shared" si="9"/>
        <v>-0.2882888556</v>
      </c>
      <c r="N151" s="132">
        <f t="shared" ref="N151:P151" si="901">0</f>
        <v>0</v>
      </c>
      <c r="O151" s="132">
        <f t="shared" si="901"/>
        <v>0</v>
      </c>
      <c r="P151" s="132">
        <f t="shared" si="901"/>
        <v>0</v>
      </c>
      <c r="Q151" s="133">
        <f t="shared" si="11"/>
        <v>-0.236903896</v>
      </c>
      <c r="R151" s="133">
        <f t="shared" si="12"/>
        <v>0.01875585541</v>
      </c>
      <c r="S151" s="133">
        <f t="shared" si="13"/>
        <v>-0.002725111396</v>
      </c>
      <c r="T151" s="133">
        <f t="shared" si="14"/>
        <v>0.002611942359</v>
      </c>
      <c r="U151" s="134">
        <f t="shared" si="15"/>
        <v>-0.236903896</v>
      </c>
      <c r="V151" s="134">
        <f t="shared" si="16"/>
        <v>-0.01875585541</v>
      </c>
      <c r="W151" s="134">
        <f t="shared" si="17"/>
        <v>0.002725111396</v>
      </c>
      <c r="X151" s="134">
        <f t="shared" si="18"/>
        <v>-0.002611942359</v>
      </c>
      <c r="Y151" s="135">
        <f t="shared" si="19"/>
        <v>-0.1959475207</v>
      </c>
      <c r="Z151" s="135">
        <f t="shared" ref="Z151:AB151" si="902">0</f>
        <v>0</v>
      </c>
      <c r="AA151" s="135">
        <f t="shared" si="902"/>
        <v>0</v>
      </c>
      <c r="AB151" s="135">
        <f t="shared" si="902"/>
        <v>0</v>
      </c>
      <c r="AC151" s="91">
        <f t="shared" si="21"/>
        <v>-0.1204895434</v>
      </c>
      <c r="AD151" s="91">
        <f t="shared" si="22"/>
        <v>0.04563833126</v>
      </c>
      <c r="AE151" s="91">
        <f t="shared" si="23"/>
        <v>0.2546069657</v>
      </c>
      <c r="AF151" s="91">
        <f t="shared" si="24"/>
        <v>0.1161197972</v>
      </c>
      <c r="AG151" s="92">
        <f t="shared" si="25"/>
        <v>0.0717945344</v>
      </c>
      <c r="AH151" s="92">
        <f t="shared" si="26"/>
        <v>0.04100483539</v>
      </c>
      <c r="AI151" s="92">
        <f t="shared" si="27"/>
        <v>0.2646391808</v>
      </c>
      <c r="AJ151" s="92">
        <f t="shared" si="28"/>
        <v>-0.0576306726</v>
      </c>
      <c r="AK151" s="132">
        <f t="shared" ref="AK151:AN151" si="903">M$2*$M151</f>
        <v>0.09451705981</v>
      </c>
      <c r="AL151" s="132">
        <f t="shared" si="903"/>
        <v>0.02554862109</v>
      </c>
      <c r="AM151" s="132">
        <f t="shared" si="903"/>
        <v>0.07835625082</v>
      </c>
      <c r="AN151" s="132">
        <f t="shared" si="903"/>
        <v>-0.07392739497</v>
      </c>
      <c r="AO151" s="133">
        <f t="shared" si="30"/>
        <v>-0.04070423744</v>
      </c>
      <c r="AP151" s="133">
        <f t="shared" si="31"/>
        <v>0.008683063886</v>
      </c>
      <c r="AQ151" s="133">
        <f t="shared" si="32"/>
        <v>-0.04912117194</v>
      </c>
      <c r="AR151" s="133">
        <f t="shared" si="33"/>
        <v>0.08193772339</v>
      </c>
      <c r="AS151" s="134">
        <f t="shared" si="34"/>
        <v>-0.007940745949</v>
      </c>
      <c r="AT151" s="134">
        <f t="shared" si="35"/>
        <v>-0.008350508177</v>
      </c>
      <c r="AU151" s="134">
        <f t="shared" si="36"/>
        <v>-0.04655239506</v>
      </c>
      <c r="AV151" s="134">
        <f t="shared" si="37"/>
        <v>0.02458502647</v>
      </c>
      <c r="AW151" s="135">
        <f t="shared" ref="AW151:AZ151" si="904">Y$2*$Y151</f>
        <v>-0.01280532014</v>
      </c>
      <c r="AX151" s="135">
        <f t="shared" si="904"/>
        <v>-0.00874808902</v>
      </c>
      <c r="AY151" s="135">
        <f t="shared" si="904"/>
        <v>-0.01223971034</v>
      </c>
      <c r="AZ151" s="135">
        <f t="shared" si="904"/>
        <v>0.04976708412</v>
      </c>
      <c r="BA151" s="144">
        <f t="shared" ref="BA151:BD151" si="905">AC151+AG151+AK151+AO151+AS151+AW151+A$2</f>
        <v>0.0121264798</v>
      </c>
      <c r="BB151" s="144">
        <f t="shared" si="905"/>
        <v>0.1290835044</v>
      </c>
      <c r="BC151" s="144">
        <f t="shared" si="905"/>
        <v>0.4903845356</v>
      </c>
      <c r="BD151" s="144">
        <f t="shared" si="905"/>
        <v>0.1071169823</v>
      </c>
      <c r="BE151" s="143">
        <f t="shared" ref="BE151:BH151" si="906">A151</f>
        <v>0</v>
      </c>
      <c r="BF151" s="143">
        <f t="shared" si="906"/>
        <v>0.2208316512</v>
      </c>
      <c r="BG151" s="143">
        <f t="shared" si="906"/>
        <v>0.4738510301</v>
      </c>
      <c r="BH151" s="143">
        <f t="shared" si="906"/>
        <v>0.1308033912</v>
      </c>
      <c r="BI151" s="145">
        <f t="shared" si="41"/>
        <v>0.009399176733</v>
      </c>
      <c r="BJ151" s="145">
        <f t="shared" si="42"/>
        <v>0.007905921137</v>
      </c>
      <c r="BK151" s="143"/>
    </row>
    <row r="152">
      <c r="A152" s="90">
        <f>'Yield Tabulations'!AH152</f>
        <v>0</v>
      </c>
      <c r="B152" s="90">
        <f>'Yield Tabulations'!AI152</f>
        <v>0.2634194831</v>
      </c>
      <c r="C152" s="90">
        <f>'Yield Tabulations'!AJ152</f>
        <v>0.5078864353</v>
      </c>
      <c r="D152" s="90">
        <f>'Yield Tabulations'!AK152</f>
        <v>0.1500994036</v>
      </c>
      <c r="E152" s="91">
        <f>'Yield Tabulations'!AL152</f>
        <v>0</v>
      </c>
      <c r="F152" s="91">
        <f>'Yield Tabulations'!AM152</f>
        <v>0.09145129225</v>
      </c>
      <c r="G152" s="91">
        <f>'Yield Tabulations'!AN152</f>
        <v>0.6524822695</v>
      </c>
      <c r="H152" s="91">
        <f>'Yield Tabulations'!AO152</f>
        <v>0.1401590457</v>
      </c>
      <c r="I152" s="92">
        <f>'Yield Tabulations'!AP152</f>
        <v>0</v>
      </c>
      <c r="J152" s="92">
        <f>'Yield Tabulations'!AQ152</f>
        <v>0.04870775348</v>
      </c>
      <c r="K152" s="92">
        <f>'Yield Tabulations'!AR152</f>
        <v>0.3920454545</v>
      </c>
      <c r="L152" s="92">
        <f>'Yield Tabulations'!AS152</f>
        <v>0.09145129225</v>
      </c>
      <c r="M152" s="132">
        <f t="shared" si="9"/>
        <v>-0.453741009</v>
      </c>
      <c r="N152" s="132">
        <f t="shared" ref="N152:P152" si="907">0</f>
        <v>0</v>
      </c>
      <c r="O152" s="132">
        <f t="shared" si="907"/>
        <v>0</v>
      </c>
      <c r="P152" s="132">
        <f t="shared" si="907"/>
        <v>0</v>
      </c>
      <c r="Q152" s="133">
        <f t="shared" si="11"/>
        <v>-0.2730748208</v>
      </c>
      <c r="R152" s="133">
        <f t="shared" si="12"/>
        <v>-0.004721629924</v>
      </c>
      <c r="S152" s="133">
        <f t="shared" si="13"/>
        <v>0.001536506606</v>
      </c>
      <c r="T152" s="133">
        <f t="shared" si="14"/>
        <v>-0.004072117905</v>
      </c>
      <c r="U152" s="134">
        <f t="shared" si="15"/>
        <v>-0.2730748208</v>
      </c>
      <c r="V152" s="134">
        <f t="shared" si="16"/>
        <v>0.004721629924</v>
      </c>
      <c r="W152" s="134">
        <f t="shared" si="17"/>
        <v>-0.001536506606</v>
      </c>
      <c r="X152" s="134">
        <f t="shared" si="18"/>
        <v>0.004072117905</v>
      </c>
      <c r="Y152" s="135">
        <f t="shared" si="19"/>
        <v>-0.1644354225</v>
      </c>
      <c r="Z152" s="135">
        <f t="shared" ref="Z152:AB152" si="908">0</f>
        <v>0</v>
      </c>
      <c r="AA152" s="135">
        <f t="shared" si="908"/>
        <v>0</v>
      </c>
      <c r="AB152" s="135">
        <f t="shared" si="908"/>
        <v>0</v>
      </c>
      <c r="AC152" s="91">
        <f t="shared" si="21"/>
        <v>-0.1530219727</v>
      </c>
      <c r="AD152" s="91">
        <f t="shared" si="22"/>
        <v>0.0650072616</v>
      </c>
      <c r="AE152" s="91">
        <f t="shared" si="23"/>
        <v>0.3195397776</v>
      </c>
      <c r="AF152" s="91">
        <f t="shared" si="24"/>
        <v>0.1401111844</v>
      </c>
      <c r="AG152" s="92">
        <f t="shared" si="25"/>
        <v>0.06501182633</v>
      </c>
      <c r="AH152" s="92">
        <f t="shared" si="26"/>
        <v>0.04357789442</v>
      </c>
      <c r="AI152" s="92">
        <f t="shared" si="27"/>
        <v>0.2455104754</v>
      </c>
      <c r="AJ152" s="92">
        <f t="shared" si="28"/>
        <v>-0.02989697763</v>
      </c>
      <c r="AK152" s="132">
        <f t="shared" ref="AK152:AN152" si="909">M$2*$M152</f>
        <v>0.1487614427</v>
      </c>
      <c r="AL152" s="132">
        <f t="shared" si="909"/>
        <v>0.04021125646</v>
      </c>
      <c r="AM152" s="132">
        <f t="shared" si="909"/>
        <v>0.1233257672</v>
      </c>
      <c r="AN152" s="132">
        <f t="shared" si="909"/>
        <v>-0.1163551422</v>
      </c>
      <c r="AO152" s="133">
        <f t="shared" si="30"/>
        <v>-0.05086575482</v>
      </c>
      <c r="AP152" s="133">
        <f t="shared" si="31"/>
        <v>0.005384882771</v>
      </c>
      <c r="AQ152" s="133">
        <f t="shared" si="32"/>
        <v>-0.06421341107</v>
      </c>
      <c r="AR152" s="133">
        <f t="shared" si="33"/>
        <v>0.08719359396</v>
      </c>
      <c r="AS152" s="134">
        <f t="shared" si="34"/>
        <v>-0.008311403921</v>
      </c>
      <c r="AT152" s="134">
        <f t="shared" si="35"/>
        <v>-0.009531098284</v>
      </c>
      <c r="AU152" s="134">
        <f t="shared" si="36"/>
        <v>-0.0504335063</v>
      </c>
      <c r="AV152" s="134">
        <f t="shared" si="37"/>
        <v>0.03365375397</v>
      </c>
      <c r="AW152" s="135">
        <f t="shared" ref="AW152:AZ152" si="910">Y$2*$Y152</f>
        <v>-0.01074598046</v>
      </c>
      <c r="AX152" s="135">
        <f t="shared" si="910"/>
        <v>-0.007341229475</v>
      </c>
      <c r="AY152" s="135">
        <f t="shared" si="910"/>
        <v>-0.0102713315</v>
      </c>
      <c r="AZ152" s="135">
        <f t="shared" si="910"/>
        <v>0.04176358791</v>
      </c>
      <c r="BA152" s="144">
        <f t="shared" ref="BA152:BD152" si="911">AC152+AG152+AK152+AO152+AS152+AW152+A$2</f>
        <v>0.01858288963</v>
      </c>
      <c r="BB152" s="144">
        <f t="shared" si="911"/>
        <v>0.1626162174</v>
      </c>
      <c r="BC152" s="144">
        <f t="shared" si="911"/>
        <v>0.5641531871</v>
      </c>
      <c r="BD152" s="144">
        <f t="shared" si="911"/>
        <v>0.1227354191</v>
      </c>
      <c r="BE152" s="143">
        <f t="shared" ref="BE152:BH152" si="912">A152</f>
        <v>0</v>
      </c>
      <c r="BF152" s="143">
        <f t="shared" si="912"/>
        <v>0.2634194831</v>
      </c>
      <c r="BG152" s="143">
        <f t="shared" si="912"/>
        <v>0.5078864353</v>
      </c>
      <c r="BH152" s="143">
        <f t="shared" si="912"/>
        <v>0.1500994036</v>
      </c>
      <c r="BI152" s="145">
        <f t="shared" si="41"/>
        <v>0.01442135716</v>
      </c>
      <c r="BJ152" s="145">
        <f t="shared" si="42"/>
        <v>0.00233952567</v>
      </c>
      <c r="BK152" s="143"/>
    </row>
    <row r="153">
      <c r="A153" s="90">
        <f>'Yield Tabulations'!AH153</f>
        <v>0</v>
      </c>
      <c r="B153" s="90">
        <f>'Yield Tabulations'!AI153</f>
        <v>0.1720698254</v>
      </c>
      <c r="C153" s="90">
        <f>'Yield Tabulations'!AJ153</f>
        <v>0.4602272727</v>
      </c>
      <c r="D153" s="90">
        <f>'Yield Tabulations'!AK153</f>
        <v>0.09102244389</v>
      </c>
      <c r="E153" s="91">
        <f>'Yield Tabulations'!AL153</f>
        <v>0</v>
      </c>
      <c r="F153" s="91">
        <f>'Yield Tabulations'!AM153</f>
        <v>0.04987531172</v>
      </c>
      <c r="G153" s="91">
        <f>'Yield Tabulations'!AN153</f>
        <v>0.412371134</v>
      </c>
      <c r="H153" s="91">
        <f>'Yield Tabulations'!AO153</f>
        <v>0.1209476309</v>
      </c>
      <c r="I153" s="92">
        <f>'Yield Tabulations'!AP153</f>
        <v>0</v>
      </c>
      <c r="J153" s="92">
        <f>'Yield Tabulations'!AQ153</f>
        <v>0.0710723192</v>
      </c>
      <c r="K153" s="92">
        <f>'Yield Tabulations'!AR153</f>
        <v>0.5189873418</v>
      </c>
      <c r="L153" s="92">
        <f>'Yield Tabulations'!AS153</f>
        <v>0.04987531172</v>
      </c>
      <c r="M153" s="132">
        <f t="shared" si="9"/>
        <v>-0.1871658283</v>
      </c>
      <c r="N153" s="132">
        <f t="shared" ref="N153:P153" si="913">0</f>
        <v>0</v>
      </c>
      <c r="O153" s="132">
        <f t="shared" si="913"/>
        <v>0</v>
      </c>
      <c r="P153" s="132">
        <f t="shared" si="913"/>
        <v>0</v>
      </c>
      <c r="Q153" s="133">
        <f t="shared" si="11"/>
        <v>-0.2235924535</v>
      </c>
      <c r="R153" s="133">
        <f t="shared" si="12"/>
        <v>0.04220315061</v>
      </c>
      <c r="S153" s="133">
        <f t="shared" si="13"/>
        <v>-0.006108481912</v>
      </c>
      <c r="T153" s="133">
        <f t="shared" si="14"/>
        <v>0.003423517417</v>
      </c>
      <c r="U153" s="134">
        <f t="shared" si="15"/>
        <v>-0.2235924535</v>
      </c>
      <c r="V153" s="134">
        <f t="shared" si="16"/>
        <v>-0.04220315061</v>
      </c>
      <c r="W153" s="134">
        <f t="shared" si="17"/>
        <v>0.006108481912</v>
      </c>
      <c r="X153" s="134">
        <f t="shared" si="18"/>
        <v>-0.003423517417</v>
      </c>
      <c r="Y153" s="135">
        <f t="shared" si="19"/>
        <v>-0.2768866822</v>
      </c>
      <c r="Z153" s="135">
        <f t="shared" ref="Z153:AB153" si="914">0</f>
        <v>0</v>
      </c>
      <c r="AA153" s="135">
        <f t="shared" si="914"/>
        <v>0</v>
      </c>
      <c r="AB153" s="135">
        <f t="shared" si="914"/>
        <v>0</v>
      </c>
      <c r="AC153" s="91">
        <f t="shared" si="21"/>
        <v>-0.09624064282</v>
      </c>
      <c r="AD153" s="91">
        <f t="shared" si="22"/>
        <v>0.04385597019</v>
      </c>
      <c r="AE153" s="91">
        <f t="shared" si="23"/>
        <v>0.1974814329</v>
      </c>
      <c r="AF153" s="91">
        <f t="shared" si="24"/>
        <v>0.1069267516</v>
      </c>
      <c r="AG153" s="92">
        <f t="shared" si="25"/>
        <v>0.08446436015</v>
      </c>
      <c r="AH153" s="92">
        <f t="shared" si="26"/>
        <v>0.04813317091</v>
      </c>
      <c r="AI153" s="92">
        <f t="shared" si="27"/>
        <v>0.311614702</v>
      </c>
      <c r="AJ153" s="92">
        <f t="shared" si="28"/>
        <v>-0.08222191093</v>
      </c>
      <c r="AK153" s="132">
        <f t="shared" ref="AK153:AN153" si="915">M$2*$M153</f>
        <v>0.06136332863</v>
      </c>
      <c r="AL153" s="132">
        <f t="shared" si="915"/>
        <v>0.0165869361</v>
      </c>
      <c r="AM153" s="132">
        <f t="shared" si="915"/>
        <v>0.05087124355</v>
      </c>
      <c r="AN153" s="132">
        <f t="shared" si="915"/>
        <v>-0.04799589663</v>
      </c>
      <c r="AO153" s="133">
        <f t="shared" si="30"/>
        <v>-0.0367685666</v>
      </c>
      <c r="AP153" s="133">
        <f t="shared" si="31"/>
        <v>0.01353030277</v>
      </c>
      <c r="AQ153" s="133">
        <f t="shared" si="32"/>
        <v>-0.03903325707</v>
      </c>
      <c r="AR153" s="133">
        <f t="shared" si="33"/>
        <v>0.08308685093</v>
      </c>
      <c r="AS153" s="134">
        <f t="shared" si="34"/>
        <v>-0.007453356117</v>
      </c>
      <c r="AT153" s="134">
        <f t="shared" si="35"/>
        <v>-0.008925026089</v>
      </c>
      <c r="AU153" s="134">
        <f t="shared" si="36"/>
        <v>-0.04677673504</v>
      </c>
      <c r="AV153" s="134">
        <f t="shared" si="37"/>
        <v>0.01847104994</v>
      </c>
      <c r="AW153" s="135">
        <f t="shared" ref="AW153:AZ153" si="916">Y$2*$Y153</f>
        <v>-0.01809475616</v>
      </c>
      <c r="AX153" s="135">
        <f t="shared" si="916"/>
        <v>-0.01236162283</v>
      </c>
      <c r="AY153" s="135">
        <f t="shared" si="916"/>
        <v>-0.01729551247</v>
      </c>
      <c r="AZ153" s="135">
        <f t="shared" si="916"/>
        <v>0.07032414983</v>
      </c>
      <c r="BA153" s="144">
        <f t="shared" ref="BA153:BD153" si="917">AC153+AG153+AK153+AO153+AS153+AW153+A$2</f>
        <v>0.01502509961</v>
      </c>
      <c r="BB153" s="144">
        <f t="shared" si="917"/>
        <v>0.126126981</v>
      </c>
      <c r="BC153" s="144">
        <f t="shared" si="917"/>
        <v>0.4575572896</v>
      </c>
      <c r="BD153" s="144">
        <f t="shared" si="917"/>
        <v>0.1148564134</v>
      </c>
      <c r="BE153" s="143">
        <f t="shared" ref="BE153:BH153" si="918">A153</f>
        <v>0</v>
      </c>
      <c r="BF153" s="143">
        <f t="shared" si="918"/>
        <v>0.1720698254</v>
      </c>
      <c r="BG153" s="143">
        <f t="shared" si="918"/>
        <v>0.4602272727</v>
      </c>
      <c r="BH153" s="143">
        <f t="shared" si="918"/>
        <v>0.09102244389</v>
      </c>
      <c r="BI153" s="145">
        <f t="shared" si="41"/>
        <v>0.002911685488</v>
      </c>
      <c r="BJ153" s="145">
        <f t="shared" si="42"/>
        <v>0.01950570822</v>
      </c>
      <c r="BK153" s="143"/>
    </row>
    <row r="154">
      <c r="A154" s="90">
        <f>'Yield Tabulations'!AH154</f>
        <v>0</v>
      </c>
      <c r="B154" s="90">
        <f>'Yield Tabulations'!AI154</f>
        <v>0.2508567512</v>
      </c>
      <c r="C154" s="90">
        <f>'Yield Tabulations'!AJ154</f>
        <v>0.6152197213</v>
      </c>
      <c r="D154" s="90">
        <f>'Yield Tabulations'!AK154</f>
        <v>0.1768334476</v>
      </c>
      <c r="E154" s="91">
        <f>'Yield Tabulations'!AL154</f>
        <v>0</v>
      </c>
      <c r="F154" s="91">
        <f>'Yield Tabulations'!AM154</f>
        <v>0.1079506511</v>
      </c>
      <c r="G154" s="91">
        <f>'Yield Tabulations'!AN154</f>
        <v>0.6818181818</v>
      </c>
      <c r="H154" s="91">
        <f>'Yield Tabulations'!AO154</f>
        <v>0.1583276217</v>
      </c>
      <c r="I154" s="92">
        <f>'Yield Tabulations'!AP154</f>
        <v>0</v>
      </c>
      <c r="J154" s="92">
        <f>'Yield Tabulations'!AQ154</f>
        <v>0.05037697053</v>
      </c>
      <c r="K154" s="92">
        <f>'Yield Tabulations'!AR154</f>
        <v>0.5498938429</v>
      </c>
      <c r="L154" s="92">
        <f>'Yield Tabulations'!AS154</f>
        <v>0.1079506511</v>
      </c>
      <c r="M154" s="132">
        <f t="shared" si="9"/>
        <v>-0.5015970119</v>
      </c>
      <c r="N154" s="132">
        <f t="shared" ref="N154:P154" si="919">0</f>
        <v>0</v>
      </c>
      <c r="O154" s="132">
        <f t="shared" si="919"/>
        <v>0</v>
      </c>
      <c r="P154" s="132">
        <f t="shared" si="919"/>
        <v>0</v>
      </c>
      <c r="Q154" s="133">
        <f t="shared" si="11"/>
        <v>-0.3974574168</v>
      </c>
      <c r="R154" s="133">
        <f t="shared" si="12"/>
        <v>0.01346066763</v>
      </c>
      <c r="S154" s="133">
        <f t="shared" si="13"/>
        <v>0.00367727715</v>
      </c>
      <c r="T154" s="133">
        <f t="shared" si="14"/>
        <v>-0.02501346394</v>
      </c>
      <c r="U154" s="134">
        <f t="shared" si="15"/>
        <v>-0.3974574168</v>
      </c>
      <c r="V154" s="134">
        <f t="shared" si="16"/>
        <v>-0.01346066763</v>
      </c>
      <c r="W154" s="134">
        <f t="shared" si="17"/>
        <v>-0.00367727715</v>
      </c>
      <c r="X154" s="134">
        <f t="shared" si="18"/>
        <v>0.02501346394</v>
      </c>
      <c r="Y154" s="135">
        <f t="shared" si="19"/>
        <v>-0.3165744207</v>
      </c>
      <c r="Z154" s="135">
        <f t="shared" ref="Z154:AB154" si="920">0</f>
        <v>0</v>
      </c>
      <c r="AA154" s="135">
        <f t="shared" si="920"/>
        <v>0</v>
      </c>
      <c r="AB154" s="135">
        <f t="shared" si="920"/>
        <v>0</v>
      </c>
      <c r="AC154" s="91">
        <f t="shared" si="21"/>
        <v>-0.1617729846</v>
      </c>
      <c r="AD154" s="91">
        <f t="shared" si="22"/>
        <v>0.07683505677</v>
      </c>
      <c r="AE154" s="91">
        <f t="shared" si="23"/>
        <v>0.3325461389</v>
      </c>
      <c r="AF154" s="91">
        <f t="shared" si="24"/>
        <v>0.1499078082</v>
      </c>
      <c r="AG154" s="92">
        <f t="shared" si="25"/>
        <v>0.09446935511</v>
      </c>
      <c r="AH154" s="92">
        <f t="shared" si="26"/>
        <v>0.04686580792</v>
      </c>
      <c r="AI154" s="92">
        <f t="shared" si="27"/>
        <v>0.3404385276</v>
      </c>
      <c r="AJ154" s="92">
        <f t="shared" si="28"/>
        <v>-0.05037907256</v>
      </c>
      <c r="AK154" s="132">
        <f t="shared" ref="AK154:AN154" si="921">M$2*$M154</f>
        <v>0.164451292</v>
      </c>
      <c r="AL154" s="132">
        <f t="shared" si="921"/>
        <v>0.04445233225</v>
      </c>
      <c r="AM154" s="132">
        <f t="shared" si="921"/>
        <v>0.1363329192</v>
      </c>
      <c r="AN154" s="132">
        <f t="shared" si="921"/>
        <v>-0.1286271033</v>
      </c>
      <c r="AO154" s="133">
        <f t="shared" si="30"/>
        <v>-0.08015519108</v>
      </c>
      <c r="AP154" s="133">
        <f t="shared" si="31"/>
        <v>0.0154288606</v>
      </c>
      <c r="AQ154" s="133">
        <f t="shared" si="32"/>
        <v>-0.08617233371</v>
      </c>
      <c r="AR154" s="133">
        <f t="shared" si="33"/>
        <v>0.128202898</v>
      </c>
      <c r="AS154" s="134">
        <f t="shared" si="34"/>
        <v>-0.008871904824</v>
      </c>
      <c r="AT154" s="134">
        <f t="shared" si="35"/>
        <v>-0.01793559244</v>
      </c>
      <c r="AU154" s="134">
        <f t="shared" si="36"/>
        <v>-0.07524232542</v>
      </c>
      <c r="AV154" s="134">
        <f t="shared" si="37"/>
        <v>0.0458511315</v>
      </c>
      <c r="AW154" s="135">
        <f t="shared" ref="AW154:AZ154" si="922">Y$2*$Y154</f>
        <v>-0.02068838019</v>
      </c>
      <c r="AX154" s="135">
        <f t="shared" si="922"/>
        <v>-0.01413348433</v>
      </c>
      <c r="AY154" s="135">
        <f t="shared" si="922"/>
        <v>-0.01977457637</v>
      </c>
      <c r="AZ154" s="135">
        <f t="shared" si="922"/>
        <v>0.08040410906</v>
      </c>
      <c r="BA154" s="144">
        <f t="shared" ref="BA154:BD154" si="923">AC154+AG154+AK154+AO154+AS154+AW154+A$2</f>
        <v>0.01518691896</v>
      </c>
      <c r="BB154" s="144">
        <f t="shared" si="923"/>
        <v>0.1768202307</v>
      </c>
      <c r="BC154" s="144">
        <f t="shared" si="923"/>
        <v>0.6288237659</v>
      </c>
      <c r="BD154" s="144">
        <f t="shared" si="923"/>
        <v>0.1916251895</v>
      </c>
      <c r="BE154" s="143">
        <f t="shared" ref="BE154:BH154" si="924">A154</f>
        <v>0</v>
      </c>
      <c r="BF154" s="143">
        <f t="shared" si="924"/>
        <v>0.2508567512</v>
      </c>
      <c r="BG154" s="143">
        <f t="shared" si="924"/>
        <v>0.6152197213</v>
      </c>
      <c r="BH154" s="143">
        <f t="shared" si="924"/>
        <v>0.1768334476</v>
      </c>
      <c r="BI154" s="145">
        <f t="shared" si="41"/>
        <v>0.006115914535</v>
      </c>
      <c r="BJ154" s="145">
        <f t="shared" si="42"/>
        <v>0.004221193919</v>
      </c>
      <c r="BK154" s="143"/>
    </row>
    <row r="155">
      <c r="A155" s="90">
        <f>'Yield Tabulations'!AH155</f>
        <v>0</v>
      </c>
      <c r="B155" s="90">
        <f>'Yield Tabulations'!AI155</f>
        <v>0.318501171</v>
      </c>
      <c r="C155" s="90">
        <f>'Yield Tabulations'!AJ155</f>
        <v>0.6452991453</v>
      </c>
      <c r="D155" s="90">
        <f>'Yield Tabulations'!AK155</f>
        <v>0.2427790788</v>
      </c>
      <c r="E155" s="91">
        <f>'Yield Tabulations'!AL155</f>
        <v>0</v>
      </c>
      <c r="F155" s="91">
        <f>'Yield Tabulations'!AM155</f>
        <v>0.1537861046</v>
      </c>
      <c r="G155" s="91">
        <f>'Yield Tabulations'!AN155</f>
        <v>0.7242647059</v>
      </c>
      <c r="H155" s="91">
        <f>'Yield Tabulations'!AO155</f>
        <v>0.212334114</v>
      </c>
      <c r="I155" s="92">
        <f>'Yield Tabulations'!AP155</f>
        <v>0</v>
      </c>
      <c r="J155" s="92">
        <f>'Yield Tabulations'!AQ155</f>
        <v>0.05854800937</v>
      </c>
      <c r="K155" s="92">
        <f>'Yield Tabulations'!AR155</f>
        <v>0.5357142857</v>
      </c>
      <c r="L155" s="92">
        <f>'Yield Tabulations'!AS155</f>
        <v>0.1537861046</v>
      </c>
      <c r="M155" s="132">
        <f t="shared" si="9"/>
        <v>-0.5932953061</v>
      </c>
      <c r="N155" s="132">
        <f t="shared" ref="N155:P155" si="925">0</f>
        <v>0</v>
      </c>
      <c r="O155" s="132">
        <f t="shared" si="925"/>
        <v>0</v>
      </c>
      <c r="P155" s="132">
        <f t="shared" si="925"/>
        <v>0</v>
      </c>
      <c r="Q155" s="133">
        <f t="shared" si="11"/>
        <v>-0.4296568561</v>
      </c>
      <c r="R155" s="133">
        <f t="shared" si="12"/>
        <v>0.002368570379</v>
      </c>
      <c r="S155" s="133">
        <f t="shared" si="13"/>
        <v>0.01121842628</v>
      </c>
      <c r="T155" s="133">
        <f t="shared" si="14"/>
        <v>-0.0399811564</v>
      </c>
      <c r="U155" s="134">
        <f t="shared" si="15"/>
        <v>-0.4296568561</v>
      </c>
      <c r="V155" s="134">
        <f t="shared" si="16"/>
        <v>-0.002368570379</v>
      </c>
      <c r="W155" s="134">
        <f t="shared" si="17"/>
        <v>-0.01121842628</v>
      </c>
      <c r="X155" s="134">
        <f t="shared" si="18"/>
        <v>0.0399811564</v>
      </c>
      <c r="Y155" s="135">
        <f t="shared" si="19"/>
        <v>-0.3140678313</v>
      </c>
      <c r="Z155" s="135">
        <f t="shared" ref="Z155:AB155" si="926">0</f>
        <v>0</v>
      </c>
      <c r="AA155" s="135">
        <f t="shared" si="926"/>
        <v>0</v>
      </c>
      <c r="AB155" s="135">
        <f t="shared" si="926"/>
        <v>0</v>
      </c>
      <c r="AC155" s="91">
        <f t="shared" si="21"/>
        <v>-0.1778736886</v>
      </c>
      <c r="AD155" s="91">
        <f t="shared" si="22"/>
        <v>0.1111519475</v>
      </c>
      <c r="AE155" s="91">
        <f t="shared" si="23"/>
        <v>0.348061089</v>
      </c>
      <c r="AF155" s="91">
        <f t="shared" si="24"/>
        <v>0.1737284232</v>
      </c>
      <c r="AG155" s="92">
        <f t="shared" si="25"/>
        <v>0.09048985896</v>
      </c>
      <c r="AH155" s="92">
        <f t="shared" si="26"/>
        <v>0.06031022764</v>
      </c>
      <c r="AI155" s="92">
        <f t="shared" si="27"/>
        <v>0.3408749786</v>
      </c>
      <c r="AJ155" s="92">
        <f t="shared" si="28"/>
        <v>-0.02258318613</v>
      </c>
      <c r="AK155" s="132">
        <f t="shared" ref="AK155:AN155" si="927">M$2*$M155</f>
        <v>0.1945150735</v>
      </c>
      <c r="AL155" s="132">
        <f t="shared" si="927"/>
        <v>0.05257878226</v>
      </c>
      <c r="AM155" s="132">
        <f t="shared" si="927"/>
        <v>0.1612563056</v>
      </c>
      <c r="AN155" s="132">
        <f t="shared" si="927"/>
        <v>-0.1521417688</v>
      </c>
      <c r="AO155" s="133">
        <f t="shared" si="30"/>
        <v>-0.09279637578</v>
      </c>
      <c r="AP155" s="133">
        <f t="shared" si="31"/>
        <v>0.01511619394</v>
      </c>
      <c r="AQ155" s="133">
        <f t="shared" si="32"/>
        <v>-0.09554669111</v>
      </c>
      <c r="AR155" s="133">
        <f t="shared" si="33"/>
        <v>0.1336043611</v>
      </c>
      <c r="AS155" s="134">
        <f t="shared" si="34"/>
        <v>-0.007097702364</v>
      </c>
      <c r="AT155" s="134">
        <f t="shared" si="35"/>
        <v>-0.02054685601</v>
      </c>
      <c r="AU155" s="134">
        <f t="shared" si="36"/>
        <v>-0.07968942181</v>
      </c>
      <c r="AV155" s="134">
        <f t="shared" si="37"/>
        <v>0.05250925642</v>
      </c>
      <c r="AW155" s="135">
        <f t="shared" ref="AW155:AZ155" si="928">Y$2*$Y155</f>
        <v>-0.02052457265</v>
      </c>
      <c r="AX155" s="135">
        <f t="shared" si="928"/>
        <v>-0.0140215775</v>
      </c>
      <c r="AY155" s="135">
        <f t="shared" si="928"/>
        <v>-0.0196180042</v>
      </c>
      <c r="AZ155" s="135">
        <f t="shared" si="928"/>
        <v>0.07976748123</v>
      </c>
      <c r="BA155" s="144">
        <f t="shared" ref="BA155:BD155" si="929">AC155+AG155+AK155+AO155+AS155+AW155+A$2</f>
        <v>0.01446732558</v>
      </c>
      <c r="BB155" s="144">
        <f t="shared" si="929"/>
        <v>0.2298959677</v>
      </c>
      <c r="BC155" s="144">
        <f t="shared" si="929"/>
        <v>0.6560336718</v>
      </c>
      <c r="BD155" s="144">
        <f t="shared" si="929"/>
        <v>0.2311499856</v>
      </c>
      <c r="BE155" s="143">
        <f t="shared" ref="BE155:BH155" si="930">A155</f>
        <v>0</v>
      </c>
      <c r="BF155" s="143">
        <f t="shared" si="930"/>
        <v>0.318501171</v>
      </c>
      <c r="BG155" s="143">
        <f t="shared" si="930"/>
        <v>0.6452991453</v>
      </c>
      <c r="BH155" s="143">
        <f t="shared" si="930"/>
        <v>0.2427790788</v>
      </c>
      <c r="BI155" s="145">
        <f t="shared" si="41"/>
        <v>0.008310651414</v>
      </c>
      <c r="BJ155" s="145">
        <f t="shared" si="42"/>
        <v>0.01988866968</v>
      </c>
      <c r="BK155" s="143"/>
    </row>
    <row r="156">
      <c r="A156" s="90">
        <f>'Yield Tabulations'!AH156</f>
        <v>0</v>
      </c>
      <c r="B156" s="90">
        <f>'Yield Tabulations'!AI156</f>
        <v>0.2806020067</v>
      </c>
      <c r="C156" s="90">
        <f>'Yield Tabulations'!AJ156</f>
        <v>0.5174337517</v>
      </c>
      <c r="D156" s="90">
        <f>'Yield Tabulations'!AK156</f>
        <v>0.1327759197</v>
      </c>
      <c r="E156" s="91">
        <f>'Yield Tabulations'!AL156</f>
        <v>0</v>
      </c>
      <c r="F156" s="91">
        <f>'Yield Tabulations'!AM156</f>
        <v>0.07257525084</v>
      </c>
      <c r="G156" s="91">
        <f>'Yield Tabulations'!AN156</f>
        <v>0.6739130435</v>
      </c>
      <c r="H156" s="91">
        <f>'Yield Tabulations'!AO156</f>
        <v>0.1076923077</v>
      </c>
      <c r="I156" s="92">
        <f>'Yield Tabulations'!AP156</f>
        <v>0</v>
      </c>
      <c r="J156" s="92">
        <f>'Yield Tabulations'!AQ156</f>
        <v>0.03511705686</v>
      </c>
      <c r="K156" s="92">
        <f>'Yield Tabulations'!AR156</f>
        <v>0.3898734177</v>
      </c>
      <c r="L156" s="92">
        <f>'Yield Tabulations'!AS156</f>
        <v>0.07257525084</v>
      </c>
      <c r="M156" s="132">
        <f t="shared" si="9"/>
        <v>-0.4710235903</v>
      </c>
      <c r="N156" s="132">
        <f t="shared" ref="N156:P156" si="931">0</f>
        <v>0</v>
      </c>
      <c r="O156" s="132">
        <f t="shared" si="931"/>
        <v>0</v>
      </c>
      <c r="P156" s="132">
        <f t="shared" si="931"/>
        <v>0</v>
      </c>
      <c r="Q156" s="133">
        <f t="shared" si="11"/>
        <v>-0.273105207</v>
      </c>
      <c r="R156" s="133">
        <f t="shared" si="12"/>
        <v>-0.00692304011</v>
      </c>
      <c r="S156" s="133">
        <f t="shared" si="13"/>
        <v>0.001485330142</v>
      </c>
      <c r="T156" s="133">
        <f t="shared" si="14"/>
        <v>-0.004629318422</v>
      </c>
      <c r="U156" s="134">
        <f t="shared" si="15"/>
        <v>-0.273105207</v>
      </c>
      <c r="V156" s="134">
        <f t="shared" si="16"/>
        <v>0.00692304011</v>
      </c>
      <c r="W156" s="134">
        <f t="shared" si="17"/>
        <v>-0.001485330142</v>
      </c>
      <c r="X156" s="134">
        <f t="shared" si="18"/>
        <v>0.004629318422</v>
      </c>
      <c r="Y156" s="135">
        <f t="shared" si="19"/>
        <v>-0.1585016566</v>
      </c>
      <c r="Z156" s="135">
        <f t="shared" ref="Z156:AB156" si="932">0</f>
        <v>0</v>
      </c>
      <c r="AA156" s="135">
        <f t="shared" si="932"/>
        <v>0</v>
      </c>
      <c r="AB156" s="135">
        <f t="shared" si="932"/>
        <v>0</v>
      </c>
      <c r="AC156" s="91">
        <f t="shared" si="21"/>
        <v>-0.1544501432</v>
      </c>
      <c r="AD156" s="91">
        <f t="shared" si="22"/>
        <v>0.04800031616</v>
      </c>
      <c r="AE156" s="91">
        <f t="shared" si="23"/>
        <v>0.3345902955</v>
      </c>
      <c r="AF156" s="91">
        <f t="shared" si="24"/>
        <v>0.1302253005</v>
      </c>
      <c r="AG156" s="92">
        <f t="shared" si="25"/>
        <v>0.06707196802</v>
      </c>
      <c r="AH156" s="92">
        <f t="shared" si="26"/>
        <v>0.032133587</v>
      </c>
      <c r="AI156" s="92">
        <f t="shared" si="27"/>
        <v>0.2406201135</v>
      </c>
      <c r="AJ156" s="92">
        <f t="shared" si="28"/>
        <v>-0.03790987677</v>
      </c>
      <c r="AK156" s="132">
        <f t="shared" ref="AK156:AN156" si="933">M$2*$M156</f>
        <v>0.1544276304</v>
      </c>
      <c r="AL156" s="132">
        <f t="shared" si="933"/>
        <v>0.04174286656</v>
      </c>
      <c r="AM156" s="132">
        <f t="shared" si="933"/>
        <v>0.1280231333</v>
      </c>
      <c r="AN156" s="132">
        <f t="shared" si="933"/>
        <v>-0.1207870035</v>
      </c>
      <c r="AO156" s="133">
        <f t="shared" si="30"/>
        <v>-0.05108768021</v>
      </c>
      <c r="AP156" s="133">
        <f t="shared" si="31"/>
        <v>0.005135136059</v>
      </c>
      <c r="AQ156" s="133">
        <f t="shared" si="32"/>
        <v>-0.06493514259</v>
      </c>
      <c r="AR156" s="133">
        <f t="shared" si="33"/>
        <v>0.08659407506</v>
      </c>
      <c r="AS156" s="134">
        <f t="shared" si="34"/>
        <v>-0.008328896755</v>
      </c>
      <c r="AT156" s="134">
        <f t="shared" si="35"/>
        <v>-0.009570482904</v>
      </c>
      <c r="AU156" s="134">
        <f t="shared" si="36"/>
        <v>-0.0501562395</v>
      </c>
      <c r="AV156" s="134">
        <f t="shared" si="37"/>
        <v>0.03408569406</v>
      </c>
      <c r="AW156" s="135">
        <f t="shared" ref="AW156:AZ156" si="934">Y$2*$Y156</f>
        <v>-0.01035820432</v>
      </c>
      <c r="AX156" s="135">
        <f t="shared" si="934"/>
        <v>-0.007076316131</v>
      </c>
      <c r="AY156" s="135">
        <f t="shared" si="934"/>
        <v>-0.009900683401</v>
      </c>
      <c r="AZ156" s="135">
        <f t="shared" si="934"/>
        <v>0.04025651995</v>
      </c>
      <c r="BA156" s="144">
        <f t="shared" ref="BA156:BD156" si="935">AC156+AG156+AK156+AO156+AS156+AW156+A$2</f>
        <v>0.02502940648</v>
      </c>
      <c r="BB156" s="144">
        <f t="shared" si="935"/>
        <v>0.1356723567</v>
      </c>
      <c r="BC156" s="144">
        <f t="shared" si="935"/>
        <v>0.5789368925</v>
      </c>
      <c r="BD156" s="144">
        <f t="shared" si="935"/>
        <v>0.09873012797</v>
      </c>
      <c r="BE156" s="143">
        <f t="shared" ref="BE156:BH156" si="936">A156</f>
        <v>0</v>
      </c>
      <c r="BF156" s="143">
        <f t="shared" si="936"/>
        <v>0.2806020067</v>
      </c>
      <c r="BG156" s="143">
        <f t="shared" si="936"/>
        <v>0.5174337517</v>
      </c>
      <c r="BH156" s="143">
        <f t="shared" si="936"/>
        <v>0.1327759197</v>
      </c>
      <c r="BI156" s="145">
        <f t="shared" si="41"/>
        <v>0.02657282691</v>
      </c>
      <c r="BJ156" s="145">
        <f t="shared" si="42"/>
        <v>0.003211957112</v>
      </c>
      <c r="BK156" s="143"/>
    </row>
    <row r="157">
      <c r="A157" s="90">
        <f>'Yield Tabulations'!AH157</f>
        <v>0</v>
      </c>
      <c r="B157" s="90">
        <f>'Yield Tabulations'!AI157</f>
        <v>0.2497512438</v>
      </c>
      <c r="C157" s="90">
        <f>'Yield Tabulations'!AJ157</f>
        <v>0.5759368836</v>
      </c>
      <c r="D157" s="90">
        <f>'Yield Tabulations'!AK157</f>
        <v>0.1482587065</v>
      </c>
      <c r="E157" s="91">
        <f>'Yield Tabulations'!AL157</f>
        <v>0</v>
      </c>
      <c r="F157" s="91">
        <f>'Yield Tabulations'!AM157</f>
        <v>0.0815920398</v>
      </c>
      <c r="G157" s="91">
        <f>'Yield Tabulations'!AN157</f>
        <v>0.6356589147</v>
      </c>
      <c r="H157" s="91">
        <f>'Yield Tabulations'!AO157</f>
        <v>0.128358209</v>
      </c>
      <c r="I157" s="92">
        <f>'Yield Tabulations'!AP157</f>
        <v>0</v>
      </c>
      <c r="J157" s="92">
        <f>'Yield Tabulations'!AQ157</f>
        <v>0.04676616915</v>
      </c>
      <c r="K157" s="92">
        <f>'Yield Tabulations'!AR157</f>
        <v>0.5140562249</v>
      </c>
      <c r="L157" s="92">
        <f>'Yield Tabulations'!AS157</f>
        <v>0.0815920398</v>
      </c>
      <c r="M157" s="132">
        <f t="shared" si="9"/>
        <v>-0.4271953466</v>
      </c>
      <c r="N157" s="132">
        <f t="shared" ref="N157:P157" si="937">0</f>
        <v>0</v>
      </c>
      <c r="O157" s="132">
        <f t="shared" si="937"/>
        <v>0</v>
      </c>
      <c r="P157" s="132">
        <f t="shared" si="937"/>
        <v>0</v>
      </c>
      <c r="Q157" s="133">
        <f t="shared" si="11"/>
        <v>-0.3410531773</v>
      </c>
      <c r="R157" s="133">
        <f t="shared" si="12"/>
        <v>0.01411862886</v>
      </c>
      <c r="S157" s="133">
        <f t="shared" si="13"/>
        <v>0.0006544392466</v>
      </c>
      <c r="T157" s="133">
        <f t="shared" si="14"/>
        <v>-0.01221556363</v>
      </c>
      <c r="U157" s="134">
        <f t="shared" si="15"/>
        <v>-0.3410531773</v>
      </c>
      <c r="V157" s="134">
        <f t="shared" si="16"/>
        <v>-0.01411862886</v>
      </c>
      <c r="W157" s="134">
        <f t="shared" si="17"/>
        <v>-0.0006544392466</v>
      </c>
      <c r="X157" s="134">
        <f t="shared" si="18"/>
        <v>0.01221556363</v>
      </c>
      <c r="Y157" s="135">
        <f t="shared" si="19"/>
        <v>-0.2730981379</v>
      </c>
      <c r="Z157" s="135">
        <f t="shared" ref="Z157:AB157" si="938">0</f>
        <v>0</v>
      </c>
      <c r="AA157" s="135">
        <f t="shared" si="938"/>
        <v>0</v>
      </c>
      <c r="AB157" s="135">
        <f t="shared" si="938"/>
        <v>0</v>
      </c>
      <c r="AC157" s="91">
        <f t="shared" si="21"/>
        <v>-0.1479252827</v>
      </c>
      <c r="AD157" s="91">
        <f t="shared" si="22"/>
        <v>0.057726618</v>
      </c>
      <c r="AE157" s="91">
        <f t="shared" si="23"/>
        <v>0.3122583652</v>
      </c>
      <c r="AF157" s="91">
        <f t="shared" si="24"/>
        <v>0.1338645033</v>
      </c>
      <c r="AG157" s="92">
        <f t="shared" si="25"/>
        <v>0.08827812805</v>
      </c>
      <c r="AH157" s="92">
        <f t="shared" si="26"/>
        <v>0.03998635183</v>
      </c>
      <c r="AI157" s="92">
        <f t="shared" si="27"/>
        <v>0.314606198</v>
      </c>
      <c r="AJ157" s="92">
        <f t="shared" si="28"/>
        <v>-0.05827303775</v>
      </c>
      <c r="AK157" s="132">
        <f t="shared" ref="AK157:AN157" si="939">M$2*$M157</f>
        <v>0.1400583038</v>
      </c>
      <c r="AL157" s="132">
        <f t="shared" si="939"/>
        <v>0.03785873726</v>
      </c>
      <c r="AM157" s="132">
        <f t="shared" si="939"/>
        <v>0.116110717</v>
      </c>
      <c r="AN157" s="132">
        <f t="shared" si="939"/>
        <v>-0.1095479014</v>
      </c>
      <c r="AO157" s="133">
        <f t="shared" si="30"/>
        <v>-0.06513475945</v>
      </c>
      <c r="AP157" s="133">
        <f t="shared" si="31"/>
        <v>0.01238101529</v>
      </c>
      <c r="AQ157" s="133">
        <f t="shared" si="32"/>
        <v>-0.0737522997</v>
      </c>
      <c r="AR157" s="133">
        <f t="shared" si="33"/>
        <v>0.1122113848</v>
      </c>
      <c r="AS157" s="134">
        <f t="shared" si="34"/>
        <v>-0.009098652971</v>
      </c>
      <c r="AT157" s="134">
        <f t="shared" si="35"/>
        <v>-0.01404270564</v>
      </c>
      <c r="AU157" s="134">
        <f t="shared" si="36"/>
        <v>-0.06509761686</v>
      </c>
      <c r="AV157" s="134">
        <f t="shared" si="37"/>
        <v>0.03847811029</v>
      </c>
      <c r="AW157" s="135">
        <f t="shared" ref="AW157:AZ157" si="940">Y$2*$Y157</f>
        <v>-0.0178471719</v>
      </c>
      <c r="AX157" s="135">
        <f t="shared" si="940"/>
        <v>-0.01219248303</v>
      </c>
      <c r="AY157" s="135">
        <f t="shared" si="940"/>
        <v>-0.01705886398</v>
      </c>
      <c r="AZ157" s="135">
        <f t="shared" si="940"/>
        <v>0.06936192892</v>
      </c>
      <c r="BA157" s="144">
        <f t="shared" ref="BA157:BD157" si="941">AC157+AG157+AK157+AO157+AS157+AW157+A$2</f>
        <v>0.0160852974</v>
      </c>
      <c r="BB157" s="144">
        <f t="shared" si="941"/>
        <v>0.1470247836</v>
      </c>
      <c r="BC157" s="144">
        <f t="shared" si="941"/>
        <v>0.5877619152</v>
      </c>
      <c r="BD157" s="144">
        <f t="shared" si="941"/>
        <v>0.1523604068</v>
      </c>
      <c r="BE157" s="143">
        <f t="shared" ref="BE157:BH157" si="942">A157</f>
        <v>0</v>
      </c>
      <c r="BF157" s="143">
        <f t="shared" si="942"/>
        <v>0.2497512438</v>
      </c>
      <c r="BG157" s="143">
        <f t="shared" si="942"/>
        <v>0.5759368836</v>
      </c>
      <c r="BH157" s="143">
        <f t="shared" si="942"/>
        <v>0.1482587065</v>
      </c>
      <c r="BI157" s="145">
        <f t="shared" si="41"/>
        <v>0.01096811773</v>
      </c>
      <c r="BJ157" s="145">
        <f t="shared" si="42"/>
        <v>0.000859193884</v>
      </c>
      <c r="BK157" s="143"/>
    </row>
    <row r="158">
      <c r="A158" s="90">
        <f>'Yield Tabulations'!AH158</f>
        <v>0</v>
      </c>
      <c r="B158" s="90">
        <f>'Yield Tabulations'!AI158</f>
        <v>0.2710963455</v>
      </c>
      <c r="C158" s="90">
        <f>'Yield Tabulations'!AJ158</f>
        <v>0.6403688525</v>
      </c>
      <c r="D158" s="90">
        <f>'Yield Tabulations'!AK158</f>
        <v>0.1900332226</v>
      </c>
      <c r="E158" s="91">
        <f>'Yield Tabulations'!AL158</f>
        <v>0</v>
      </c>
      <c r="F158" s="91">
        <f>'Yield Tabulations'!AM158</f>
        <v>0.1189368771</v>
      </c>
      <c r="G158" s="91">
        <f>'Yield Tabulations'!AN158</f>
        <v>0.7617021277</v>
      </c>
      <c r="H158" s="91">
        <f>'Yield Tabulations'!AO158</f>
        <v>0.1561461794</v>
      </c>
      <c r="I158" s="92">
        <f>'Yield Tabulations'!AP158</f>
        <v>0</v>
      </c>
      <c r="J158" s="92">
        <f>'Yield Tabulations'!AQ158</f>
        <v>0.03720930233</v>
      </c>
      <c r="K158" s="92">
        <f>'Yield Tabulations'!AR158</f>
        <v>0.5276679842</v>
      </c>
      <c r="L158" s="92">
        <f>'Yield Tabulations'!AS158</f>
        <v>0.1189368771</v>
      </c>
      <c r="M158" s="132">
        <f t="shared" si="9"/>
        <v>-0.6187177414</v>
      </c>
      <c r="N158" s="132">
        <f t="shared" ref="N158:P158" si="943">0</f>
        <v>0</v>
      </c>
      <c r="O158" s="132">
        <f t="shared" si="943"/>
        <v>0</v>
      </c>
      <c r="P158" s="132">
        <f t="shared" si="943"/>
        <v>0</v>
      </c>
      <c r="Q158" s="133">
        <f t="shared" si="11"/>
        <v>-0.4249229234</v>
      </c>
      <c r="R158" s="133">
        <f t="shared" si="12"/>
        <v>-0.008201132602</v>
      </c>
      <c r="S158" s="133">
        <f t="shared" si="13"/>
        <v>0.008335890332</v>
      </c>
      <c r="T158" s="133">
        <f t="shared" si="14"/>
        <v>-0.03441677742</v>
      </c>
      <c r="U158" s="134">
        <f t="shared" si="15"/>
        <v>-0.4249229234</v>
      </c>
      <c r="V158" s="134">
        <f t="shared" si="16"/>
        <v>0.008201132602</v>
      </c>
      <c r="W158" s="134">
        <f t="shared" si="17"/>
        <v>-0.008335890332</v>
      </c>
      <c r="X158" s="134">
        <f t="shared" si="18"/>
        <v>0.03441677742</v>
      </c>
      <c r="Y158" s="135">
        <f t="shared" si="19"/>
        <v>-0.2939640144</v>
      </c>
      <c r="Z158" s="135">
        <f t="shared" ref="Z158:AB158" si="944">0</f>
        <v>0</v>
      </c>
      <c r="AA158" s="135">
        <f t="shared" si="944"/>
        <v>0</v>
      </c>
      <c r="AB158" s="135">
        <f t="shared" si="944"/>
        <v>0</v>
      </c>
      <c r="AC158" s="91">
        <f t="shared" si="21"/>
        <v>-0.1801276796</v>
      </c>
      <c r="AD158" s="91">
        <f t="shared" si="22"/>
        <v>0.08058732648</v>
      </c>
      <c r="AE158" s="91">
        <f t="shared" si="23"/>
        <v>0.3742481614</v>
      </c>
      <c r="AF158" s="91">
        <f t="shared" si="24"/>
        <v>0.1571284867</v>
      </c>
      <c r="AG158" s="92">
        <f t="shared" si="25"/>
        <v>0.09282652051</v>
      </c>
      <c r="AH158" s="92">
        <f t="shared" si="26"/>
        <v>0.0413843128</v>
      </c>
      <c r="AI158" s="92">
        <f t="shared" si="27"/>
        <v>0.3295174281</v>
      </c>
      <c r="AJ158" s="92">
        <f t="shared" si="28"/>
        <v>-0.03732146884</v>
      </c>
      <c r="AK158" s="132">
        <f t="shared" ref="AK158:AN158" si="945">M$2*$M158</f>
        <v>0.2028499563</v>
      </c>
      <c r="AL158" s="132">
        <f t="shared" si="945"/>
        <v>0.05483175927</v>
      </c>
      <c r="AM158" s="132">
        <f t="shared" si="945"/>
        <v>0.1681660653</v>
      </c>
      <c r="AN158" s="132">
        <f t="shared" si="945"/>
        <v>-0.1586609747</v>
      </c>
      <c r="AO158" s="133">
        <f t="shared" si="30"/>
        <v>-0.08969114989</v>
      </c>
      <c r="AP158" s="133">
        <f t="shared" si="31"/>
        <v>0.01277068259</v>
      </c>
      <c r="AQ158" s="133">
        <f t="shared" si="32"/>
        <v>-0.09853428027</v>
      </c>
      <c r="AR158" s="133">
        <f t="shared" si="33"/>
        <v>0.13056085</v>
      </c>
      <c r="AS158" s="134">
        <f t="shared" si="34"/>
        <v>-0.008498661088</v>
      </c>
      <c r="AT158" s="134">
        <f t="shared" si="35"/>
        <v>-0.01934651548</v>
      </c>
      <c r="AU158" s="134">
        <f t="shared" si="36"/>
        <v>-0.07763392255</v>
      </c>
      <c r="AV158" s="134">
        <f t="shared" si="37"/>
        <v>0.0536435249</v>
      </c>
      <c r="AW158" s="135">
        <f t="shared" ref="AW158:AZ158" si="946">Y$2*$Y158</f>
        <v>-0.01921077287</v>
      </c>
      <c r="AX158" s="135">
        <f t="shared" si="946"/>
        <v>-0.01312404137</v>
      </c>
      <c r="AY158" s="135">
        <f t="shared" si="946"/>
        <v>-0.01836223483</v>
      </c>
      <c r="AZ158" s="135">
        <f t="shared" si="946"/>
        <v>0.07466147968</v>
      </c>
      <c r="BA158" s="144">
        <f t="shared" ref="BA158:BD158" si="947">AC158+AG158+AK158+AO158+AS158+AW158+A$2</f>
        <v>0.02590294584</v>
      </c>
      <c r="BB158" s="144">
        <f t="shared" si="947"/>
        <v>0.1824107742</v>
      </c>
      <c r="BC158" s="144">
        <f t="shared" si="947"/>
        <v>0.6780966329</v>
      </c>
      <c r="BD158" s="144">
        <f t="shared" si="947"/>
        <v>0.1862773164</v>
      </c>
      <c r="BE158" s="143">
        <f t="shared" ref="BE158:BH158" si="948">A158</f>
        <v>0</v>
      </c>
      <c r="BF158" s="143">
        <f t="shared" si="948"/>
        <v>0.2710963455</v>
      </c>
      <c r="BG158" s="143">
        <f t="shared" si="948"/>
        <v>0.6403688525</v>
      </c>
      <c r="BH158" s="143">
        <f t="shared" si="948"/>
        <v>0.1900332226</v>
      </c>
      <c r="BI158" s="145">
        <f t="shared" si="41"/>
        <v>0.009973585411</v>
      </c>
      <c r="BJ158" s="145">
        <f t="shared" si="42"/>
        <v>0.009079441997</v>
      </c>
      <c r="BK158" s="143"/>
    </row>
    <row r="159">
      <c r="A159" s="90">
        <f>'Yield Tabulations'!AH159</f>
        <v>0</v>
      </c>
      <c r="B159" s="90">
        <f>'Yield Tabulations'!AI159</f>
        <v>0.3680473373</v>
      </c>
      <c r="C159" s="90">
        <f>'Yield Tabulations'!AJ159</f>
        <v>0.7224669604</v>
      </c>
      <c r="D159" s="90">
        <f>'Yield Tabulations'!AK159</f>
        <v>0.2775147929</v>
      </c>
      <c r="E159" s="91">
        <f>'Yield Tabulations'!AL159</f>
        <v>0</v>
      </c>
      <c r="F159" s="91">
        <f>'Yield Tabulations'!AM159</f>
        <v>0.1875739645</v>
      </c>
      <c r="G159" s="91">
        <f>'Yield Tabulations'!AN159</f>
        <v>0.8614130435</v>
      </c>
      <c r="H159" s="91">
        <f>'Yield Tabulations'!AO159</f>
        <v>0.2177514793</v>
      </c>
      <c r="I159" s="92">
        <f>'Yield Tabulations'!AP159</f>
        <v>0</v>
      </c>
      <c r="J159" s="92">
        <f>'Yield Tabulations'!AQ159</f>
        <v>0.03017751479</v>
      </c>
      <c r="K159" s="92">
        <f>'Yield Tabulations'!AR159</f>
        <v>0.5591054313</v>
      </c>
      <c r="L159" s="92">
        <f>'Yield Tabulations'!AS159</f>
        <v>0.1875739645</v>
      </c>
      <c r="M159" s="132">
        <f t="shared" si="9"/>
        <v>-0.8246321304</v>
      </c>
      <c r="N159" s="132">
        <f t="shared" ref="N159:P159" si="949">0</f>
        <v>0</v>
      </c>
      <c r="O159" s="132">
        <f t="shared" si="949"/>
        <v>0</v>
      </c>
      <c r="P159" s="132">
        <f t="shared" si="949"/>
        <v>0</v>
      </c>
      <c r="Q159" s="133">
        <f t="shared" si="11"/>
        <v>-0.5281257355</v>
      </c>
      <c r="R159" s="133">
        <f t="shared" si="12"/>
        <v>-0.03983262489</v>
      </c>
      <c r="S159" s="133">
        <f t="shared" si="13"/>
        <v>0.02861279367</v>
      </c>
      <c r="T159" s="133">
        <f t="shared" si="14"/>
        <v>-0.07887831746</v>
      </c>
      <c r="U159" s="134">
        <f t="shared" si="15"/>
        <v>-0.5281257355</v>
      </c>
      <c r="V159" s="134">
        <f t="shared" si="16"/>
        <v>0.03983262489</v>
      </c>
      <c r="W159" s="134">
        <f t="shared" si="17"/>
        <v>-0.02861279367</v>
      </c>
      <c r="X159" s="134">
        <f t="shared" si="18"/>
        <v>0.07887831746</v>
      </c>
      <c r="Y159" s="135">
        <f t="shared" si="19"/>
        <v>-0.3486935579</v>
      </c>
      <c r="Z159" s="135">
        <f t="shared" ref="Z159:AB159" si="950">0</f>
        <v>0</v>
      </c>
      <c r="AA159" s="135">
        <f t="shared" si="950"/>
        <v>0</v>
      </c>
      <c r="AB159" s="135">
        <f t="shared" si="950"/>
        <v>0</v>
      </c>
      <c r="AC159" s="91">
        <f t="shared" si="21"/>
        <v>-0.2115469239</v>
      </c>
      <c r="AD159" s="91">
        <f t="shared" si="22"/>
        <v>0.1272356144</v>
      </c>
      <c r="AE159" s="91">
        <f t="shared" si="23"/>
        <v>0.4187042226</v>
      </c>
      <c r="AF159" s="91">
        <f t="shared" si="24"/>
        <v>0.1876893292</v>
      </c>
      <c r="AG159" s="92">
        <f t="shared" si="25"/>
        <v>0.1004075382</v>
      </c>
      <c r="AH159" s="92">
        <f t="shared" si="26"/>
        <v>0.05004795667</v>
      </c>
      <c r="AI159" s="92">
        <f t="shared" si="27"/>
        <v>0.3607097008</v>
      </c>
      <c r="AJ159" s="92">
        <f t="shared" si="28"/>
        <v>-0.002005785274</v>
      </c>
      <c r="AK159" s="132">
        <f t="shared" ref="AK159:AN159" si="951">M$2*$M159</f>
        <v>0.2703601019</v>
      </c>
      <c r="AL159" s="132">
        <f t="shared" si="951"/>
        <v>0.07308022291</v>
      </c>
      <c r="AM159" s="132">
        <f t="shared" si="951"/>
        <v>0.2241331247</v>
      </c>
      <c r="AN159" s="132">
        <f t="shared" si="951"/>
        <v>-0.2114646613</v>
      </c>
      <c r="AO159" s="133">
        <f t="shared" si="30"/>
        <v>-0.1280813709</v>
      </c>
      <c r="AP159" s="133">
        <f t="shared" si="31"/>
        <v>0.01293117326</v>
      </c>
      <c r="AQ159" s="133">
        <f t="shared" si="32"/>
        <v>-0.1280771367</v>
      </c>
      <c r="AR159" s="133">
        <f t="shared" si="33"/>
        <v>0.1493266139</v>
      </c>
      <c r="AS159" s="134">
        <f t="shared" si="34"/>
        <v>-0.003828755091</v>
      </c>
      <c r="AT159" s="134">
        <f t="shared" si="35"/>
        <v>-0.02765175613</v>
      </c>
      <c r="AU159" s="134">
        <f t="shared" si="36"/>
        <v>-0.09234496326</v>
      </c>
      <c r="AV159" s="134">
        <f t="shared" si="37"/>
        <v>0.07400564181</v>
      </c>
      <c r="AW159" s="135">
        <f t="shared" ref="AW159:AZ159" si="952">Y$2*$Y159</f>
        <v>-0.02278739033</v>
      </c>
      <c r="AX159" s="135">
        <f t="shared" si="952"/>
        <v>-0.01556744517</v>
      </c>
      <c r="AY159" s="135">
        <f t="shared" si="952"/>
        <v>-0.02178087343</v>
      </c>
      <c r="AZ159" s="135">
        <f t="shared" si="952"/>
        <v>0.08856178208</v>
      </c>
      <c r="BA159" s="144">
        <f t="shared" ref="BA159:BD159" si="953">AC159+AG159+AK159+AO159+AS159+AW159+A$2</f>
        <v>0.03227793253</v>
      </c>
      <c r="BB159" s="144">
        <f t="shared" si="953"/>
        <v>0.2453830158</v>
      </c>
      <c r="BC159" s="144">
        <f t="shared" si="953"/>
        <v>0.7620394904</v>
      </c>
      <c r="BD159" s="144">
        <f t="shared" si="953"/>
        <v>0.2523783391</v>
      </c>
      <c r="BE159" s="143">
        <f t="shared" ref="BE159:BH159" si="954">A159</f>
        <v>0</v>
      </c>
      <c r="BF159" s="143">
        <f t="shared" si="954"/>
        <v>0.3680473373</v>
      </c>
      <c r="BG159" s="143">
        <f t="shared" si="954"/>
        <v>0.7224669604</v>
      </c>
      <c r="BH159" s="143">
        <f t="shared" si="954"/>
        <v>0.2775147929</v>
      </c>
      <c r="BI159" s="145">
        <f t="shared" si="41"/>
        <v>0.01828622712</v>
      </c>
      <c r="BJ159" s="145">
        <f t="shared" si="42"/>
        <v>0.05639542518</v>
      </c>
      <c r="BK159" s="143"/>
    </row>
    <row r="160">
      <c r="A160" s="90">
        <f>'Yield Tabulations'!AH160</f>
        <v>0</v>
      </c>
      <c r="B160" s="90">
        <f>'Yield Tabulations'!AI160</f>
        <v>0.3611329662</v>
      </c>
      <c r="C160" s="90">
        <f>'Yield Tabulations'!AJ160</f>
        <v>0.6529209622</v>
      </c>
      <c r="D160" s="90">
        <f>'Yield Tabulations'!AK160</f>
        <v>0.268686074</v>
      </c>
      <c r="E160" s="91">
        <f>'Yield Tabulations'!AL160</f>
        <v>0</v>
      </c>
      <c r="F160" s="91">
        <f>'Yield Tabulations'!AM160</f>
        <v>0.1467348544</v>
      </c>
      <c r="G160" s="91">
        <f>'Yield Tabulations'!AN160</f>
        <v>0.8197802198</v>
      </c>
      <c r="H160" s="91">
        <f>'Yield Tabulations'!AO160</f>
        <v>0.178992919</v>
      </c>
      <c r="I160" s="92">
        <f>'Yield Tabulations'!AP160</f>
        <v>0</v>
      </c>
      <c r="J160" s="92">
        <f>'Yield Tabulations'!AQ160</f>
        <v>0.03225806452</v>
      </c>
      <c r="K160" s="92">
        <f>'Yield Tabulations'!AR160</f>
        <v>0.471291866</v>
      </c>
      <c r="L160" s="92">
        <f>'Yield Tabulations'!AS160</f>
        <v>0.1467348544</v>
      </c>
      <c r="M160" s="132">
        <f t="shared" si="9"/>
        <v>-0.7256091913</v>
      </c>
      <c r="N160" s="132">
        <f t="shared" ref="N160:P160" si="955">0</f>
        <v>0</v>
      </c>
      <c r="O160" s="132">
        <f t="shared" si="955"/>
        <v>0</v>
      </c>
      <c r="P160" s="132">
        <f t="shared" si="955"/>
        <v>0</v>
      </c>
      <c r="Q160" s="133">
        <f t="shared" si="11"/>
        <v>-0.4173536318</v>
      </c>
      <c r="R160" s="133">
        <f t="shared" si="12"/>
        <v>-0.03593242444</v>
      </c>
      <c r="S160" s="133">
        <f t="shared" si="13"/>
        <v>0.01575715238</v>
      </c>
      <c r="T160" s="133">
        <f t="shared" si="14"/>
        <v>-0.04271042014</v>
      </c>
      <c r="U160" s="134">
        <f t="shared" si="15"/>
        <v>-0.4173536318</v>
      </c>
      <c r="V160" s="134">
        <f t="shared" si="16"/>
        <v>0.03593242444</v>
      </c>
      <c r="W160" s="134">
        <f t="shared" si="17"/>
        <v>-0.01575715238</v>
      </c>
      <c r="X160" s="134">
        <f t="shared" si="18"/>
        <v>0.04271042014</v>
      </c>
      <c r="Y160" s="135">
        <f t="shared" si="19"/>
        <v>-0.2446877232</v>
      </c>
      <c r="Z160" s="135">
        <f t="shared" ref="Z160:AB160" si="956">0</f>
        <v>0</v>
      </c>
      <c r="AA160" s="135">
        <f t="shared" si="956"/>
        <v>0</v>
      </c>
      <c r="AB160" s="135">
        <f t="shared" si="956"/>
        <v>0</v>
      </c>
      <c r="AC160" s="91">
        <f t="shared" si="21"/>
        <v>-0.1965635952</v>
      </c>
      <c r="AD160" s="91">
        <f t="shared" si="22"/>
        <v>0.09871229561</v>
      </c>
      <c r="AE160" s="91">
        <f t="shared" si="23"/>
        <v>0.4016625403</v>
      </c>
      <c r="AF160" s="91">
        <f t="shared" si="24"/>
        <v>0.1707849112</v>
      </c>
      <c r="AG160" s="92">
        <f t="shared" si="25"/>
        <v>0.08329470571</v>
      </c>
      <c r="AH160" s="92">
        <f t="shared" si="26"/>
        <v>0.04401398676</v>
      </c>
      <c r="AI160" s="92">
        <f t="shared" si="27"/>
        <v>0.3019447158</v>
      </c>
      <c r="AJ160" s="92">
        <f t="shared" si="28"/>
        <v>-0.009591662427</v>
      </c>
      <c r="AK160" s="132">
        <f t="shared" ref="AK160:AN160" si="957">M$2*$M160</f>
        <v>0.237894896</v>
      </c>
      <c r="AL160" s="132">
        <f t="shared" si="957"/>
        <v>0.06430465112</v>
      </c>
      <c r="AM160" s="132">
        <f t="shared" si="957"/>
        <v>0.1972189166</v>
      </c>
      <c r="AN160" s="132">
        <f t="shared" si="957"/>
        <v>-0.1860716994</v>
      </c>
      <c r="AO160" s="133">
        <f t="shared" si="30"/>
        <v>-0.09333469479</v>
      </c>
      <c r="AP160" s="133">
        <f t="shared" si="31"/>
        <v>0.007121772173</v>
      </c>
      <c r="AQ160" s="133">
        <f t="shared" si="32"/>
        <v>-0.1043134351</v>
      </c>
      <c r="AR160" s="133">
        <f t="shared" si="33"/>
        <v>0.120359503</v>
      </c>
      <c r="AS160" s="134">
        <f t="shared" si="34"/>
        <v>-0.006798111722</v>
      </c>
      <c r="AT160" s="134">
        <f t="shared" si="35"/>
        <v>-0.01885335598</v>
      </c>
      <c r="AU160" s="134">
        <f t="shared" si="36"/>
        <v>-0.07287481247</v>
      </c>
      <c r="AV160" s="134">
        <f t="shared" si="37"/>
        <v>0.0584464422</v>
      </c>
      <c r="AW160" s="135">
        <f t="shared" ref="AW160:AZ160" si="958">Y$2*$Y160</f>
        <v>-0.0159905296</v>
      </c>
      <c r="AX160" s="135">
        <f t="shared" si="958"/>
        <v>-0.01092409834</v>
      </c>
      <c r="AY160" s="135">
        <f t="shared" si="958"/>
        <v>-0.0152842294</v>
      </c>
      <c r="AZ160" s="135">
        <f t="shared" si="958"/>
        <v>0.06214620354</v>
      </c>
      <c r="BA160" s="144">
        <f t="shared" ref="BA160:BD160" si="959">AC160+AG160+AK160+AO160+AS160+AW160+A$2</f>
        <v>0.03625740296</v>
      </c>
      <c r="BB160" s="144">
        <f t="shared" si="959"/>
        <v>0.2096825013</v>
      </c>
      <c r="BC160" s="144">
        <f t="shared" si="959"/>
        <v>0.7090491115</v>
      </c>
      <c r="BD160" s="144">
        <f t="shared" si="959"/>
        <v>0.1823391168</v>
      </c>
      <c r="BE160" s="143">
        <f t="shared" ref="BE160:BH160" si="960">A160</f>
        <v>0</v>
      </c>
      <c r="BF160" s="143">
        <f t="shared" si="960"/>
        <v>0.3611329662</v>
      </c>
      <c r="BG160" s="143">
        <f t="shared" si="960"/>
        <v>0.6529209622</v>
      </c>
      <c r="BH160" s="143">
        <f t="shared" si="960"/>
        <v>0.268686074</v>
      </c>
      <c r="BI160" s="145">
        <f t="shared" si="41"/>
        <v>0.03485800874</v>
      </c>
      <c r="BJ160" s="145">
        <f t="shared" si="42"/>
        <v>0.03392367989</v>
      </c>
      <c r="BK160" s="143"/>
    </row>
    <row r="161">
      <c r="A161" s="90">
        <f>'Yield Tabulations'!AH161</f>
        <v>0</v>
      </c>
      <c r="B161" s="90">
        <f>'Yield Tabulations'!AI161</f>
        <v>0.3762729124</v>
      </c>
      <c r="C161" s="90">
        <f>'Yield Tabulations'!AJ161</f>
        <v>0.703125</v>
      </c>
      <c r="D161" s="90">
        <f>'Yield Tabulations'!AK161</f>
        <v>0.3324847251</v>
      </c>
      <c r="E161" s="91">
        <f>'Yield Tabulations'!AL161</f>
        <v>0</v>
      </c>
      <c r="F161" s="91">
        <f>'Yield Tabulations'!AM161</f>
        <v>0.1975560081</v>
      </c>
      <c r="G161" s="91">
        <f>'Yield Tabulations'!AN161</f>
        <v>0.8818181818</v>
      </c>
      <c r="H161" s="91">
        <f>'Yield Tabulations'!AO161</f>
        <v>0.2240325866</v>
      </c>
      <c r="I161" s="92">
        <f>'Yield Tabulations'!AP161</f>
        <v>0</v>
      </c>
      <c r="J161" s="92">
        <f>'Yield Tabulations'!AQ161</f>
        <v>0.02647657841</v>
      </c>
      <c r="K161" s="92">
        <f>'Yield Tabulations'!AR161</f>
        <v>0.4634146341</v>
      </c>
      <c r="L161" s="92">
        <f>'Yield Tabulations'!AS161</f>
        <v>0.1975560081</v>
      </c>
      <c r="M161" s="132">
        <f t="shared" si="9"/>
        <v>-0.866822282</v>
      </c>
      <c r="N161" s="132">
        <f t="shared" ref="N161:P161" si="961">0</f>
        <v>0</v>
      </c>
      <c r="O161" s="132">
        <f t="shared" si="961"/>
        <v>0</v>
      </c>
      <c r="P161" s="132">
        <f t="shared" si="961"/>
        <v>0</v>
      </c>
      <c r="Q161" s="133">
        <f t="shared" si="11"/>
        <v>-0.4581370407</v>
      </c>
      <c r="R161" s="133">
        <f t="shared" si="12"/>
        <v>-0.07038850077</v>
      </c>
      <c r="S161" s="133">
        <f t="shared" si="13"/>
        <v>0.03309676001</v>
      </c>
      <c r="T161" s="133">
        <f t="shared" si="14"/>
        <v>-0.068202817</v>
      </c>
      <c r="U161" s="134">
        <f t="shared" si="15"/>
        <v>-0.4581370407</v>
      </c>
      <c r="V161" s="134">
        <f t="shared" si="16"/>
        <v>0.07038850077</v>
      </c>
      <c r="W161" s="134">
        <f t="shared" si="17"/>
        <v>-0.03309676001</v>
      </c>
      <c r="X161" s="134">
        <f t="shared" si="18"/>
        <v>0.068202817</v>
      </c>
      <c r="Y161" s="135">
        <f t="shared" si="19"/>
        <v>-0.2544825087</v>
      </c>
      <c r="Z161" s="135">
        <f t="shared" ref="Z161:AB161" si="962">0</f>
        <v>0</v>
      </c>
      <c r="AA161" s="135">
        <f t="shared" si="962"/>
        <v>0</v>
      </c>
      <c r="AB161" s="135">
        <f t="shared" si="962"/>
        <v>0</v>
      </c>
      <c r="AC161" s="91">
        <f t="shared" si="21"/>
        <v>-0.2173185517</v>
      </c>
      <c r="AD161" s="91">
        <f t="shared" si="22"/>
        <v>0.1333448876</v>
      </c>
      <c r="AE161" s="91">
        <f t="shared" si="23"/>
        <v>0.4285731792</v>
      </c>
      <c r="AF161" s="91">
        <f t="shared" si="24"/>
        <v>0.1915410514</v>
      </c>
      <c r="AG161" s="92">
        <f t="shared" si="25"/>
        <v>0.08315641405</v>
      </c>
      <c r="AH161" s="92">
        <f t="shared" si="26"/>
        <v>0.05024964747</v>
      </c>
      <c r="AI161" s="92">
        <f t="shared" si="27"/>
        <v>0.3069173739</v>
      </c>
      <c r="AJ161" s="92">
        <f t="shared" si="28"/>
        <v>0.02254000239</v>
      </c>
      <c r="AK161" s="132">
        <f t="shared" ref="AK161:AN161" si="963">M$2*$M161</f>
        <v>0.2841923712</v>
      </c>
      <c r="AL161" s="132">
        <f t="shared" si="963"/>
        <v>0.07681918186</v>
      </c>
      <c r="AM161" s="132">
        <f t="shared" si="963"/>
        <v>0.2356003113</v>
      </c>
      <c r="AN161" s="132">
        <f t="shared" si="963"/>
        <v>-0.222283699</v>
      </c>
      <c r="AO161" s="133">
        <f t="shared" si="30"/>
        <v>-0.1137059945</v>
      </c>
      <c r="AP161" s="133">
        <f t="shared" si="31"/>
        <v>0.002028350262</v>
      </c>
      <c r="AQ161" s="133">
        <f t="shared" si="32"/>
        <v>-0.1212980734</v>
      </c>
      <c r="AR161" s="133">
        <f t="shared" si="33"/>
        <v>0.1214808269</v>
      </c>
      <c r="AS161" s="134">
        <f t="shared" si="34"/>
        <v>-0.002994866069</v>
      </c>
      <c r="AT161" s="134">
        <f t="shared" si="35"/>
        <v>-0.02178662709</v>
      </c>
      <c r="AU161" s="134">
        <f t="shared" si="36"/>
        <v>-0.07610895718</v>
      </c>
      <c r="AV161" s="134">
        <f t="shared" si="37"/>
        <v>0.0711703094</v>
      </c>
      <c r="AW161" s="135">
        <f t="shared" ref="AW161:AZ161" si="964">Y$2*$Y161</f>
        <v>-0.01663062631</v>
      </c>
      <c r="AX161" s="135">
        <f t="shared" si="964"/>
        <v>-0.01136138713</v>
      </c>
      <c r="AY161" s="135">
        <f t="shared" si="964"/>
        <v>-0.0158960531</v>
      </c>
      <c r="AZ161" s="135">
        <f t="shared" si="964"/>
        <v>0.06463389979</v>
      </c>
      <c r="BA161" s="144">
        <f t="shared" ref="BA161:BD161" si="965">AC161+AG161+AK161+AO161+AS161+AW161+A$2</f>
        <v>0.04445347927</v>
      </c>
      <c r="BB161" s="144">
        <f t="shared" si="965"/>
        <v>0.2546013029</v>
      </c>
      <c r="BC161" s="144">
        <f t="shared" si="965"/>
        <v>0.7584831964</v>
      </c>
      <c r="BD161" s="144">
        <f t="shared" si="965"/>
        <v>0.2153478095</v>
      </c>
      <c r="BE161" s="143">
        <f t="shared" ref="BE161:BH161" si="966">A161</f>
        <v>0</v>
      </c>
      <c r="BF161" s="143">
        <f t="shared" si="966"/>
        <v>0.3762729124</v>
      </c>
      <c r="BG161" s="143">
        <f t="shared" si="966"/>
        <v>0.703125</v>
      </c>
      <c r="BH161" s="143">
        <f t="shared" si="966"/>
        <v>0.3324847251</v>
      </c>
      <c r="BI161" s="145">
        <f t="shared" si="41"/>
        <v>0.03356567926</v>
      </c>
      <c r="BJ161" s="145">
        <f t="shared" si="42"/>
        <v>0.06765534087</v>
      </c>
      <c r="BK161" s="143"/>
    </row>
    <row r="162">
      <c r="A162" s="90">
        <f>'Yield Tabulations'!AH162</f>
        <v>0</v>
      </c>
      <c r="B162" s="90">
        <f>'Yield Tabulations'!AI162</f>
        <v>0.3523277467</v>
      </c>
      <c r="C162" s="90">
        <f>'Yield Tabulations'!AJ162</f>
        <v>0.777284827</v>
      </c>
      <c r="D162" s="90">
        <f>'Yield Tabulations'!AK162</f>
        <v>0.3653631285</v>
      </c>
      <c r="E162" s="91">
        <f>'Yield Tabulations'!AL162</f>
        <v>0</v>
      </c>
      <c r="F162" s="91">
        <f>'Yield Tabulations'!AM162</f>
        <v>0.2182495345</v>
      </c>
      <c r="G162" s="91">
        <f>'Yield Tabulations'!AN162</f>
        <v>0.9043209877</v>
      </c>
      <c r="H162" s="91">
        <f>'Yield Tabulations'!AO162</f>
        <v>0.2413407821</v>
      </c>
      <c r="I162" s="92">
        <f>'Yield Tabulations'!AP162</f>
        <v>0</v>
      </c>
      <c r="J162" s="92">
        <f>'Yield Tabulations'!AQ162</f>
        <v>0.02309124767</v>
      </c>
      <c r="K162" s="92">
        <f>'Yield Tabulations'!AR162</f>
        <v>0.6054279749</v>
      </c>
      <c r="L162" s="92">
        <f>'Yield Tabulations'!AS162</f>
        <v>0.2182495345</v>
      </c>
      <c r="M162" s="132">
        <f t="shared" si="9"/>
        <v>-0.9236746811</v>
      </c>
      <c r="N162" s="132">
        <f t="shared" ref="N162:P162" si="967">0</f>
        <v>0</v>
      </c>
      <c r="O162" s="132">
        <f t="shared" si="967"/>
        <v>0</v>
      </c>
      <c r="P162" s="132">
        <f t="shared" si="967"/>
        <v>0</v>
      </c>
      <c r="Q162" s="133">
        <f t="shared" si="11"/>
        <v>-0.6052133917</v>
      </c>
      <c r="R162" s="133">
        <f t="shared" si="12"/>
        <v>-0.05125317356</v>
      </c>
      <c r="S162" s="133">
        <f t="shared" si="13"/>
        <v>0.04205999951</v>
      </c>
      <c r="T162" s="133">
        <f t="shared" si="14"/>
        <v>-0.1112524738</v>
      </c>
      <c r="U162" s="134">
        <f t="shared" si="15"/>
        <v>-0.6052133917</v>
      </c>
      <c r="V162" s="134">
        <f t="shared" si="16"/>
        <v>0.05125317356</v>
      </c>
      <c r="W162" s="134">
        <f t="shared" si="17"/>
        <v>-0.04205999951</v>
      </c>
      <c r="X162" s="134">
        <f t="shared" si="18"/>
        <v>0.1112524738</v>
      </c>
      <c r="Y162" s="135">
        <f t="shared" si="19"/>
        <v>-0.4147090979</v>
      </c>
      <c r="Z162" s="135">
        <f t="shared" ref="Z162:AB162" si="968">0</f>
        <v>0</v>
      </c>
      <c r="AA162" s="135">
        <f t="shared" si="968"/>
        <v>0</v>
      </c>
      <c r="AB162" s="135">
        <f t="shared" si="968"/>
        <v>0</v>
      </c>
      <c r="AC162" s="91">
        <f t="shared" si="21"/>
        <v>-0.225166476</v>
      </c>
      <c r="AD162" s="91">
        <f t="shared" si="22"/>
        <v>0.1472783707</v>
      </c>
      <c r="AE162" s="91">
        <f t="shared" si="23"/>
        <v>0.4382457176</v>
      </c>
      <c r="AF162" s="91">
        <f t="shared" si="24"/>
        <v>0.1990921055</v>
      </c>
      <c r="AG162" s="92">
        <f t="shared" si="25"/>
        <v>0.1106094911</v>
      </c>
      <c r="AH162" s="92">
        <f t="shared" si="26"/>
        <v>0.05146548657</v>
      </c>
      <c r="AI162" s="92">
        <f t="shared" si="27"/>
        <v>0.3934010587</v>
      </c>
      <c r="AJ162" s="92">
        <f t="shared" si="28"/>
        <v>0.008433985838</v>
      </c>
      <c r="AK162" s="132">
        <f t="shared" ref="AK162:AN162" si="969">M$2*$M162</f>
        <v>0.3028317376</v>
      </c>
      <c r="AL162" s="132">
        <f t="shared" si="969"/>
        <v>0.08185753272</v>
      </c>
      <c r="AM162" s="132">
        <f t="shared" si="969"/>
        <v>0.2510526632</v>
      </c>
      <c r="AN162" s="132">
        <f t="shared" si="969"/>
        <v>-0.2368626523</v>
      </c>
      <c r="AO162" s="133">
        <f t="shared" si="30"/>
        <v>-0.155833339</v>
      </c>
      <c r="AP162" s="133">
        <f t="shared" si="31"/>
        <v>0.01560556991</v>
      </c>
      <c r="AQ162" s="133">
        <f t="shared" si="32"/>
        <v>-0.1464897295</v>
      </c>
      <c r="AR162" s="133">
        <f t="shared" si="33"/>
        <v>0.1662759069</v>
      </c>
      <c r="AS162" s="134">
        <f t="shared" si="34"/>
        <v>-0.000351047664</v>
      </c>
      <c r="AT162" s="134">
        <f t="shared" si="35"/>
        <v>-0.03430066007</v>
      </c>
      <c r="AU162" s="134">
        <f t="shared" si="36"/>
        <v>-0.1047624151</v>
      </c>
      <c r="AV162" s="134">
        <f t="shared" si="37"/>
        <v>0.08684775384</v>
      </c>
      <c r="AW162" s="135">
        <f t="shared" ref="AW162:AZ162" si="970">Y$2*$Y162</f>
        <v>-0.02710155629</v>
      </c>
      <c r="AX162" s="135">
        <f t="shared" si="970"/>
        <v>-0.01851471298</v>
      </c>
      <c r="AY162" s="135">
        <f t="shared" si="970"/>
        <v>-0.02590448308</v>
      </c>
      <c r="AZ162" s="135">
        <f t="shared" si="970"/>
        <v>0.1053285211</v>
      </c>
      <c r="BA162" s="144">
        <f t="shared" ref="BA162:BD162" si="971">AC162+AG162+AK162+AO162+AS162+AW162+A$2</f>
        <v>0.03274354234</v>
      </c>
      <c r="BB162" s="144">
        <f t="shared" si="971"/>
        <v>0.2686988367</v>
      </c>
      <c r="BC162" s="144">
        <f t="shared" si="971"/>
        <v>0.8062382274</v>
      </c>
      <c r="BD162" s="144">
        <f t="shared" si="971"/>
        <v>0.2953810395</v>
      </c>
      <c r="BE162" s="143">
        <f t="shared" ref="BE162:BH162" si="972">A162</f>
        <v>0</v>
      </c>
      <c r="BF162" s="143">
        <f t="shared" si="972"/>
        <v>0.3523277467</v>
      </c>
      <c r="BG162" s="143">
        <f t="shared" si="972"/>
        <v>0.777284827</v>
      </c>
      <c r="BH162" s="143">
        <f t="shared" si="972"/>
        <v>0.3653631285</v>
      </c>
      <c r="BI162" s="145">
        <f t="shared" si="41"/>
        <v>0.01380172634</v>
      </c>
      <c r="BJ162" s="145">
        <f t="shared" si="42"/>
        <v>0.1022158937</v>
      </c>
      <c r="BK162" s="143"/>
    </row>
    <row r="163">
      <c r="A163" s="90">
        <f>'Yield Tabulations'!AH163</f>
        <v>0</v>
      </c>
      <c r="B163" s="90">
        <f>'Yield Tabulations'!AI163</f>
        <v>0.2941787942</v>
      </c>
      <c r="C163" s="90">
        <f>'Yield Tabulations'!AJ163</f>
        <v>0.6096196868</v>
      </c>
      <c r="D163" s="90">
        <f>'Yield Tabulations'!AK163</f>
        <v>0.1992376992</v>
      </c>
      <c r="E163" s="91">
        <f>'Yield Tabulations'!AL163</f>
        <v>0</v>
      </c>
      <c r="F163" s="91">
        <f>'Yield Tabulations'!AM163</f>
        <v>0.1112266112</v>
      </c>
      <c r="G163" s="91">
        <f>'Yield Tabulations'!AN163</f>
        <v>0.7295454545</v>
      </c>
      <c r="H163" s="91">
        <f>'Yield Tabulations'!AO163</f>
        <v>0.1524601525</v>
      </c>
      <c r="I163" s="92">
        <f>'Yield Tabulations'!AP163</f>
        <v>0</v>
      </c>
      <c r="J163" s="92">
        <f>'Yield Tabulations'!AQ163</f>
        <v>0.04123354123</v>
      </c>
      <c r="K163" s="92">
        <f>'Yield Tabulations'!AR163</f>
        <v>0.4933920705</v>
      </c>
      <c r="L163" s="92">
        <f>'Yield Tabulations'!AS163</f>
        <v>0.1112266112</v>
      </c>
      <c r="M163" s="132">
        <f t="shared" si="9"/>
        <v>-0.5678520274</v>
      </c>
      <c r="N163" s="132">
        <f t="shared" ref="N163:P163" si="973">0</f>
        <v>0</v>
      </c>
      <c r="O163" s="132">
        <f t="shared" si="973"/>
        <v>0</v>
      </c>
      <c r="P163" s="132">
        <f t="shared" si="973"/>
        <v>0</v>
      </c>
      <c r="Q163" s="133">
        <f t="shared" si="11"/>
        <v>-0.3814958355</v>
      </c>
      <c r="R163" s="133">
        <f t="shared" si="12"/>
        <v>-0.005922238356</v>
      </c>
      <c r="S163" s="133">
        <f t="shared" si="13"/>
        <v>0.006084887062</v>
      </c>
      <c r="T163" s="133">
        <f t="shared" si="14"/>
        <v>-0.02479658542</v>
      </c>
      <c r="U163" s="134">
        <f t="shared" si="15"/>
        <v>-0.3814958355</v>
      </c>
      <c r="V163" s="134">
        <f t="shared" si="16"/>
        <v>0.005922238356</v>
      </c>
      <c r="W163" s="134">
        <f t="shared" si="17"/>
        <v>-0.006084887062</v>
      </c>
      <c r="X163" s="134">
        <f t="shared" si="18"/>
        <v>0.02479658542</v>
      </c>
      <c r="Y163" s="135">
        <f t="shared" si="19"/>
        <v>-0.2575072992</v>
      </c>
      <c r="Z163" s="135">
        <f t="shared" ref="Z163:AB163" si="974">0</f>
        <v>0</v>
      </c>
      <c r="AA163" s="135">
        <f t="shared" si="974"/>
        <v>0</v>
      </c>
      <c r="AB163" s="135">
        <f t="shared" si="974"/>
        <v>0</v>
      </c>
      <c r="AC163" s="91">
        <f t="shared" si="21"/>
        <v>-0.1722168007</v>
      </c>
      <c r="AD163" s="91">
        <f t="shared" si="22"/>
        <v>0.07641365155</v>
      </c>
      <c r="AE163" s="91">
        <f t="shared" si="23"/>
        <v>0.3580113739</v>
      </c>
      <c r="AF163" s="91">
        <f t="shared" si="24"/>
        <v>0.1525639479</v>
      </c>
      <c r="AG163" s="92">
        <f t="shared" si="25"/>
        <v>0.08558224247</v>
      </c>
      <c r="AH163" s="92">
        <f t="shared" si="26"/>
        <v>0.04244541892</v>
      </c>
      <c r="AI163" s="92">
        <f t="shared" si="27"/>
        <v>0.3081478714</v>
      </c>
      <c r="AJ163" s="92">
        <f t="shared" si="28"/>
        <v>-0.03609966764</v>
      </c>
      <c r="AK163" s="132">
        <f t="shared" ref="AK163:AN163" si="975">M$2*$M163</f>
        <v>0.186173357</v>
      </c>
      <c r="AL163" s="132">
        <f t="shared" si="975"/>
        <v>0.05032395806</v>
      </c>
      <c r="AM163" s="132">
        <f t="shared" si="975"/>
        <v>0.1543408807</v>
      </c>
      <c r="AN163" s="132">
        <f t="shared" si="975"/>
        <v>-0.1456172179</v>
      </c>
      <c r="AO163" s="133">
        <f t="shared" si="30"/>
        <v>-0.07818255436</v>
      </c>
      <c r="AP163" s="133">
        <f t="shared" si="31"/>
        <v>0.01077159352</v>
      </c>
      <c r="AQ163" s="133">
        <f t="shared" si="32"/>
        <v>-0.08837558203</v>
      </c>
      <c r="AR163" s="133">
        <f t="shared" si="33"/>
        <v>0.1186173908</v>
      </c>
      <c r="AS163" s="134">
        <f t="shared" si="34"/>
        <v>-0.00857201671</v>
      </c>
      <c r="AT163" s="134">
        <f t="shared" si="35"/>
        <v>-0.01644174056</v>
      </c>
      <c r="AU163" s="134">
        <f t="shared" si="36"/>
        <v>-0.07002945659</v>
      </c>
      <c r="AV163" s="134">
        <f t="shared" si="37"/>
        <v>0.04764547997</v>
      </c>
      <c r="AW163" s="135">
        <f t="shared" ref="AW163:AZ163" si="976">Y$2*$Y163</f>
        <v>-0.01682829868</v>
      </c>
      <c r="AX163" s="135">
        <f t="shared" si="976"/>
        <v>-0.01149642909</v>
      </c>
      <c r="AY163" s="135">
        <f t="shared" si="976"/>
        <v>-0.0160849943</v>
      </c>
      <c r="AZ163" s="135">
        <f t="shared" si="976"/>
        <v>0.06540214122</v>
      </c>
      <c r="BA163" s="144">
        <f t="shared" ref="BA163:BD163" si="977">AC163+AG163+AK163+AO163+AS163+AW163+A$2</f>
        <v>0.02371066152</v>
      </c>
      <c r="BB163" s="144">
        <f t="shared" si="977"/>
        <v>0.1773237023</v>
      </c>
      <c r="BC163" s="144">
        <f t="shared" si="977"/>
        <v>0.6467055088</v>
      </c>
      <c r="BD163" s="144">
        <f t="shared" si="977"/>
        <v>0.168777493</v>
      </c>
      <c r="BE163" s="143">
        <f t="shared" ref="BE163:BH163" si="978">A163</f>
        <v>0</v>
      </c>
      <c r="BF163" s="143">
        <f t="shared" si="978"/>
        <v>0.2941787942</v>
      </c>
      <c r="BG163" s="143">
        <f t="shared" si="978"/>
        <v>0.6096196868</v>
      </c>
      <c r="BH163" s="143">
        <f t="shared" si="978"/>
        <v>0.1992376992</v>
      </c>
      <c r="BI163" s="145">
        <f t="shared" si="41"/>
        <v>0.01652049032</v>
      </c>
      <c r="BJ163" s="145">
        <f t="shared" si="42"/>
        <v>0.006708305489</v>
      </c>
      <c r="BK163" s="143"/>
    </row>
    <row r="164">
      <c r="A164" s="90">
        <f>'Yield Tabulations'!AH164</f>
        <v>0</v>
      </c>
      <c r="B164" s="90">
        <f>'Yield Tabulations'!AI164</f>
        <v>0.3677581864</v>
      </c>
      <c r="C164" s="90">
        <f>'Yield Tabulations'!AJ164</f>
        <v>0.7103448276</v>
      </c>
      <c r="D164" s="90">
        <f>'Yield Tabulations'!AK164</f>
        <v>0.2930310663</v>
      </c>
      <c r="E164" s="91">
        <f>'Yield Tabulations'!AL164</f>
        <v>0</v>
      </c>
      <c r="F164" s="91">
        <f>'Yield Tabulations'!AM164</f>
        <v>0.1834592779</v>
      </c>
      <c r="G164" s="91">
        <f>'Yield Tabulations'!AN164</f>
        <v>0.8846153846</v>
      </c>
      <c r="H164" s="91">
        <f>'Yield Tabulations'!AO164</f>
        <v>0.207388749</v>
      </c>
      <c r="I164" s="92">
        <f>'Yield Tabulations'!AP164</f>
        <v>0</v>
      </c>
      <c r="J164" s="92">
        <f>'Yield Tabulations'!AQ164</f>
        <v>0.02392947103</v>
      </c>
      <c r="K164" s="92">
        <f>'Yield Tabulations'!AR164</f>
        <v>0.4813829787</v>
      </c>
      <c r="L164" s="92">
        <f>'Yield Tabulations'!AS164</f>
        <v>0.1834592779</v>
      </c>
      <c r="M164" s="132">
        <f t="shared" si="9"/>
        <v>-0.8592117785</v>
      </c>
      <c r="N164" s="132">
        <f t="shared" ref="N164:P164" si="979">0</f>
        <v>0</v>
      </c>
      <c r="O164" s="132">
        <f t="shared" si="979"/>
        <v>0</v>
      </c>
      <c r="P164" s="132">
        <f t="shared" si="979"/>
        <v>0</v>
      </c>
      <c r="Q164" s="133">
        <f t="shared" si="11"/>
        <v>-0.4682762625</v>
      </c>
      <c r="R164" s="133">
        <f t="shared" si="12"/>
        <v>-0.06245748597</v>
      </c>
      <c r="S164" s="133">
        <f t="shared" si="13"/>
        <v>0.02869460359</v>
      </c>
      <c r="T164" s="133">
        <f t="shared" si="14"/>
        <v>-0.06714579546</v>
      </c>
      <c r="U164" s="134">
        <f t="shared" si="15"/>
        <v>-0.4682762625</v>
      </c>
      <c r="V164" s="134">
        <f t="shared" si="16"/>
        <v>0.06245748597</v>
      </c>
      <c r="W164" s="134">
        <f t="shared" si="17"/>
        <v>-0.02869460359</v>
      </c>
      <c r="X164" s="134">
        <f t="shared" si="18"/>
        <v>0.06714579546</v>
      </c>
      <c r="Y164" s="135">
        <f t="shared" si="19"/>
        <v>-0.2659594984</v>
      </c>
      <c r="Z164" s="135">
        <f t="shared" ref="Z164:AB164" si="980">0</f>
        <v>0</v>
      </c>
      <c r="AA164" s="135">
        <f t="shared" si="980"/>
        <v>0</v>
      </c>
      <c r="AB164" s="135">
        <f t="shared" si="980"/>
        <v>0</v>
      </c>
      <c r="AC164" s="91">
        <f t="shared" si="21"/>
        <v>-0.2157249196</v>
      </c>
      <c r="AD164" s="91">
        <f t="shared" si="22"/>
        <v>0.1224951302</v>
      </c>
      <c r="AE164" s="91">
        <f t="shared" si="23"/>
        <v>0.431983691</v>
      </c>
      <c r="AF164" s="91">
        <f t="shared" si="24"/>
        <v>0.1863154714</v>
      </c>
      <c r="AG164" s="92">
        <f t="shared" si="25"/>
        <v>0.08694619199</v>
      </c>
      <c r="AH164" s="92">
        <f t="shared" si="26"/>
        <v>0.04602718561</v>
      </c>
      <c r="AI164" s="92">
        <f t="shared" si="27"/>
        <v>0.3146973814</v>
      </c>
      <c r="AJ164" s="92">
        <f t="shared" si="28"/>
        <v>0.01143189759</v>
      </c>
      <c r="AK164" s="132">
        <f t="shared" ref="AK164:AN164" si="981">M$2*$M164</f>
        <v>0.2816972265</v>
      </c>
      <c r="AL164" s="132">
        <f t="shared" si="981"/>
        <v>0.07614472683</v>
      </c>
      <c r="AM164" s="132">
        <f t="shared" si="981"/>
        <v>0.2335317939</v>
      </c>
      <c r="AN164" s="132">
        <f t="shared" si="981"/>
        <v>-0.2203320984</v>
      </c>
      <c r="AO164" s="133">
        <f t="shared" si="30"/>
        <v>-0.1139995459</v>
      </c>
      <c r="AP164" s="133">
        <f t="shared" si="31"/>
        <v>0.00485951309</v>
      </c>
      <c r="AQ164" s="133">
        <f t="shared" si="32"/>
        <v>-0.1218679747</v>
      </c>
      <c r="AR164" s="133">
        <f t="shared" si="33"/>
        <v>0.126712154</v>
      </c>
      <c r="AS164" s="134">
        <f t="shared" si="34"/>
        <v>-0.004011455619</v>
      </c>
      <c r="AT164" s="134">
        <f t="shared" si="35"/>
        <v>-0.02271162979</v>
      </c>
      <c r="AU164" s="134">
        <f t="shared" si="36"/>
        <v>-0.07884339137</v>
      </c>
      <c r="AV164" s="134">
        <f t="shared" si="37"/>
        <v>0.07071525046</v>
      </c>
      <c r="AW164" s="135">
        <f t="shared" ref="AW164:AZ164" si="982">Y$2*$Y164</f>
        <v>-0.01738065636</v>
      </c>
      <c r="AX164" s="135">
        <f t="shared" si="982"/>
        <v>-0.01187377804</v>
      </c>
      <c r="AY164" s="135">
        <f t="shared" si="982"/>
        <v>-0.01661295439</v>
      </c>
      <c r="AZ164" s="135">
        <f t="shared" si="982"/>
        <v>0.06754884514</v>
      </c>
      <c r="BA164" s="144">
        <f t="shared" ref="BA164:BD164" si="983">AC164+AG164+AK164+AO164+AS164+AW164+A$2</f>
        <v>0.04528157344</v>
      </c>
      <c r="BB164" s="144">
        <f t="shared" si="983"/>
        <v>0.2402483978</v>
      </c>
      <c r="BC164" s="144">
        <f t="shared" si="983"/>
        <v>0.7635839616</v>
      </c>
      <c r="BD164" s="144">
        <f t="shared" si="983"/>
        <v>0.2086569388</v>
      </c>
      <c r="BE164" s="143">
        <f t="shared" ref="BE164:BH164" si="984">A164</f>
        <v>0</v>
      </c>
      <c r="BF164" s="143">
        <f t="shared" si="984"/>
        <v>0.3677581864</v>
      </c>
      <c r="BG164" s="143">
        <f t="shared" si="984"/>
        <v>0.7103448276</v>
      </c>
      <c r="BH164" s="143">
        <f t="shared" si="984"/>
        <v>0.2930310663</v>
      </c>
      <c r="BI164" s="145">
        <f t="shared" si="41"/>
        <v>0.02826256587</v>
      </c>
      <c r="BJ164" s="145">
        <f t="shared" si="42"/>
        <v>0.05607990501</v>
      </c>
      <c r="BK164" s="143"/>
    </row>
    <row r="165">
      <c r="A165" s="90">
        <f>'Yield Tabulations'!AH165</f>
        <v>0</v>
      </c>
      <c r="B165" s="90">
        <f>'Yield Tabulations'!AI165</f>
        <v>0.2778947368</v>
      </c>
      <c r="C165" s="90">
        <f>'Yield Tabulations'!AJ165</f>
        <v>0.6765100671</v>
      </c>
      <c r="D165" s="90">
        <f>'Yield Tabulations'!AK165</f>
        <v>0.2176842105</v>
      </c>
      <c r="E165" s="91">
        <f>'Yield Tabulations'!AL165</f>
        <v>0</v>
      </c>
      <c r="F165" s="91">
        <f>'Yield Tabulations'!AM165</f>
        <v>0.1338947368</v>
      </c>
      <c r="G165" s="91">
        <f>'Yield Tabulations'!AN165</f>
        <v>0.7871287129</v>
      </c>
      <c r="H165" s="91">
        <f>'Yield Tabulations'!AO165</f>
        <v>0.1701052632</v>
      </c>
      <c r="I165" s="92">
        <f>'Yield Tabulations'!AP165</f>
        <v>0</v>
      </c>
      <c r="J165" s="92">
        <f>'Yield Tabulations'!AQ165</f>
        <v>0.03621052632</v>
      </c>
      <c r="K165" s="92">
        <f>'Yield Tabulations'!AR165</f>
        <v>0.5454545455</v>
      </c>
      <c r="L165" s="92">
        <f>'Yield Tabulations'!AS165</f>
        <v>0.1338947368</v>
      </c>
      <c r="M165" s="132">
        <f t="shared" si="9"/>
        <v>-0.6664352117</v>
      </c>
      <c r="N165" s="132">
        <f t="shared" ref="N165:P165" si="985">0</f>
        <v>0</v>
      </c>
      <c r="O165" s="132">
        <f t="shared" si="985"/>
        <v>0</v>
      </c>
      <c r="P165" s="132">
        <f t="shared" si="985"/>
        <v>0</v>
      </c>
      <c r="Q165" s="133">
        <f t="shared" si="11"/>
        <v>-0.4569675326</v>
      </c>
      <c r="R165" s="133">
        <f t="shared" si="12"/>
        <v>-0.01260770288</v>
      </c>
      <c r="S165" s="133">
        <f t="shared" si="13"/>
        <v>0.01176819945</v>
      </c>
      <c r="T165" s="133">
        <f t="shared" si="14"/>
        <v>-0.04453114785</v>
      </c>
      <c r="U165" s="134">
        <f t="shared" si="15"/>
        <v>-0.4569675326</v>
      </c>
      <c r="V165" s="134">
        <f t="shared" si="16"/>
        <v>0.01260770288</v>
      </c>
      <c r="W165" s="134">
        <f t="shared" si="17"/>
        <v>-0.01176819945</v>
      </c>
      <c r="X165" s="134">
        <f t="shared" si="18"/>
        <v>0.04453114785</v>
      </c>
      <c r="Y165" s="135">
        <f t="shared" si="19"/>
        <v>-0.3167596639</v>
      </c>
      <c r="Z165" s="135">
        <f t="shared" ref="Z165:AB165" si="986">0</f>
        <v>0</v>
      </c>
      <c r="AA165" s="135">
        <f t="shared" si="986"/>
        <v>0</v>
      </c>
      <c r="AB165" s="135">
        <f t="shared" si="986"/>
        <v>0</v>
      </c>
      <c r="AC165" s="91">
        <f t="shared" si="21"/>
        <v>-0.1877678104</v>
      </c>
      <c r="AD165" s="91">
        <f t="shared" si="22"/>
        <v>0.09079906179</v>
      </c>
      <c r="AE165" s="91">
        <f t="shared" si="23"/>
        <v>0.3857721922</v>
      </c>
      <c r="AF165" s="91">
        <f t="shared" si="24"/>
        <v>0.1645577789</v>
      </c>
      <c r="AG165" s="92">
        <f t="shared" si="25"/>
        <v>0.09643488693</v>
      </c>
      <c r="AH165" s="92">
        <f t="shared" si="26"/>
        <v>0.04352825336</v>
      </c>
      <c r="AI165" s="92">
        <f t="shared" si="27"/>
        <v>0.3426780766</v>
      </c>
      <c r="AJ165" s="92">
        <f t="shared" si="28"/>
        <v>-0.03178765332</v>
      </c>
      <c r="AK165" s="132">
        <f t="shared" ref="AK165:AN165" si="987">M$2*$M165</f>
        <v>0.2184943869</v>
      </c>
      <c r="AL165" s="132">
        <f t="shared" si="987"/>
        <v>0.05906055808</v>
      </c>
      <c r="AM165" s="132">
        <f t="shared" si="987"/>
        <v>0.1811355645</v>
      </c>
      <c r="AN165" s="132">
        <f t="shared" si="987"/>
        <v>-0.1708974112</v>
      </c>
      <c r="AO165" s="133">
        <f t="shared" si="30"/>
        <v>-0.09963266969</v>
      </c>
      <c r="AP165" s="133">
        <f t="shared" si="31"/>
        <v>0.01387495551</v>
      </c>
      <c r="AQ165" s="133">
        <f t="shared" si="32"/>
        <v>-0.1065359069</v>
      </c>
      <c r="AR165" s="133">
        <f t="shared" si="33"/>
        <v>0.1382403476</v>
      </c>
      <c r="AS165" s="134">
        <f t="shared" si="34"/>
        <v>-0.007844200055</v>
      </c>
      <c r="AT165" s="134">
        <f t="shared" si="35"/>
        <v>-0.02175360398</v>
      </c>
      <c r="AU165" s="134">
        <f t="shared" si="36"/>
        <v>-0.08287737611</v>
      </c>
      <c r="AV165" s="134">
        <f t="shared" si="37"/>
        <v>0.05873685773</v>
      </c>
      <c r="AW165" s="135">
        <f t="shared" ref="AW165:AZ165" si="988">Y$2*$Y165</f>
        <v>-0.02070048597</v>
      </c>
      <c r="AX165" s="135">
        <f t="shared" si="988"/>
        <v>-0.01414175453</v>
      </c>
      <c r="AY165" s="135">
        <f t="shared" si="988"/>
        <v>-0.01978614744</v>
      </c>
      <c r="AZ165" s="135">
        <f t="shared" si="988"/>
        <v>0.08045115746</v>
      </c>
      <c r="BA165" s="144">
        <f t="shared" ref="BA165:BD165" si="989">AC165+AG165+AK165+AO165+AS165+AW165+A$2</f>
        <v>0.0267388403</v>
      </c>
      <c r="BB165" s="144">
        <f t="shared" si="989"/>
        <v>0.1966747202</v>
      </c>
      <c r="BC165" s="144">
        <f t="shared" si="989"/>
        <v>0.7010818186</v>
      </c>
      <c r="BD165" s="144">
        <f t="shared" si="989"/>
        <v>0.2055664957</v>
      </c>
      <c r="BE165" s="143">
        <f t="shared" ref="BE165:BH165" si="990">A165</f>
        <v>0</v>
      </c>
      <c r="BF165" s="143">
        <f t="shared" si="990"/>
        <v>0.2778947368</v>
      </c>
      <c r="BG165" s="143">
        <f t="shared" si="990"/>
        <v>0.6765100671</v>
      </c>
      <c r="BH165" s="143">
        <f t="shared" si="990"/>
        <v>0.2176842105</v>
      </c>
      <c r="BI165" s="145">
        <f t="shared" si="41"/>
        <v>0.008062266675</v>
      </c>
      <c r="BJ165" s="145">
        <f t="shared" si="42"/>
        <v>0.01934958102</v>
      </c>
      <c r="BK165" s="143"/>
    </row>
    <row r="166">
      <c r="A166" s="90">
        <f>'Yield Tabulations'!AH166</f>
        <v>0</v>
      </c>
      <c r="B166" s="90">
        <f>'Yield Tabulations'!AI166</f>
        <v>0.3250544662</v>
      </c>
      <c r="C166" s="90">
        <f>'Yield Tabulations'!AJ166</f>
        <v>0.7287958115</v>
      </c>
      <c r="D166" s="90">
        <f>'Yield Tabulations'!AK166</f>
        <v>0.3215686275</v>
      </c>
      <c r="E166" s="91">
        <f>'Yield Tabulations'!AL166</f>
        <v>0</v>
      </c>
      <c r="F166" s="91">
        <f>'Yield Tabulations'!AM166</f>
        <v>0.2030501089</v>
      </c>
      <c r="G166" s="91">
        <f>'Yield Tabulations'!AN166</f>
        <v>0.8366247756</v>
      </c>
      <c r="H166" s="91">
        <f>'Yield Tabulations'!AO166</f>
        <v>0.2427015251</v>
      </c>
      <c r="I166" s="92">
        <f>'Yield Tabulations'!AP166</f>
        <v>0</v>
      </c>
      <c r="J166" s="92">
        <f>'Yield Tabulations'!AQ166</f>
        <v>0.03965141612</v>
      </c>
      <c r="K166" s="92">
        <f>'Yield Tabulations'!AR166</f>
        <v>0.5778894472</v>
      </c>
      <c r="L166" s="92">
        <f>'Yield Tabulations'!AS166</f>
        <v>0.2030501089</v>
      </c>
      <c r="M166" s="132">
        <f t="shared" si="9"/>
        <v>-0.8000743921</v>
      </c>
      <c r="N166" s="132">
        <f t="shared" ref="N166:P166" si="991">0</f>
        <v>0</v>
      </c>
      <c r="O166" s="132">
        <f t="shared" si="991"/>
        <v>0</v>
      </c>
      <c r="P166" s="132">
        <f t="shared" si="991"/>
        <v>0</v>
      </c>
      <c r="Q166" s="133">
        <f t="shared" si="11"/>
        <v>-0.5408084246</v>
      </c>
      <c r="R166" s="133">
        <f t="shared" si="12"/>
        <v>-0.02962210166</v>
      </c>
      <c r="S166" s="133">
        <f t="shared" si="13"/>
        <v>0.03160588757</v>
      </c>
      <c r="T166" s="133">
        <f t="shared" si="14"/>
        <v>-0.0841671581</v>
      </c>
      <c r="U166" s="134">
        <f t="shared" si="15"/>
        <v>-0.5408084246</v>
      </c>
      <c r="V166" s="134">
        <f t="shared" si="16"/>
        <v>0.02962210166</v>
      </c>
      <c r="W166" s="134">
        <f t="shared" si="17"/>
        <v>-0.03160588757</v>
      </c>
      <c r="X166" s="134">
        <f t="shared" si="18"/>
        <v>0.0841671581</v>
      </c>
      <c r="Y166" s="135">
        <f t="shared" si="19"/>
        <v>-0.3767577948</v>
      </c>
      <c r="Z166" s="135">
        <f t="shared" ref="Z166:AB166" si="992">0</f>
        <v>0</v>
      </c>
      <c r="AA166" s="135">
        <f t="shared" si="992"/>
        <v>0</v>
      </c>
      <c r="AB166" s="135">
        <f t="shared" si="992"/>
        <v>0</v>
      </c>
      <c r="AC166" s="91">
        <f t="shared" si="21"/>
        <v>-0.2088163257</v>
      </c>
      <c r="AD166" s="91">
        <f t="shared" si="22"/>
        <v>0.1409569927</v>
      </c>
      <c r="AE166" s="91">
        <f t="shared" si="23"/>
        <v>0.40286415</v>
      </c>
      <c r="AF166" s="91">
        <f t="shared" si="24"/>
        <v>0.1939692622</v>
      </c>
      <c r="AG166" s="92">
        <f t="shared" si="25"/>
        <v>0.1022313276</v>
      </c>
      <c r="AH166" s="92">
        <f t="shared" si="26"/>
        <v>0.05837558318</v>
      </c>
      <c r="AI166" s="92">
        <f t="shared" si="27"/>
        <v>0.3746003952</v>
      </c>
      <c r="AJ166" s="92">
        <f t="shared" si="28"/>
        <v>0.001671561723</v>
      </c>
      <c r="AK166" s="132">
        <f t="shared" ref="AK166:AN166" si="993">M$2*$M166</f>
        <v>0.2623087147</v>
      </c>
      <c r="AL166" s="132">
        <f t="shared" si="993"/>
        <v>0.07090387673</v>
      </c>
      <c r="AM166" s="132">
        <f t="shared" si="993"/>
        <v>0.2174583877</v>
      </c>
      <c r="AN166" s="132">
        <f t="shared" si="993"/>
        <v>-0.2051671941</v>
      </c>
      <c r="AO166" s="133">
        <f t="shared" si="30"/>
        <v>-0.1325587067</v>
      </c>
      <c r="AP166" s="133">
        <f t="shared" si="31"/>
        <v>0.0152811522</v>
      </c>
      <c r="AQ166" s="133">
        <f t="shared" si="32"/>
        <v>-0.1270274777</v>
      </c>
      <c r="AR166" s="133">
        <f t="shared" si="33"/>
        <v>0.1549292283</v>
      </c>
      <c r="AS166" s="134">
        <f t="shared" si="34"/>
        <v>-0.002711832363</v>
      </c>
      <c r="AT166" s="134">
        <f t="shared" si="35"/>
        <v>-0.02904070966</v>
      </c>
      <c r="AU166" s="134">
        <f t="shared" si="36"/>
        <v>-0.09585733251</v>
      </c>
      <c r="AV166" s="134">
        <f t="shared" si="37"/>
        <v>0.07388177088</v>
      </c>
      <c r="AW166" s="135">
        <f t="shared" ref="AW166:AZ166" si="994">Y$2*$Y166</f>
        <v>-0.02462140965</v>
      </c>
      <c r="AX166" s="135">
        <f t="shared" si="994"/>
        <v>-0.01682037474</v>
      </c>
      <c r="AY166" s="135">
        <f t="shared" si="994"/>
        <v>-0.02353388429</v>
      </c>
      <c r="AZ166" s="135">
        <f t="shared" si="994"/>
        <v>0.09568958463</v>
      </c>
      <c r="BA166" s="144">
        <f t="shared" ref="BA166:BD166" si="995">AC166+AG166+AK166+AO166+AS166+AW166+A$2</f>
        <v>0.02358650037</v>
      </c>
      <c r="BB166" s="144">
        <f t="shared" si="995"/>
        <v>0.2649637704</v>
      </c>
      <c r="BC166" s="144">
        <f t="shared" si="995"/>
        <v>0.7491996541</v>
      </c>
      <c r="BD166" s="144">
        <f t="shared" si="995"/>
        <v>0.2812396323</v>
      </c>
      <c r="BE166" s="143">
        <f t="shared" ref="BE166:BH166" si="996">A166</f>
        <v>0</v>
      </c>
      <c r="BF166" s="143">
        <f t="shared" si="996"/>
        <v>0.3250544662</v>
      </c>
      <c r="BG166" s="143">
        <f t="shared" si="996"/>
        <v>0.7287958115</v>
      </c>
      <c r="BH166" s="143">
        <f t="shared" si="996"/>
        <v>0.3215686275</v>
      </c>
      <c r="BI166" s="145">
        <f t="shared" si="41"/>
        <v>0.006209959369</v>
      </c>
      <c r="BJ166" s="145">
        <f t="shared" si="42"/>
        <v>0.06204863517</v>
      </c>
      <c r="BK166" s="143"/>
    </row>
    <row r="167">
      <c r="A167" s="90">
        <f>'Yield Tabulations'!AH167</f>
        <v>0</v>
      </c>
      <c r="B167" s="90">
        <f>'Yield Tabulations'!AI167</f>
        <v>0.2548798799</v>
      </c>
      <c r="C167" s="90">
        <f>'Yield Tabulations'!AJ167</f>
        <v>0.5128571429</v>
      </c>
      <c r="D167" s="90">
        <f>'Yield Tabulations'!AK167</f>
        <v>0.1584084084</v>
      </c>
      <c r="E167" s="91">
        <f>'Yield Tabulations'!AL167</f>
        <v>0</v>
      </c>
      <c r="F167" s="91">
        <f>'Yield Tabulations'!AM167</f>
        <v>0.07394894895</v>
      </c>
      <c r="G167" s="91">
        <f>'Yield Tabulations'!AN167</f>
        <v>0.6194968553</v>
      </c>
      <c r="H167" s="91">
        <f>'Yield Tabulations'!AO167</f>
        <v>0.1193693694</v>
      </c>
      <c r="I167" s="92">
        <f>'Yield Tabulations'!AP167</f>
        <v>0</v>
      </c>
      <c r="J167" s="92">
        <f>'Yield Tabulations'!AQ167</f>
        <v>0.04542042042</v>
      </c>
      <c r="K167" s="92">
        <f>'Yield Tabulations'!AR167</f>
        <v>0.4240837696</v>
      </c>
      <c r="L167" s="92">
        <f>'Yield Tabulations'!AS167</f>
        <v>0.07394894895</v>
      </c>
      <c r="M167" s="132">
        <f t="shared" si="9"/>
        <v>-0.4034938472</v>
      </c>
      <c r="N167" s="132">
        <f t="shared" ref="N167:P167" si="997">0</f>
        <v>0</v>
      </c>
      <c r="O167" s="132">
        <f t="shared" si="997"/>
        <v>0</v>
      </c>
      <c r="P167" s="132">
        <f t="shared" si="997"/>
        <v>0</v>
      </c>
      <c r="Q167" s="133">
        <f t="shared" si="11"/>
        <v>-0.2749045934</v>
      </c>
      <c r="R167" s="133">
        <f t="shared" si="12"/>
        <v>0.004811470811</v>
      </c>
      <c r="S167" s="133">
        <f t="shared" si="13"/>
        <v>0.00004664010858</v>
      </c>
      <c r="T167" s="133">
        <f t="shared" si="14"/>
        <v>-0.003222741412</v>
      </c>
      <c r="U167" s="134">
        <f t="shared" si="15"/>
        <v>-0.2749045934</v>
      </c>
      <c r="V167" s="134">
        <f t="shared" si="16"/>
        <v>-0.004811470811</v>
      </c>
      <c r="W167" s="134">
        <f t="shared" si="17"/>
        <v>-0.00004664010858</v>
      </c>
      <c r="X167" s="134">
        <f t="shared" si="18"/>
        <v>0.003222741412</v>
      </c>
      <c r="Y167" s="135">
        <f t="shared" si="19"/>
        <v>-0.1873785053</v>
      </c>
      <c r="Z167" s="135">
        <f t="shared" ref="Z167:AB167" si="998">0</f>
        <v>0</v>
      </c>
      <c r="AA167" s="135">
        <f t="shared" si="998"/>
        <v>0</v>
      </c>
      <c r="AB167" s="135">
        <f t="shared" si="998"/>
        <v>0</v>
      </c>
      <c r="AC167" s="91">
        <f t="shared" si="21"/>
        <v>-0.1433159818</v>
      </c>
      <c r="AD167" s="91">
        <f t="shared" si="22"/>
        <v>0.05217305106</v>
      </c>
      <c r="AE167" s="91">
        <f t="shared" si="23"/>
        <v>0.3049826837</v>
      </c>
      <c r="AF167" s="91">
        <f t="shared" si="24"/>
        <v>0.1286872645</v>
      </c>
      <c r="AG167" s="92">
        <f t="shared" si="25"/>
        <v>0.07157067384</v>
      </c>
      <c r="AH167" s="92">
        <f t="shared" si="26"/>
        <v>0.0382142368</v>
      </c>
      <c r="AI167" s="92">
        <f t="shared" si="27"/>
        <v>0.2608280632</v>
      </c>
      <c r="AJ167" s="92">
        <f t="shared" si="28"/>
        <v>-0.04549973444</v>
      </c>
      <c r="AK167" s="132">
        <f t="shared" ref="AK167:AN167" si="999">M$2*$M167</f>
        <v>0.1322876391</v>
      </c>
      <c r="AL167" s="132">
        <f t="shared" si="999"/>
        <v>0.03575827234</v>
      </c>
      <c r="AM167" s="132">
        <f t="shared" si="999"/>
        <v>0.1096687037</v>
      </c>
      <c r="AN167" s="132">
        <f t="shared" si="999"/>
        <v>-0.1034700039</v>
      </c>
      <c r="AO167" s="133">
        <f t="shared" si="30"/>
        <v>-0.05037167099</v>
      </c>
      <c r="AP167" s="133">
        <f t="shared" si="31"/>
        <v>0.007426647524</v>
      </c>
      <c r="AQ167" s="133">
        <f t="shared" si="32"/>
        <v>-0.0618152087</v>
      </c>
      <c r="AR167" s="133">
        <f t="shared" si="33"/>
        <v>0.09011154416</v>
      </c>
      <c r="AS167" s="134">
        <f t="shared" si="34"/>
        <v>-0.008433350014</v>
      </c>
      <c r="AT167" s="134">
        <f t="shared" si="35"/>
        <v>-0.00992267345</v>
      </c>
      <c r="AU167" s="134">
        <f t="shared" si="36"/>
        <v>-0.05189300076</v>
      </c>
      <c r="AV167" s="134">
        <f t="shared" si="37"/>
        <v>0.03201134525</v>
      </c>
      <c r="AW167" s="135">
        <f t="shared" ref="AW167:AZ167" si="1000">Y$2*$Y167</f>
        <v>-0.01224532844</v>
      </c>
      <c r="AX167" s="135">
        <f t="shared" si="1000"/>
        <v>-0.008365524806</v>
      </c>
      <c r="AY167" s="135">
        <f t="shared" si="1000"/>
        <v>-0.01170445343</v>
      </c>
      <c r="AZ167" s="135">
        <f t="shared" si="1000"/>
        <v>0.04759071104</v>
      </c>
      <c r="BA167" s="144">
        <f t="shared" ref="BA167:BD167" si="1001">AC167+AG167+AK167+AO167+AS167+AW167+A$2</f>
        <v>0.01724671426</v>
      </c>
      <c r="BB167" s="144">
        <f t="shared" si="1001"/>
        <v>0.1405912594</v>
      </c>
      <c r="BC167" s="144">
        <f t="shared" si="1001"/>
        <v>0.5507622034</v>
      </c>
      <c r="BD167" s="144">
        <f t="shared" si="1001"/>
        <v>0.1156965453</v>
      </c>
      <c r="BE167" s="143">
        <f t="shared" ref="BE167:BH167" si="1002">A167</f>
        <v>0</v>
      </c>
      <c r="BF167" s="143">
        <f t="shared" si="1002"/>
        <v>0.2548798799</v>
      </c>
      <c r="BG167" s="143">
        <f t="shared" si="1002"/>
        <v>0.5128571429</v>
      </c>
      <c r="BH167" s="143">
        <f t="shared" si="1002"/>
        <v>0.1584084084</v>
      </c>
      <c r="BI167" s="145">
        <f t="shared" si="41"/>
        <v>0.01662043479</v>
      </c>
      <c r="BJ167" s="145">
        <f t="shared" si="42"/>
        <v>0.001574720987</v>
      </c>
      <c r="BK167" s="143"/>
    </row>
    <row r="168">
      <c r="A168" s="90">
        <f>'Yield Tabulations'!AH168</f>
        <v>0</v>
      </c>
      <c r="B168" s="90">
        <f>'Yield Tabulations'!AI168</f>
        <v>0.3292887029</v>
      </c>
      <c r="C168" s="90">
        <f>'Yield Tabulations'!AJ168</f>
        <v>0.6875739645</v>
      </c>
      <c r="D168" s="90">
        <f>'Yield Tabulations'!AK168</f>
        <v>0.2891213389</v>
      </c>
      <c r="E168" s="91">
        <f>'Yield Tabulations'!AL168</f>
        <v>0</v>
      </c>
      <c r="F168" s="91">
        <f>'Yield Tabulations'!AM168</f>
        <v>0.1807531381</v>
      </c>
      <c r="G168" s="91">
        <f>'Yield Tabulations'!AN168</f>
        <v>0.8605577689</v>
      </c>
      <c r="H168" s="91">
        <f>'Yield Tabulations'!AO168</f>
        <v>0.210041841</v>
      </c>
      <c r="I168" s="92">
        <f>'Yield Tabulations'!AP168</f>
        <v>0</v>
      </c>
      <c r="J168" s="92">
        <f>'Yield Tabulations'!AQ168</f>
        <v>0.02928870293</v>
      </c>
      <c r="K168" s="92">
        <f>'Yield Tabulations'!AR168</f>
        <v>0.4344023324</v>
      </c>
      <c r="L168" s="92">
        <f>'Yield Tabulations'!AS168</f>
        <v>0.1807531381</v>
      </c>
      <c r="M168" s="132">
        <f t="shared" si="9"/>
        <v>-0.8173489456</v>
      </c>
      <c r="N168" s="132">
        <f t="shared" ref="N168:P168" si="1003">0</f>
        <v>0</v>
      </c>
      <c r="O168" s="132">
        <f t="shared" si="1003"/>
        <v>0</v>
      </c>
      <c r="P168" s="132">
        <f t="shared" si="1003"/>
        <v>0</v>
      </c>
      <c r="Q168" s="133">
        <f t="shared" si="11"/>
        <v>-0.4170880488</v>
      </c>
      <c r="R168" s="133">
        <f t="shared" si="12"/>
        <v>-0.0643058516</v>
      </c>
      <c r="S168" s="133">
        <f t="shared" si="13"/>
        <v>0.02651984384</v>
      </c>
      <c r="T168" s="133">
        <f t="shared" si="14"/>
        <v>-0.05331496391</v>
      </c>
      <c r="U168" s="134">
        <f t="shared" si="15"/>
        <v>-0.4170880488</v>
      </c>
      <c r="V168" s="134">
        <f t="shared" si="16"/>
        <v>0.0643058516</v>
      </c>
      <c r="W168" s="134">
        <f t="shared" si="17"/>
        <v>-0.02651984384</v>
      </c>
      <c r="X168" s="134">
        <f t="shared" si="18"/>
        <v>0.05331496391</v>
      </c>
      <c r="Y168" s="135">
        <f t="shared" si="19"/>
        <v>-0.2222349114</v>
      </c>
      <c r="Z168" s="135">
        <f t="shared" ref="Z168:AB168" si="1004">0</f>
        <v>0</v>
      </c>
      <c r="AA168" s="135">
        <f t="shared" si="1004"/>
        <v>0</v>
      </c>
      <c r="AB168" s="135">
        <f t="shared" si="1004"/>
        <v>0</v>
      </c>
      <c r="AC168" s="91">
        <f t="shared" si="21"/>
        <v>-0.21031408</v>
      </c>
      <c r="AD168" s="91">
        <f t="shared" si="22"/>
        <v>0.122098852</v>
      </c>
      <c r="AE168" s="91">
        <f t="shared" si="23"/>
        <v>0.4191690717</v>
      </c>
      <c r="AF168" s="91">
        <f t="shared" si="24"/>
        <v>0.1850430339</v>
      </c>
      <c r="AG168" s="92">
        <f t="shared" si="25"/>
        <v>0.0770854467</v>
      </c>
      <c r="AH168" s="92">
        <f t="shared" si="26"/>
        <v>0.04886928598</v>
      </c>
      <c r="AI168" s="92">
        <f t="shared" si="27"/>
        <v>0.2868886861</v>
      </c>
      <c r="AJ168" s="92">
        <f t="shared" si="28"/>
        <v>0.01770877935</v>
      </c>
      <c r="AK168" s="132">
        <f t="shared" ref="AK168:AN168" si="1005">M$2*$M168</f>
        <v>0.2679722704</v>
      </c>
      <c r="AL168" s="132">
        <f t="shared" si="1005"/>
        <v>0.07243477538</v>
      </c>
      <c r="AM168" s="132">
        <f t="shared" si="1005"/>
        <v>0.2221535718</v>
      </c>
      <c r="AN168" s="132">
        <f t="shared" si="1005"/>
        <v>-0.2095969967</v>
      </c>
      <c r="AO168" s="133">
        <f t="shared" si="30"/>
        <v>-0.09982903844</v>
      </c>
      <c r="AP168" s="133">
        <f t="shared" si="31"/>
        <v>0.0009570472704</v>
      </c>
      <c r="AQ168" s="133">
        <f t="shared" si="32"/>
        <v>-0.1113382031</v>
      </c>
      <c r="AR168" s="133">
        <f t="shared" si="33"/>
        <v>0.1120454022</v>
      </c>
      <c r="AS168" s="134">
        <f t="shared" si="34"/>
        <v>-0.004456925963</v>
      </c>
      <c r="AT168" s="134">
        <f t="shared" si="35"/>
        <v>-0.0186163356</v>
      </c>
      <c r="AU168" s="134">
        <f t="shared" si="36"/>
        <v>-0.06943750673</v>
      </c>
      <c r="AV168" s="134">
        <f t="shared" si="37"/>
        <v>0.06442801902</v>
      </c>
      <c r="AW168" s="135">
        <f t="shared" ref="AW168:AZ168" si="1006">Y$2*$Y168</f>
        <v>-0.0145232212</v>
      </c>
      <c r="AX168" s="135">
        <f t="shared" si="1006"/>
        <v>-0.009921691183</v>
      </c>
      <c r="AY168" s="135">
        <f t="shared" si="1006"/>
        <v>-0.01388173188</v>
      </c>
      <c r="AZ168" s="135">
        <f t="shared" si="1006"/>
        <v>0.05644360026</v>
      </c>
      <c r="BA168" s="144">
        <f t="shared" ref="BA168:BD168" si="1007">AC168+AG168+AK168+AO168+AS168+AW168+A$2</f>
        <v>0.04368918404</v>
      </c>
      <c r="BB168" s="144">
        <f t="shared" si="1007"/>
        <v>0.2411291838</v>
      </c>
      <c r="BC168" s="144">
        <f t="shared" si="1007"/>
        <v>0.7342493036</v>
      </c>
      <c r="BD168" s="144">
        <f t="shared" si="1007"/>
        <v>0.1923372566</v>
      </c>
      <c r="BE168" s="143">
        <f t="shared" ref="BE168:BH168" si="1008">A168</f>
        <v>0</v>
      </c>
      <c r="BF168" s="143">
        <f t="shared" si="1008"/>
        <v>0.3292887029</v>
      </c>
      <c r="BG168" s="143">
        <f t="shared" si="1008"/>
        <v>0.6875739645</v>
      </c>
      <c r="BH168" s="143">
        <f t="shared" si="1008"/>
        <v>0.2891213389</v>
      </c>
      <c r="BI168" s="145">
        <f t="shared" si="41"/>
        <v>0.02122659147</v>
      </c>
      <c r="BJ168" s="145">
        <f t="shared" si="42"/>
        <v>0.04065311743</v>
      </c>
      <c r="BK168" s="143"/>
    </row>
    <row r="169">
      <c r="A169" s="90">
        <f>'Yield Tabulations'!AH169</f>
        <v>0</v>
      </c>
      <c r="B169" s="90">
        <f>'Yield Tabulations'!AI169</f>
        <v>0.2871485944</v>
      </c>
      <c r="C169" s="90">
        <f>'Yield Tabulations'!AJ169</f>
        <v>0.682278481</v>
      </c>
      <c r="D169" s="90">
        <f>'Yield Tabulations'!AK169</f>
        <v>0.2337349398</v>
      </c>
      <c r="E169" s="91">
        <f>'Yield Tabulations'!AL169</f>
        <v>0</v>
      </c>
      <c r="F169" s="91">
        <f>'Yield Tabulations'!AM169</f>
        <v>0.1353413655</v>
      </c>
      <c r="G169" s="91">
        <f>'Yield Tabulations'!AN169</f>
        <v>0.828009828</v>
      </c>
      <c r="H169" s="91">
        <f>'Yield Tabulations'!AO169</f>
        <v>0.1634538153</v>
      </c>
      <c r="I169" s="92">
        <f>'Yield Tabulations'!AP169</f>
        <v>0</v>
      </c>
      <c r="J169" s="92">
        <f>'Yield Tabulations'!AQ169</f>
        <v>0.0281124498</v>
      </c>
      <c r="K169" s="92">
        <f>'Yield Tabulations'!AR169</f>
        <v>0.5274151436</v>
      </c>
      <c r="L169" s="92">
        <f>'Yield Tabulations'!AS169</f>
        <v>0.1353413655</v>
      </c>
      <c r="M169" s="132">
        <f t="shared" si="9"/>
        <v>-0.7306347102</v>
      </c>
      <c r="N169" s="132">
        <f t="shared" ref="N169:P169" si="1009">0</f>
        <v>0</v>
      </c>
      <c r="O169" s="132">
        <f t="shared" si="1009"/>
        <v>0</v>
      </c>
      <c r="P169" s="132">
        <f t="shared" si="1009"/>
        <v>0</v>
      </c>
      <c r="Q169" s="133">
        <f t="shared" si="11"/>
        <v>-0.4626317622</v>
      </c>
      <c r="R169" s="133">
        <f t="shared" si="12"/>
        <v>-0.02585596329</v>
      </c>
      <c r="S169" s="133">
        <f t="shared" si="13"/>
        <v>0.01372219803</v>
      </c>
      <c r="T169" s="133">
        <f t="shared" si="14"/>
        <v>-0.04810370098</v>
      </c>
      <c r="U169" s="134">
        <f t="shared" si="15"/>
        <v>-0.4626317622</v>
      </c>
      <c r="V169" s="134">
        <f t="shared" si="16"/>
        <v>0.02585596329</v>
      </c>
      <c r="W169" s="134">
        <f t="shared" si="17"/>
        <v>-0.01372219803</v>
      </c>
      <c r="X169" s="134">
        <f t="shared" si="18"/>
        <v>0.04810370098</v>
      </c>
      <c r="Y169" s="135">
        <f t="shared" si="19"/>
        <v>-0.2972743287</v>
      </c>
      <c r="Z169" s="135">
        <f t="shared" ref="Z169:AB169" si="1010">0</f>
        <v>0</v>
      </c>
      <c r="AA169" s="135">
        <f t="shared" si="1010"/>
        <v>0</v>
      </c>
      <c r="AB169" s="135">
        <f t="shared" si="1010"/>
        <v>0</v>
      </c>
      <c r="AC169" s="91">
        <f t="shared" si="21"/>
        <v>-0.1965023186</v>
      </c>
      <c r="AD169" s="91">
        <f t="shared" si="22"/>
        <v>0.08939235487</v>
      </c>
      <c r="AE169" s="91">
        <f t="shared" si="23"/>
        <v>0.407777094</v>
      </c>
      <c r="AF169" s="91">
        <f t="shared" si="24"/>
        <v>0.1662823245</v>
      </c>
      <c r="AG169" s="92">
        <f t="shared" si="25"/>
        <v>0.09457602624</v>
      </c>
      <c r="AH169" s="92">
        <f t="shared" si="26"/>
        <v>0.03918017707</v>
      </c>
      <c r="AI169" s="92">
        <f t="shared" si="27"/>
        <v>0.3324183525</v>
      </c>
      <c r="AJ169" s="92">
        <f t="shared" si="28"/>
        <v>-0.02602148462</v>
      </c>
      <c r="AK169" s="132">
        <f t="shared" ref="AK169:AN169" si="1011">M$2*$M169</f>
        <v>0.2395425396</v>
      </c>
      <c r="AL169" s="132">
        <f t="shared" si="1011"/>
        <v>0.06475002067</v>
      </c>
      <c r="AM169" s="132">
        <f t="shared" si="1011"/>
        <v>0.1985848412</v>
      </c>
      <c r="AN169" s="132">
        <f t="shared" si="1011"/>
        <v>-0.187360419</v>
      </c>
      <c r="AO169" s="133">
        <f t="shared" si="30"/>
        <v>-0.1025470997</v>
      </c>
      <c r="AP169" s="133">
        <f t="shared" si="31"/>
        <v>0.01180180556</v>
      </c>
      <c r="AQ169" s="133">
        <f t="shared" si="32"/>
        <v>-0.111733445</v>
      </c>
      <c r="AR169" s="133">
        <f t="shared" si="33"/>
        <v>0.1364271089</v>
      </c>
      <c r="AS169" s="134">
        <f t="shared" si="34"/>
        <v>-0.007679366353</v>
      </c>
      <c r="AT169" s="134">
        <f t="shared" si="35"/>
        <v>-0.0219445229</v>
      </c>
      <c r="AU169" s="134">
        <f t="shared" si="36"/>
        <v>-0.08230076451</v>
      </c>
      <c r="AV169" s="134">
        <f t="shared" si="37"/>
        <v>0.06207300653</v>
      </c>
      <c r="AW169" s="135">
        <f t="shared" ref="AW169:AZ169" si="1012">Y$2*$Y169</f>
        <v>-0.01942710444</v>
      </c>
      <c r="AX169" s="135">
        <f t="shared" si="1012"/>
        <v>-0.01327183055</v>
      </c>
      <c r="AY169" s="135">
        <f t="shared" si="1012"/>
        <v>-0.01856901105</v>
      </c>
      <c r="AZ169" s="135">
        <f t="shared" si="1012"/>
        <v>0.07550223893</v>
      </c>
      <c r="BA169" s="144">
        <f t="shared" ref="BA169:BD169" si="1013">AC169+AG169+AK169+AO169+AS169+AW169+A$2</f>
        <v>0.03571740921</v>
      </c>
      <c r="BB169" s="144">
        <f t="shared" si="1013"/>
        <v>0.1952152547</v>
      </c>
      <c r="BC169" s="144">
        <f t="shared" si="1013"/>
        <v>0.7268724828</v>
      </c>
      <c r="BD169" s="144">
        <f t="shared" si="1013"/>
        <v>0.1931681938</v>
      </c>
      <c r="BE169" s="143">
        <f t="shared" ref="BE169:BH169" si="1014">A169</f>
        <v>0</v>
      </c>
      <c r="BF169" s="143">
        <f t="shared" si="1014"/>
        <v>0.2871485944</v>
      </c>
      <c r="BG169" s="143">
        <f t="shared" si="1014"/>
        <v>0.682278481</v>
      </c>
      <c r="BH169" s="143">
        <f t="shared" si="1014"/>
        <v>0.2337349398</v>
      </c>
      <c r="BI169" s="145">
        <f t="shared" si="41"/>
        <v>0.01336175815</v>
      </c>
      <c r="BJ169" s="145">
        <f t="shared" si="42"/>
        <v>0.02342937345</v>
      </c>
      <c r="BK169" s="143"/>
    </row>
    <row r="170">
      <c r="A170" s="90">
        <f>'Yield Tabulations'!AH170</f>
        <v>0</v>
      </c>
      <c r="B170" s="90">
        <f>'Yield Tabulations'!AI170</f>
        <v>0.279296875</v>
      </c>
      <c r="C170" s="90">
        <f>'Yield Tabulations'!AJ170</f>
        <v>0.5989672978</v>
      </c>
      <c r="D170" s="90">
        <f>'Yield Tabulations'!AK170</f>
        <v>0.2006835938</v>
      </c>
      <c r="E170" s="91">
        <f>'Yield Tabulations'!AL170</f>
        <v>0</v>
      </c>
      <c r="F170" s="91">
        <f>'Yield Tabulations'!AM170</f>
        <v>0.099609375</v>
      </c>
      <c r="G170" s="91">
        <f>'Yield Tabulations'!AN170</f>
        <v>0.7259786477</v>
      </c>
      <c r="H170" s="91">
        <f>'Yield Tabulations'!AO170</f>
        <v>0.1372070313</v>
      </c>
      <c r="I170" s="92">
        <f>'Yield Tabulations'!AP170</f>
        <v>0</v>
      </c>
      <c r="J170" s="92">
        <f>'Yield Tabulations'!AQ170</f>
        <v>0.03759765625</v>
      </c>
      <c r="K170" s="92">
        <f>'Yield Tabulations'!AR170</f>
        <v>0.48</v>
      </c>
      <c r="L170" s="92">
        <f>'Yield Tabulations'!AS170</f>
        <v>0.099609375</v>
      </c>
      <c r="M170" s="132">
        <f t="shared" si="9"/>
        <v>-0.5557927939</v>
      </c>
      <c r="N170" s="132">
        <f t="shared" ref="N170:P170" si="1015">0</f>
        <v>0</v>
      </c>
      <c r="O170" s="132">
        <f t="shared" si="1015"/>
        <v>0</v>
      </c>
      <c r="P170" s="132">
        <f t="shared" si="1015"/>
        <v>0</v>
      </c>
      <c r="Q170" s="133">
        <f t="shared" si="11"/>
        <v>-0.3658819366</v>
      </c>
      <c r="R170" s="133">
        <f t="shared" si="12"/>
        <v>-0.006454904359</v>
      </c>
      <c r="S170" s="133">
        <f t="shared" si="13"/>
        <v>0.004763364792</v>
      </c>
      <c r="T170" s="133">
        <f t="shared" si="14"/>
        <v>-0.02051740436</v>
      </c>
      <c r="U170" s="134">
        <f t="shared" si="15"/>
        <v>-0.3658819366</v>
      </c>
      <c r="V170" s="134">
        <f t="shared" si="16"/>
        <v>0.006454904359</v>
      </c>
      <c r="W170" s="134">
        <f t="shared" si="17"/>
        <v>-0.004763364792</v>
      </c>
      <c r="X170" s="134">
        <f t="shared" si="18"/>
        <v>0.02051740436</v>
      </c>
      <c r="Y170" s="135">
        <f t="shared" si="19"/>
        <v>-0.2417356113</v>
      </c>
      <c r="Z170" s="135">
        <f t="shared" ref="Z170:AB170" si="1016">0</f>
        <v>0</v>
      </c>
      <c r="AA170" s="135">
        <f t="shared" si="1016"/>
        <v>0</v>
      </c>
      <c r="AB170" s="135">
        <f t="shared" si="1016"/>
        <v>0</v>
      </c>
      <c r="AC170" s="91">
        <f t="shared" si="21"/>
        <v>-0.1696313146</v>
      </c>
      <c r="AD170" s="91">
        <f t="shared" si="22"/>
        <v>0.06725345928</v>
      </c>
      <c r="AE170" s="91">
        <f t="shared" si="23"/>
        <v>0.3579980853</v>
      </c>
      <c r="AF170" s="91">
        <f t="shared" si="24"/>
        <v>0.1466800965</v>
      </c>
      <c r="AG170" s="92">
        <f t="shared" si="25"/>
        <v>0.0836910199</v>
      </c>
      <c r="AH170" s="92">
        <f t="shared" si="26"/>
        <v>0.03821229841</v>
      </c>
      <c r="AI170" s="92">
        <f t="shared" si="27"/>
        <v>0.2981500018</v>
      </c>
      <c r="AJ170" s="92">
        <f t="shared" si="28"/>
        <v>-0.03964739266</v>
      </c>
      <c r="AK170" s="132">
        <f t="shared" ref="AK170:AN170" si="1017">M$2*$M170</f>
        <v>0.1822196721</v>
      </c>
      <c r="AL170" s="132">
        <f t="shared" si="1017"/>
        <v>0.04925524943</v>
      </c>
      <c r="AM170" s="132">
        <f t="shared" si="1017"/>
        <v>0.1510632087</v>
      </c>
      <c r="AN170" s="132">
        <f t="shared" si="1017"/>
        <v>-0.1425248066</v>
      </c>
      <c r="AO170" s="133">
        <f t="shared" si="30"/>
        <v>-0.07368787119</v>
      </c>
      <c r="AP170" s="133">
        <f t="shared" si="31"/>
        <v>0.009787351861</v>
      </c>
      <c r="AQ170" s="133">
        <f t="shared" si="32"/>
        <v>-0.08527312924</v>
      </c>
      <c r="AR170" s="133">
        <f t="shared" si="33"/>
        <v>0.1141476786</v>
      </c>
      <c r="AS170" s="134">
        <f t="shared" si="34"/>
        <v>-0.008837181707</v>
      </c>
      <c r="AT170" s="134">
        <f t="shared" si="35"/>
        <v>-0.01526081872</v>
      </c>
      <c r="AU170" s="134">
        <f t="shared" si="36"/>
        <v>-0.06714460035</v>
      </c>
      <c r="AV170" s="134">
        <f t="shared" si="37"/>
        <v>0.04569794253</v>
      </c>
      <c r="AW170" s="135">
        <f t="shared" ref="AW170:AZ170" si="1018">Y$2*$Y170</f>
        <v>-0.01579760683</v>
      </c>
      <c r="AX170" s="135">
        <f t="shared" si="1018"/>
        <v>-0.01079230112</v>
      </c>
      <c r="AY170" s="135">
        <f t="shared" si="1018"/>
        <v>-0.01509982802</v>
      </c>
      <c r="AZ170" s="135">
        <f t="shared" si="1018"/>
        <v>0.06139642115</v>
      </c>
      <c r="BA170" s="144">
        <f t="shared" ref="BA170:BD170" si="1019">AC170+AG170+AK170+AO170+AS170+AW170+A$2</f>
        <v>0.02571145015</v>
      </c>
      <c r="BB170" s="144">
        <f t="shared" si="1019"/>
        <v>0.1637624891</v>
      </c>
      <c r="BC170" s="144">
        <f t="shared" si="1019"/>
        <v>0.6403891539</v>
      </c>
      <c r="BD170" s="144">
        <f t="shared" si="1019"/>
        <v>0.1520153581</v>
      </c>
      <c r="BE170" s="143">
        <f t="shared" ref="BE170:BH170" si="1020">A170</f>
        <v>0</v>
      </c>
      <c r="BF170" s="143">
        <f t="shared" si="1020"/>
        <v>0.279296875</v>
      </c>
      <c r="BG170" s="143">
        <f t="shared" si="1020"/>
        <v>0.5989672978</v>
      </c>
      <c r="BH170" s="143">
        <f t="shared" si="1020"/>
        <v>0.2006835938</v>
      </c>
      <c r="BI170" s="145">
        <f t="shared" si="41"/>
        <v>0.01809364033</v>
      </c>
      <c r="BJ170" s="145">
        <f t="shared" si="42"/>
        <v>0.004538746217</v>
      </c>
      <c r="BK170" s="143"/>
    </row>
    <row r="171">
      <c r="A171" s="90">
        <f>'Yield Tabulations'!AH171</f>
        <v>0</v>
      </c>
      <c r="B171" s="90">
        <f>'Yield Tabulations'!AI171</f>
        <v>0.3302217036</v>
      </c>
      <c r="C171" s="90">
        <f>'Yield Tabulations'!AJ171</f>
        <v>0.6553030303</v>
      </c>
      <c r="D171" s="90">
        <f>'Yield Tabulations'!AK171</f>
        <v>0.2368728121</v>
      </c>
      <c r="E171" s="91">
        <f>'Yield Tabulations'!AL171</f>
        <v>0</v>
      </c>
      <c r="F171" s="91">
        <f>'Yield Tabulations'!AM171</f>
        <v>0.1248541424</v>
      </c>
      <c r="G171" s="91">
        <f>'Yield Tabulations'!AN171</f>
        <v>0.7588652482</v>
      </c>
      <c r="H171" s="91">
        <f>'Yield Tabulations'!AO171</f>
        <v>0.1645274212</v>
      </c>
      <c r="I171" s="92">
        <f>'Yield Tabulations'!AP171</f>
        <v>0</v>
      </c>
      <c r="J171" s="92">
        <f>'Yield Tabulations'!AQ171</f>
        <v>0.03967327888</v>
      </c>
      <c r="K171" s="92">
        <f>'Yield Tabulations'!AR171</f>
        <v>0.5365853659</v>
      </c>
      <c r="L171" s="92">
        <f>'Yield Tabulations'!AS171</f>
        <v>0.1248541424</v>
      </c>
      <c r="M171" s="132">
        <f t="shared" si="9"/>
        <v>-0.6185342942</v>
      </c>
      <c r="N171" s="132">
        <f t="shared" ref="N171:P171" si="1021">0</f>
        <v>0</v>
      </c>
      <c r="O171" s="132">
        <f t="shared" si="1021"/>
        <v>0</v>
      </c>
      <c r="P171" s="132">
        <f t="shared" si="1021"/>
        <v>0</v>
      </c>
      <c r="Q171" s="133">
        <f t="shared" si="11"/>
        <v>-0.4326912901</v>
      </c>
      <c r="R171" s="133">
        <f t="shared" si="12"/>
        <v>-0.006464463215</v>
      </c>
      <c r="S171" s="133">
        <f t="shared" si="13"/>
        <v>0.009061214598</v>
      </c>
      <c r="T171" s="133">
        <f t="shared" si="14"/>
        <v>-0.03688823303</v>
      </c>
      <c r="U171" s="134">
        <f t="shared" si="15"/>
        <v>-0.4326912901</v>
      </c>
      <c r="V171" s="134">
        <f t="shared" si="16"/>
        <v>0.006464463215</v>
      </c>
      <c r="W171" s="134">
        <f t="shared" si="17"/>
        <v>-0.009061214598</v>
      </c>
      <c r="X171" s="134">
        <f t="shared" si="18"/>
        <v>0.03688823303</v>
      </c>
      <c r="Y171" s="135">
        <f t="shared" si="19"/>
        <v>-0.3050863808</v>
      </c>
      <c r="Z171" s="135">
        <f t="shared" ref="Z171:AB171" si="1022">0</f>
        <v>0</v>
      </c>
      <c r="AA171" s="135">
        <f t="shared" si="1022"/>
        <v>0</v>
      </c>
      <c r="AB171" s="135">
        <f t="shared" si="1022"/>
        <v>0</v>
      </c>
      <c r="AC171" s="91">
        <f t="shared" si="21"/>
        <v>-0.1804696866</v>
      </c>
      <c r="AD171" s="91">
        <f t="shared" si="22"/>
        <v>0.08546742341</v>
      </c>
      <c r="AE171" s="91">
        <f t="shared" si="23"/>
        <v>0.371772422</v>
      </c>
      <c r="AF171" s="91">
        <f t="shared" si="24"/>
        <v>0.1598193675</v>
      </c>
      <c r="AG171" s="92">
        <f t="shared" si="25"/>
        <v>0.09406867258</v>
      </c>
      <c r="AH171" s="92">
        <f t="shared" si="26"/>
        <v>0.04388599221</v>
      </c>
      <c r="AI171" s="92">
        <f t="shared" si="27"/>
        <v>0.3358320585</v>
      </c>
      <c r="AJ171" s="92">
        <f t="shared" si="28"/>
        <v>-0.03602479511</v>
      </c>
      <c r="AK171" s="132">
        <f t="shared" ref="AK171:AN171" si="1023">M$2*$M171</f>
        <v>0.2027898121</v>
      </c>
      <c r="AL171" s="132">
        <f t="shared" si="1023"/>
        <v>0.05481550188</v>
      </c>
      <c r="AM171" s="132">
        <f t="shared" si="1023"/>
        <v>0.1681162048</v>
      </c>
      <c r="AN171" s="132">
        <f t="shared" si="1023"/>
        <v>-0.1586139324</v>
      </c>
      <c r="AO171" s="133">
        <f t="shared" si="30"/>
        <v>-0.09202340206</v>
      </c>
      <c r="AP171" s="133">
        <f t="shared" si="31"/>
        <v>0.01358184153</v>
      </c>
      <c r="AQ171" s="133">
        <f t="shared" si="32"/>
        <v>-0.09957883652</v>
      </c>
      <c r="AR171" s="133">
        <f t="shared" si="33"/>
        <v>0.1330642694</v>
      </c>
      <c r="AS171" s="134">
        <f t="shared" si="34"/>
        <v>-0.008264102393</v>
      </c>
      <c r="AT171" s="134">
        <f t="shared" si="35"/>
        <v>-0.02003813323</v>
      </c>
      <c r="AU171" s="134">
        <f t="shared" si="36"/>
        <v>-0.07923563207</v>
      </c>
      <c r="AV171" s="134">
        <f t="shared" si="37"/>
        <v>0.0543506447</v>
      </c>
      <c r="AW171" s="135">
        <f t="shared" ref="AW171:AZ171" si="1024">Y$2*$Y171</f>
        <v>-0.019937628</v>
      </c>
      <c r="AX171" s="135">
        <f t="shared" si="1024"/>
        <v>-0.01362060009</v>
      </c>
      <c r="AY171" s="135">
        <f t="shared" si="1024"/>
        <v>-0.01905698484</v>
      </c>
      <c r="AZ171" s="135">
        <f t="shared" si="1024"/>
        <v>0.07748635717</v>
      </c>
      <c r="BA171" s="144">
        <f t="shared" ref="BA171:BD171" si="1025">AC171+AG171+AK171+AO171+AS171+AW171+A$2</f>
        <v>0.02391839816</v>
      </c>
      <c r="BB171" s="144">
        <f t="shared" si="1025"/>
        <v>0.1893992756</v>
      </c>
      <c r="BC171" s="144">
        <f t="shared" si="1025"/>
        <v>0.6785446476</v>
      </c>
      <c r="BD171" s="144">
        <f t="shared" si="1025"/>
        <v>0.1963473298</v>
      </c>
      <c r="BE171" s="143">
        <f t="shared" ref="BE171:BH171" si="1026">A171</f>
        <v>0</v>
      </c>
      <c r="BF171" s="143">
        <f t="shared" si="1026"/>
        <v>0.3302217036</v>
      </c>
      <c r="BG171" s="143">
        <f t="shared" si="1026"/>
        <v>0.6553030303</v>
      </c>
      <c r="BH171" s="143">
        <f t="shared" si="1026"/>
        <v>0.2368728121</v>
      </c>
      <c r="BI171" s="145">
        <f t="shared" si="41"/>
        <v>0.02258553348</v>
      </c>
      <c r="BJ171" s="145">
        <f t="shared" si="42"/>
        <v>0.0227600805</v>
      </c>
      <c r="BK171" s="143"/>
    </row>
    <row r="172">
      <c r="A172" s="90">
        <f>'Yield Tabulations'!AH172</f>
        <v>0</v>
      </c>
      <c r="B172" s="90">
        <f>'Yield Tabulations'!AI172</f>
        <v>0.2445839874</v>
      </c>
      <c r="C172" s="90">
        <f>'Yield Tabulations'!AJ172</f>
        <v>0.5663265306</v>
      </c>
      <c r="D172" s="90">
        <f>'Yield Tabulations'!AK172</f>
        <v>0.1613814757</v>
      </c>
      <c r="E172" s="91">
        <f>'Yield Tabulations'!AL172</f>
        <v>0</v>
      </c>
      <c r="F172" s="91">
        <f>'Yield Tabulations'!AM172</f>
        <v>0.08477237049</v>
      </c>
      <c r="G172" s="91">
        <f>'Yield Tabulations'!AN172</f>
        <v>0.6699751861</v>
      </c>
      <c r="H172" s="91">
        <f>'Yield Tabulations'!AO172</f>
        <v>0.1265306122</v>
      </c>
      <c r="I172" s="92">
        <f>'Yield Tabulations'!AP172</f>
        <v>0</v>
      </c>
      <c r="J172" s="92">
        <f>'Yield Tabulations'!AQ172</f>
        <v>0.04175824176</v>
      </c>
      <c r="K172" s="92">
        <f>'Yield Tabulations'!AR172</f>
        <v>0.4566929134</v>
      </c>
      <c r="L172" s="92">
        <f>'Yield Tabulations'!AS172</f>
        <v>0.08477237049</v>
      </c>
      <c r="M172" s="132">
        <f t="shared" si="9"/>
        <v>-0.4720631006</v>
      </c>
      <c r="N172" s="132">
        <f t="shared" ref="N172:P172" si="1027">0</f>
        <v>0</v>
      </c>
      <c r="O172" s="132">
        <f t="shared" si="1027"/>
        <v>0</v>
      </c>
      <c r="P172" s="132">
        <f t="shared" si="1027"/>
        <v>0</v>
      </c>
      <c r="Q172" s="133">
        <f t="shared" si="11"/>
        <v>-0.3202391647</v>
      </c>
      <c r="R172" s="133">
        <f t="shared" si="12"/>
        <v>0.0009902492453</v>
      </c>
      <c r="S172" s="133">
        <f t="shared" si="13"/>
        <v>0.001902658902</v>
      </c>
      <c r="T172" s="133">
        <f t="shared" si="14"/>
        <v>-0.01073795506</v>
      </c>
      <c r="U172" s="134">
        <f t="shared" si="15"/>
        <v>-0.3202391647</v>
      </c>
      <c r="V172" s="134">
        <f t="shared" si="16"/>
        <v>-0.0009902492453</v>
      </c>
      <c r="W172" s="134">
        <f t="shared" si="17"/>
        <v>-0.001902658902</v>
      </c>
      <c r="X172" s="134">
        <f t="shared" si="18"/>
        <v>0.01073795506</v>
      </c>
      <c r="Y172" s="135">
        <f t="shared" si="19"/>
        <v>-0.2174985227</v>
      </c>
      <c r="Z172" s="135">
        <f t="shared" ref="Z172:AB172" si="1028">0</f>
        <v>0</v>
      </c>
      <c r="AA172" s="135">
        <f t="shared" si="1028"/>
        <v>0</v>
      </c>
      <c r="AB172" s="135">
        <f t="shared" si="1028"/>
        <v>0</v>
      </c>
      <c r="AC172" s="91">
        <f t="shared" si="21"/>
        <v>-0.1555881813</v>
      </c>
      <c r="AD172" s="91">
        <f t="shared" si="22"/>
        <v>0.0583558277</v>
      </c>
      <c r="AE172" s="91">
        <f t="shared" si="23"/>
        <v>0.3302635668</v>
      </c>
      <c r="AF172" s="91">
        <f t="shared" si="24"/>
        <v>0.1368330596</v>
      </c>
      <c r="AG172" s="92">
        <f t="shared" si="25"/>
        <v>0.07844868216</v>
      </c>
      <c r="AH172" s="92">
        <f t="shared" si="26"/>
        <v>0.03795757828</v>
      </c>
      <c r="AI172" s="92">
        <f t="shared" si="27"/>
        <v>0.2818170186</v>
      </c>
      <c r="AJ172" s="92">
        <f t="shared" si="28"/>
        <v>-0.04466465444</v>
      </c>
      <c r="AK172" s="132">
        <f t="shared" ref="AK172:AN172" si="1029">M$2*$M172</f>
        <v>0.1547684395</v>
      </c>
      <c r="AL172" s="132">
        <f t="shared" si="1029"/>
        <v>0.04183498963</v>
      </c>
      <c r="AM172" s="132">
        <f t="shared" si="1029"/>
        <v>0.1283056698</v>
      </c>
      <c r="AN172" s="132">
        <f t="shared" si="1029"/>
        <v>-0.1210535704</v>
      </c>
      <c r="AO172" s="133">
        <f t="shared" si="30"/>
        <v>-0.06147875592</v>
      </c>
      <c r="AP172" s="133">
        <f t="shared" si="31"/>
        <v>0.008831772352</v>
      </c>
      <c r="AQ172" s="133">
        <f t="shared" si="32"/>
        <v>-0.07303247295</v>
      </c>
      <c r="AR172" s="133">
        <f t="shared" si="33"/>
        <v>0.1026905108</v>
      </c>
      <c r="AS172" s="134">
        <f t="shared" si="34"/>
        <v>-0.008798865482</v>
      </c>
      <c r="AT172" s="134">
        <f t="shared" si="35"/>
        <v>-0.01249400934</v>
      </c>
      <c r="AU172" s="134">
        <f t="shared" si="36"/>
        <v>-0.05972753033</v>
      </c>
      <c r="AV172" s="134">
        <f t="shared" si="37"/>
        <v>0.03844353703</v>
      </c>
      <c r="AW172" s="135">
        <f t="shared" ref="AW172:AZ172" si="1030">Y$2*$Y172</f>
        <v>-0.01421369458</v>
      </c>
      <c r="AX172" s="135">
        <f t="shared" si="1030"/>
        <v>-0.00971023482</v>
      </c>
      <c r="AY172" s="135">
        <f t="shared" si="1030"/>
        <v>-0.01358587702</v>
      </c>
      <c r="AZ172" s="135">
        <f t="shared" si="1030"/>
        <v>0.05524064421</v>
      </c>
      <c r="BA172" s="144">
        <f t="shared" ref="BA172:BD172" si="1031">AC172+AG172+AK172+AO172+AS172+AW172+A$2</f>
        <v>0.02089235695</v>
      </c>
      <c r="BB172" s="144">
        <f t="shared" si="1031"/>
        <v>0.1500831737</v>
      </c>
      <c r="BC172" s="144">
        <f t="shared" si="1031"/>
        <v>0.5947357906</v>
      </c>
      <c r="BD172" s="144">
        <f t="shared" si="1031"/>
        <v>0.1337549454</v>
      </c>
      <c r="BE172" s="143">
        <f t="shared" ref="BE172:BH172" si="1032">A172</f>
        <v>0</v>
      </c>
      <c r="BF172" s="143">
        <f t="shared" si="1032"/>
        <v>0.2445839874</v>
      </c>
      <c r="BG172" s="143">
        <f t="shared" si="1032"/>
        <v>0.5663265306</v>
      </c>
      <c r="BH172" s="143">
        <f t="shared" si="1032"/>
        <v>0.1613814757</v>
      </c>
      <c r="BI172" s="145">
        <f t="shared" si="41"/>
        <v>0.0109372056</v>
      </c>
      <c r="BJ172" s="145">
        <f t="shared" si="42"/>
        <v>0.0002414203509</v>
      </c>
      <c r="BK172" s="143"/>
    </row>
    <row r="173">
      <c r="A173" s="90">
        <f>'Yield Tabulations'!AH173</f>
        <v>0</v>
      </c>
      <c r="B173" s="90">
        <f>'Yield Tabulations'!AI173</f>
        <v>0.308681672</v>
      </c>
      <c r="C173" s="90">
        <f>'Yield Tabulations'!AJ173</f>
        <v>0.684434968</v>
      </c>
      <c r="D173" s="90">
        <f>'Yield Tabulations'!AK173</f>
        <v>0.2501607717</v>
      </c>
      <c r="E173" s="91">
        <f>'Yield Tabulations'!AL173</f>
        <v>0</v>
      </c>
      <c r="F173" s="91">
        <f>'Yield Tabulations'!AM173</f>
        <v>0.1408360129</v>
      </c>
      <c r="G173" s="91">
        <f>'Yield Tabulations'!AN173</f>
        <v>0.8233082707</v>
      </c>
      <c r="H173" s="91">
        <f>'Yield Tabulations'!AO173</f>
        <v>0.1710610932</v>
      </c>
      <c r="I173" s="92">
        <f>'Yield Tabulations'!AP173</f>
        <v>0</v>
      </c>
      <c r="J173" s="92">
        <f>'Yield Tabulations'!AQ173</f>
        <v>0.03022508039</v>
      </c>
      <c r="K173" s="92">
        <f>'Yield Tabulations'!AR173</f>
        <v>0.5024630542</v>
      </c>
      <c r="L173" s="92">
        <f>'Yield Tabulations'!AS173</f>
        <v>0.1408360129</v>
      </c>
      <c r="M173" s="132">
        <f t="shared" si="9"/>
        <v>-0.7269331887</v>
      </c>
      <c r="N173" s="132">
        <f t="shared" ref="N173:P173" si="1033">0</f>
        <v>0</v>
      </c>
      <c r="O173" s="132">
        <f t="shared" si="1033"/>
        <v>0</v>
      </c>
      <c r="P173" s="132">
        <f t="shared" si="1033"/>
        <v>0</v>
      </c>
      <c r="Q173" s="133">
        <f t="shared" si="11"/>
        <v>-0.4420303304</v>
      </c>
      <c r="R173" s="133">
        <f t="shared" si="12"/>
        <v>-0.02999957483</v>
      </c>
      <c r="S173" s="133">
        <f t="shared" si="13"/>
        <v>0.01466444722</v>
      </c>
      <c r="T173" s="133">
        <f t="shared" si="14"/>
        <v>-0.0458803345</v>
      </c>
      <c r="U173" s="134">
        <f t="shared" si="15"/>
        <v>-0.4420303304</v>
      </c>
      <c r="V173" s="134">
        <f t="shared" si="16"/>
        <v>0.02999957483</v>
      </c>
      <c r="W173" s="134">
        <f t="shared" si="17"/>
        <v>-0.01466444722</v>
      </c>
      <c r="X173" s="134">
        <f t="shared" si="18"/>
        <v>0.0458803345</v>
      </c>
      <c r="Y173" s="135">
        <f t="shared" si="19"/>
        <v>-0.2732174588</v>
      </c>
      <c r="Z173" s="135">
        <f t="shared" ref="Z173:AB173" si="1034">0</f>
        <v>0</v>
      </c>
      <c r="AA173" s="135">
        <f t="shared" si="1034"/>
        <v>0</v>
      </c>
      <c r="AB173" s="135">
        <f t="shared" si="1034"/>
        <v>0</v>
      </c>
      <c r="AC173" s="91">
        <f t="shared" si="21"/>
        <v>-0.1963786756</v>
      </c>
      <c r="AD173" s="91">
        <f t="shared" si="22"/>
        <v>0.0939243563</v>
      </c>
      <c r="AE173" s="91">
        <f t="shared" si="23"/>
        <v>0.4044351281</v>
      </c>
      <c r="AF173" s="91">
        <f t="shared" si="24"/>
        <v>0.168414325</v>
      </c>
      <c r="AG173" s="92">
        <f t="shared" si="25"/>
        <v>0.08951173269</v>
      </c>
      <c r="AH173" s="92">
        <f t="shared" si="26"/>
        <v>0.04156674039</v>
      </c>
      <c r="AI173" s="92">
        <f t="shared" si="27"/>
        <v>0.3189522155</v>
      </c>
      <c r="AJ173" s="92">
        <f t="shared" si="28"/>
        <v>-0.01851795855</v>
      </c>
      <c r="AK173" s="132">
        <f t="shared" ref="AK173:AN173" si="1035">M$2*$M173</f>
        <v>0.2383289757</v>
      </c>
      <c r="AL173" s="132">
        <f t="shared" si="1035"/>
        <v>0.0644219859</v>
      </c>
      <c r="AM173" s="132">
        <f t="shared" si="1035"/>
        <v>0.1975787761</v>
      </c>
      <c r="AN173" s="132">
        <f t="shared" si="1035"/>
        <v>-0.1864112188</v>
      </c>
      <c r="AO173" s="133">
        <f t="shared" si="30"/>
        <v>-0.09842502309</v>
      </c>
      <c r="AP173" s="133">
        <f t="shared" si="31"/>
        <v>0.009799593496</v>
      </c>
      <c r="AQ173" s="133">
        <f t="shared" si="32"/>
        <v>-0.1082057769</v>
      </c>
      <c r="AR173" s="133">
        <f t="shared" si="33"/>
        <v>0.1291771312</v>
      </c>
      <c r="AS173" s="134">
        <f t="shared" si="34"/>
        <v>-0.007233113685</v>
      </c>
      <c r="AT173" s="134">
        <f t="shared" si="35"/>
        <v>-0.02059365086</v>
      </c>
      <c r="AU173" s="134">
        <f t="shared" si="36"/>
        <v>-0.07805746891</v>
      </c>
      <c r="AV173" s="134">
        <f t="shared" si="37"/>
        <v>0.06034848817</v>
      </c>
      <c r="AW173" s="135">
        <f t="shared" ref="AW173:AZ173" si="1036">Y$2*$Y173</f>
        <v>-0.01785496961</v>
      </c>
      <c r="AX173" s="135">
        <f t="shared" si="1036"/>
        <v>-0.01219781012</v>
      </c>
      <c r="AY173" s="135">
        <f t="shared" si="1036"/>
        <v>-0.01706631727</v>
      </c>
      <c r="AZ173" s="135">
        <f t="shared" si="1036"/>
        <v>0.06939223425</v>
      </c>
      <c r="BA173" s="144">
        <f t="shared" ref="BA173:BD173" si="1037">AC173+AG173+AK173+AO173+AS173+AW173+A$2</f>
        <v>0.03570365894</v>
      </c>
      <c r="BB173" s="144">
        <f t="shared" si="1037"/>
        <v>0.202228465</v>
      </c>
      <c r="BC173" s="144">
        <f t="shared" si="1037"/>
        <v>0.7183319723</v>
      </c>
      <c r="BD173" s="144">
        <f t="shared" si="1037"/>
        <v>0.1886684199</v>
      </c>
      <c r="BE173" s="143">
        <f t="shared" ref="BE173:BH173" si="1038">A173</f>
        <v>0</v>
      </c>
      <c r="BF173" s="143">
        <f t="shared" si="1038"/>
        <v>0.308681672</v>
      </c>
      <c r="BG173" s="143">
        <f t="shared" si="1038"/>
        <v>0.684434968</v>
      </c>
      <c r="BH173" s="143">
        <f t="shared" si="1038"/>
        <v>0.2501607717</v>
      </c>
      <c r="BI173" s="145">
        <f t="shared" si="41"/>
        <v>0.01753735277</v>
      </c>
      <c r="BJ173" s="145">
        <f t="shared" si="42"/>
        <v>0.02868842987</v>
      </c>
      <c r="BK173" s="143"/>
    </row>
    <row r="174">
      <c r="A174" s="90">
        <f>'Yield Tabulations'!AH174</f>
        <v>0</v>
      </c>
      <c r="B174" s="90">
        <f>'Yield Tabulations'!AI174</f>
        <v>0.2058823529</v>
      </c>
      <c r="C174" s="90">
        <f>'Yield Tabulations'!AJ174</f>
        <v>0.4894736842</v>
      </c>
      <c r="D174" s="90">
        <f>'Yield Tabulations'!AK174</f>
        <v>0.1151615576</v>
      </c>
      <c r="E174" s="91">
        <f>'Yield Tabulations'!AL174</f>
        <v>0</v>
      </c>
      <c r="F174" s="91">
        <f>'Yield Tabulations'!AM174</f>
        <v>0.06586578293</v>
      </c>
      <c r="G174" s="91">
        <f>'Yield Tabulations'!AN174</f>
        <v>0.6235294118</v>
      </c>
      <c r="H174" s="91">
        <f>'Yield Tabulations'!AO174</f>
        <v>0.1056338028</v>
      </c>
      <c r="I174" s="92">
        <f>'Yield Tabulations'!AP174</f>
        <v>0</v>
      </c>
      <c r="J174" s="92">
        <f>'Yield Tabulations'!AQ174</f>
        <v>0.03976801988</v>
      </c>
      <c r="K174" s="92">
        <f>'Yield Tabulations'!AR174</f>
        <v>0.380952381</v>
      </c>
      <c r="L174" s="92">
        <f>'Yield Tabulations'!AS174</f>
        <v>0.06586578293</v>
      </c>
      <c r="M174" s="132">
        <f t="shared" si="9"/>
        <v>-0.404285729</v>
      </c>
      <c r="N174" s="132">
        <f t="shared" ref="N174:P174" si="1039">0</f>
        <v>0</v>
      </c>
      <c r="O174" s="132">
        <f t="shared" si="1039"/>
        <v>0</v>
      </c>
      <c r="P174" s="132">
        <f t="shared" si="1039"/>
        <v>0</v>
      </c>
      <c r="Q174" s="133">
        <f t="shared" si="11"/>
        <v>-0.2471120189</v>
      </c>
      <c r="R174" s="133">
        <f t="shared" si="12"/>
        <v>-0.0008278041954</v>
      </c>
      <c r="S174" s="133">
        <f t="shared" si="13"/>
        <v>0.0001374541905</v>
      </c>
      <c r="T174" s="133">
        <f t="shared" si="14"/>
        <v>-0.0002951967863</v>
      </c>
      <c r="U174" s="134">
        <f t="shared" si="15"/>
        <v>-0.2471120189</v>
      </c>
      <c r="V174" s="134">
        <f t="shared" si="16"/>
        <v>0.0008278041954</v>
      </c>
      <c r="W174" s="134">
        <f t="shared" si="17"/>
        <v>-0.0001374541905</v>
      </c>
      <c r="X174" s="134">
        <f t="shared" si="18"/>
        <v>0.0002951967863</v>
      </c>
      <c r="Y174" s="135">
        <f t="shared" si="19"/>
        <v>-0.1510445133</v>
      </c>
      <c r="Z174" s="135">
        <f t="shared" ref="Z174:AB174" si="1040">0</f>
        <v>0</v>
      </c>
      <c r="AA174" s="135">
        <f t="shared" si="1040"/>
        <v>0</v>
      </c>
      <c r="AB174" s="135">
        <f t="shared" si="1040"/>
        <v>0</v>
      </c>
      <c r="AC174" s="91">
        <f t="shared" si="21"/>
        <v>-0.1428405254</v>
      </c>
      <c r="AD174" s="91">
        <f t="shared" si="22"/>
        <v>0.0450193395</v>
      </c>
      <c r="AE174" s="91">
        <f t="shared" si="23"/>
        <v>0.3087512847</v>
      </c>
      <c r="AF174" s="91">
        <f t="shared" si="24"/>
        <v>0.1238528743</v>
      </c>
      <c r="AG174" s="92">
        <f t="shared" si="25"/>
        <v>0.06448355861</v>
      </c>
      <c r="AH174" s="92">
        <f t="shared" si="26"/>
        <v>0.03362114422</v>
      </c>
      <c r="AI174" s="92">
        <f t="shared" si="27"/>
        <v>0.2341894205</v>
      </c>
      <c r="AJ174" s="92">
        <f t="shared" si="28"/>
        <v>-0.04100489238</v>
      </c>
      <c r="AK174" s="132">
        <f t="shared" ref="AK174:AN174" si="1041">M$2*$M174</f>
        <v>0.1325472618</v>
      </c>
      <c r="AL174" s="132">
        <f t="shared" si="1041"/>
        <v>0.03582845017</v>
      </c>
      <c r="AM174" s="132">
        <f t="shared" si="1041"/>
        <v>0.1098839354</v>
      </c>
      <c r="AN174" s="132">
        <f t="shared" si="1041"/>
        <v>-0.1036730702</v>
      </c>
      <c r="AO174" s="133">
        <f t="shared" si="30"/>
        <v>-0.04456274682</v>
      </c>
      <c r="AP174" s="133">
        <f t="shared" si="31"/>
        <v>0.005117901682</v>
      </c>
      <c r="AQ174" s="133">
        <f t="shared" si="32"/>
        <v>-0.05728286835</v>
      </c>
      <c r="AR174" s="133">
        <f t="shared" si="33"/>
        <v>0.08028153727</v>
      </c>
      <c r="AS174" s="134">
        <f t="shared" si="34"/>
        <v>-0.008045189757</v>
      </c>
      <c r="AT174" s="134">
        <f t="shared" si="35"/>
        <v>-0.008252956179</v>
      </c>
      <c r="AU174" s="134">
        <f t="shared" si="36"/>
        <v>-0.04612167134</v>
      </c>
      <c r="AV174" s="134">
        <f t="shared" si="37"/>
        <v>0.02965707348</v>
      </c>
      <c r="AW174" s="135">
        <f t="shared" ref="AW174:AZ174" si="1042">Y$2*$Y174</f>
        <v>-0.009870874311</v>
      </c>
      <c r="AX174" s="135">
        <f t="shared" si="1042"/>
        <v>-0.006743391516</v>
      </c>
      <c r="AY174" s="135">
        <f t="shared" si="1042"/>
        <v>-0.009434878715</v>
      </c>
      <c r="AZ174" s="135">
        <f t="shared" si="1042"/>
        <v>0.03836254204</v>
      </c>
      <c r="BA174" s="144">
        <f t="shared" ref="BA174:BD174" si="1043">AC174+AG174+AK174+AO174+AS174+AW174+A$2</f>
        <v>0.01946621668</v>
      </c>
      <c r="BB174" s="144">
        <f t="shared" si="1043"/>
        <v>0.1298977378</v>
      </c>
      <c r="BC174" s="144">
        <f t="shared" si="1043"/>
        <v>0.5406806379</v>
      </c>
      <c r="BD174" s="144">
        <f t="shared" si="1043"/>
        <v>0.0937414831</v>
      </c>
      <c r="BE174" s="143">
        <f t="shared" ref="BE174:BH174" si="1044">A174</f>
        <v>0</v>
      </c>
      <c r="BF174" s="143">
        <f t="shared" si="1044"/>
        <v>0.2058823529</v>
      </c>
      <c r="BG174" s="143">
        <f t="shared" si="1044"/>
        <v>0.4894736842</v>
      </c>
      <c r="BH174" s="143">
        <f t="shared" si="1044"/>
        <v>0.1151615576</v>
      </c>
      <c r="BI174" s="145">
        <f t="shared" si="41"/>
        <v>0.009233567021</v>
      </c>
      <c r="BJ174" s="145">
        <f t="shared" si="42"/>
        <v>0.008059589194</v>
      </c>
      <c r="BK174" s="143"/>
    </row>
    <row r="175">
      <c r="A175" s="90">
        <f>'Yield Tabulations'!AH175</f>
        <v>0</v>
      </c>
      <c r="B175" s="90">
        <f>'Yield Tabulations'!AI175</f>
        <v>0.1856325493</v>
      </c>
      <c r="C175" s="90">
        <f>'Yield Tabulations'!AJ175</f>
        <v>0.4197530864</v>
      </c>
      <c r="D175" s="90">
        <f>'Yield Tabulations'!AK175</f>
        <v>0.08582326764</v>
      </c>
      <c r="E175" s="91">
        <f>'Yield Tabulations'!AL175</f>
        <v>0</v>
      </c>
      <c r="F175" s="91">
        <f>'Yield Tabulations'!AM175</f>
        <v>0.05022250477</v>
      </c>
      <c r="G175" s="91">
        <f>'Yield Tabulations'!AN175</f>
        <v>0.4647058824</v>
      </c>
      <c r="H175" s="91">
        <f>'Yield Tabulations'!AO175</f>
        <v>0.1080737444</v>
      </c>
      <c r="I175" s="92">
        <f>'Yield Tabulations'!AP175</f>
        <v>0</v>
      </c>
      <c r="J175" s="92">
        <f>'Yield Tabulations'!AQ175</f>
        <v>0.05785123967</v>
      </c>
      <c r="K175" s="92">
        <f>'Yield Tabulations'!AR175</f>
        <v>0.3701298701</v>
      </c>
      <c r="L175" s="92">
        <f>'Yield Tabulations'!AS175</f>
        <v>0.05022250477</v>
      </c>
      <c r="M175" s="132">
        <f t="shared" si="9"/>
        <v>-0.2301537913</v>
      </c>
      <c r="N175" s="132">
        <f t="shared" ref="N175:P175" si="1045">0</f>
        <v>0</v>
      </c>
      <c r="O175" s="132">
        <f t="shared" si="1045"/>
        <v>0</v>
      </c>
      <c r="P175" s="132">
        <f t="shared" si="1045"/>
        <v>0</v>
      </c>
      <c r="Q175" s="133">
        <f t="shared" si="11"/>
        <v>-0.1803346962</v>
      </c>
      <c r="R175" s="133">
        <f t="shared" si="12"/>
        <v>0.0166626276</v>
      </c>
      <c r="S175" s="133">
        <f t="shared" si="13"/>
        <v>-0.003729900106</v>
      </c>
      <c r="T175" s="133">
        <f t="shared" si="14"/>
        <v>0.008294962208</v>
      </c>
      <c r="U175" s="134">
        <f t="shared" si="15"/>
        <v>-0.1803346962</v>
      </c>
      <c r="V175" s="134">
        <f t="shared" si="16"/>
        <v>-0.0166626276</v>
      </c>
      <c r="W175" s="134">
        <f t="shared" si="17"/>
        <v>0.003729900106</v>
      </c>
      <c r="X175" s="134">
        <f t="shared" si="18"/>
        <v>-0.008294962208</v>
      </c>
      <c r="Y175" s="135">
        <f t="shared" si="19"/>
        <v>-0.1428651867</v>
      </c>
      <c r="Z175" s="135">
        <f t="shared" ref="Z175:AB175" si="1046">0</f>
        <v>0</v>
      </c>
      <c r="AA175" s="135">
        <f t="shared" si="1046"/>
        <v>0</v>
      </c>
      <c r="AB175" s="135">
        <f t="shared" si="1046"/>
        <v>0</v>
      </c>
      <c r="AC175" s="91">
        <f t="shared" si="21"/>
        <v>-0.1071419435</v>
      </c>
      <c r="AD175" s="91">
        <f t="shared" si="22"/>
        <v>0.04035528176</v>
      </c>
      <c r="AE175" s="91">
        <f t="shared" si="23"/>
        <v>0.2262064872</v>
      </c>
      <c r="AF175" s="91">
        <f t="shared" si="24"/>
        <v>0.1072046147</v>
      </c>
      <c r="AG175" s="92">
        <f t="shared" si="25"/>
        <v>0.05896014735</v>
      </c>
      <c r="AH175" s="92">
        <f t="shared" si="26"/>
        <v>0.04125032627</v>
      </c>
      <c r="AI175" s="92">
        <f t="shared" si="27"/>
        <v>0.2250351006</v>
      </c>
      <c r="AJ175" s="92">
        <f t="shared" si="28"/>
        <v>-0.0514639901</v>
      </c>
      <c r="AK175" s="132">
        <f t="shared" ref="AK175:AN175" si="1047">M$2*$M175</f>
        <v>0.0754571647</v>
      </c>
      <c r="AL175" s="132">
        <f t="shared" si="1047"/>
        <v>0.02039659838</v>
      </c>
      <c r="AM175" s="132">
        <f t="shared" si="1047"/>
        <v>0.06255527346</v>
      </c>
      <c r="AN175" s="132">
        <f t="shared" si="1047"/>
        <v>-0.05901952122</v>
      </c>
      <c r="AO175" s="133">
        <f t="shared" si="30"/>
        <v>-0.02849680553</v>
      </c>
      <c r="AP175" s="133">
        <f t="shared" si="31"/>
        <v>0.0061220333</v>
      </c>
      <c r="AQ175" s="133">
        <f t="shared" si="32"/>
        <v>-0.03704584557</v>
      </c>
      <c r="AR175" s="133">
        <f t="shared" si="33"/>
        <v>0.06402131665</v>
      </c>
      <c r="AS175" s="134">
        <f t="shared" si="34"/>
        <v>-0.007027327047</v>
      </c>
      <c r="AT175" s="134">
        <f t="shared" si="35"/>
        <v>-0.005452303296</v>
      </c>
      <c r="AU175" s="134">
        <f t="shared" si="36"/>
        <v>-0.0358772196</v>
      </c>
      <c r="AV175" s="134">
        <f t="shared" si="37"/>
        <v>0.01800686924</v>
      </c>
      <c r="AW175" s="135">
        <f t="shared" ref="AW175:AZ175" si="1048">Y$2*$Y175</f>
        <v>-0.009336349067</v>
      </c>
      <c r="AX175" s="135">
        <f t="shared" si="1048"/>
        <v>-0.006378224979</v>
      </c>
      <c r="AY175" s="135">
        <f t="shared" si="1048"/>
        <v>-0.008923963402</v>
      </c>
      <c r="AZ175" s="135">
        <f t="shared" si="1048"/>
        <v>0.03628514277</v>
      </c>
      <c r="BA175" s="144">
        <f t="shared" ref="BA175:BD175" si="1049">AC175+AG175+AK175+AO175+AS175+AW175+A$2</f>
        <v>0.01016961946</v>
      </c>
      <c r="BB175" s="144">
        <f t="shared" si="1049"/>
        <v>0.1216009614</v>
      </c>
      <c r="BC175" s="144">
        <f t="shared" si="1049"/>
        <v>0.4326452484</v>
      </c>
      <c r="BD175" s="144">
        <f t="shared" si="1049"/>
        <v>0.08129985066</v>
      </c>
      <c r="BE175" s="143">
        <f t="shared" ref="BE175:BH175" si="1050">A175</f>
        <v>0</v>
      </c>
      <c r="BF175" s="143">
        <f t="shared" si="1050"/>
        <v>0.1856325493</v>
      </c>
      <c r="BG175" s="143">
        <f t="shared" si="1050"/>
        <v>0.4197530864</v>
      </c>
      <c r="BH175" s="143">
        <f t="shared" si="1050"/>
        <v>0.08582326764</v>
      </c>
      <c r="BI175" s="145">
        <f t="shared" si="41"/>
        <v>0.004390134552</v>
      </c>
      <c r="BJ175" s="145">
        <f t="shared" si="42"/>
        <v>0.02744255423</v>
      </c>
      <c r="BK175" s="143"/>
    </row>
    <row r="176">
      <c r="A176" s="90">
        <f>'Yield Tabulations'!AH176</f>
        <v>0</v>
      </c>
      <c r="B176" s="90">
        <f>'Yield Tabulations'!AI176</f>
        <v>0.05042016807</v>
      </c>
      <c r="C176" s="90">
        <f>'Yield Tabulations'!AJ176</f>
        <v>0.8949152542</v>
      </c>
      <c r="D176" s="90">
        <f>'Yield Tabulations'!AK176</f>
        <v>0.1078431373</v>
      </c>
      <c r="E176" s="91">
        <f>'Yield Tabulations'!AL176</f>
        <v>0</v>
      </c>
      <c r="F176" s="91">
        <f>'Yield Tabulations'!AM176</f>
        <v>0.01680672269</v>
      </c>
      <c r="G176" s="91">
        <f>'Yield Tabulations'!AN176</f>
        <v>0.2926829268</v>
      </c>
      <c r="H176" s="91">
        <f>'Yield Tabulations'!AO176</f>
        <v>0.05742296919</v>
      </c>
      <c r="I176" s="92">
        <f>'Yield Tabulations'!AP176</f>
        <v>0</v>
      </c>
      <c r="J176" s="92">
        <f>'Yield Tabulations'!AQ176</f>
        <v>0.0406162465</v>
      </c>
      <c r="K176" s="92">
        <f>'Yield Tabulations'!AR176</f>
        <v>0.9921259843</v>
      </c>
      <c r="L176" s="92">
        <f>'Yield Tabulations'!AS176</f>
        <v>0.01680672269</v>
      </c>
      <c r="M176" s="132">
        <f t="shared" si="9"/>
        <v>-0.08924315898</v>
      </c>
      <c r="N176" s="132">
        <f t="shared" ref="N176:P176" si="1051">0</f>
        <v>0</v>
      </c>
      <c r="O176" s="132">
        <f t="shared" si="1051"/>
        <v>0</v>
      </c>
      <c r="P176" s="132">
        <f t="shared" si="1051"/>
        <v>0</v>
      </c>
      <c r="Q176" s="133">
        <f t="shared" si="11"/>
        <v>-0.2920260548</v>
      </c>
      <c r="R176" s="133">
        <f t="shared" si="12"/>
        <v>0.05205177904</v>
      </c>
      <c r="S176" s="133">
        <f t="shared" si="13"/>
        <v>-0.002049839544</v>
      </c>
      <c r="T176" s="133">
        <f t="shared" si="14"/>
        <v>-0.004786704388</v>
      </c>
      <c r="U176" s="134">
        <f t="shared" si="15"/>
        <v>-0.2920260548</v>
      </c>
      <c r="V176" s="134">
        <f t="shared" si="16"/>
        <v>-0.05205177904</v>
      </c>
      <c r="W176" s="134">
        <f t="shared" si="17"/>
        <v>0.002049839544</v>
      </c>
      <c r="X176" s="134">
        <f t="shared" si="18"/>
        <v>0.004786704388</v>
      </c>
      <c r="Y176" s="135">
        <f t="shared" si="19"/>
        <v>-0.986246114</v>
      </c>
      <c r="Z176" s="135">
        <f t="shared" ref="Z176:AB176" si="1052">0</f>
        <v>0</v>
      </c>
      <c r="AA176" s="135">
        <f t="shared" si="1052"/>
        <v>0</v>
      </c>
      <c r="AB176" s="135">
        <f t="shared" si="1052"/>
        <v>0</v>
      </c>
      <c r="AC176" s="91">
        <f t="shared" si="21"/>
        <v>-0.06530611614</v>
      </c>
      <c r="AD176" s="91">
        <f t="shared" si="22"/>
        <v>0.01551353812</v>
      </c>
      <c r="AE176" s="91">
        <f t="shared" si="23"/>
        <v>0.1436229033</v>
      </c>
      <c r="AF176" s="91">
        <f t="shared" si="24"/>
        <v>0.06516990257</v>
      </c>
      <c r="AG176" s="92">
        <f t="shared" si="25"/>
        <v>0.1790363534</v>
      </c>
      <c r="AH176" s="92">
        <f t="shared" si="26"/>
        <v>0.0218421872</v>
      </c>
      <c r="AI176" s="92">
        <f t="shared" si="27"/>
        <v>0.5804166235</v>
      </c>
      <c r="AJ176" s="92">
        <f t="shared" si="28"/>
        <v>-0.1849439072</v>
      </c>
      <c r="AK176" s="132">
        <f t="shared" ref="AK176:AN176" si="1053">M$2*$M176</f>
        <v>0.02925885212</v>
      </c>
      <c r="AL176" s="132">
        <f t="shared" si="1053"/>
        <v>0.007908871982</v>
      </c>
      <c r="AM176" s="132">
        <f t="shared" si="1053"/>
        <v>0.02425608625</v>
      </c>
      <c r="AN176" s="132">
        <f t="shared" si="1053"/>
        <v>-0.02288508256</v>
      </c>
      <c r="AO176" s="133">
        <f t="shared" si="30"/>
        <v>-0.05247247603</v>
      </c>
      <c r="AP176" s="133">
        <f t="shared" si="31"/>
        <v>0.01732534836</v>
      </c>
      <c r="AQ176" s="133">
        <f t="shared" si="32"/>
        <v>-0.0507177197</v>
      </c>
      <c r="AR176" s="133">
        <f t="shared" si="33"/>
        <v>0.1062701619</v>
      </c>
      <c r="AS176" s="134">
        <f t="shared" si="34"/>
        <v>-0.007623161121</v>
      </c>
      <c r="AT176" s="134">
        <f t="shared" si="35"/>
        <v>-0.0125807782</v>
      </c>
      <c r="AU176" s="134">
        <f t="shared" si="36"/>
        <v>-0.06061232375</v>
      </c>
      <c r="AV176" s="134">
        <f t="shared" si="37"/>
        <v>0.02519869867</v>
      </c>
      <c r="AW176" s="135">
        <f t="shared" ref="AW176:AZ176" si="1054">Y$2*$Y176</f>
        <v>-0.06445193683</v>
      </c>
      <c r="AX176" s="135">
        <f t="shared" si="1054"/>
        <v>-0.04403101795</v>
      </c>
      <c r="AY176" s="135">
        <f t="shared" si="1054"/>
        <v>-0.0616051008</v>
      </c>
      <c r="AZ176" s="135">
        <f t="shared" si="1054"/>
        <v>0.2504884632</v>
      </c>
      <c r="BA176" s="144">
        <f t="shared" ref="BA176:BD176" si="1055">AC176+AG176+AK176+AO176+AS176+AW176+A$2</f>
        <v>0.0461962479</v>
      </c>
      <c r="BB176" s="144">
        <f t="shared" si="1055"/>
        <v>0.03128539943</v>
      </c>
      <c r="BC176" s="144">
        <f t="shared" si="1055"/>
        <v>0.5760558845</v>
      </c>
      <c r="BD176" s="144">
        <f t="shared" si="1055"/>
        <v>0.2055636551</v>
      </c>
      <c r="BE176" s="143">
        <f t="shared" ref="BE176:BH176" si="1056">A176</f>
        <v>0</v>
      </c>
      <c r="BF176" s="143">
        <f t="shared" si="1056"/>
        <v>0.05042016807</v>
      </c>
      <c r="BG176" s="143">
        <f t="shared" si="1056"/>
        <v>0.8949152542</v>
      </c>
      <c r="BH176" s="143">
        <f t="shared" si="1056"/>
        <v>0.1078431373</v>
      </c>
      <c r="BI176" s="145">
        <f t="shared" si="41"/>
        <v>0.11372083</v>
      </c>
      <c r="BJ176" s="145">
        <f t="shared" si="42"/>
        <v>0.1602296887</v>
      </c>
      <c r="BK176" s="143"/>
    </row>
    <row r="177">
      <c r="A177" s="90">
        <f>'Yield Tabulations'!AH177</f>
        <v>0</v>
      </c>
      <c r="B177" s="90">
        <f>'Yield Tabulations'!AI177</f>
        <v>0.1928400955</v>
      </c>
      <c r="C177" s="90">
        <f>'Yield Tabulations'!AJ177</f>
        <v>0.8921023359</v>
      </c>
      <c r="D177" s="90">
        <f>'Yield Tabulations'!AK177</f>
        <v>0.2334128878</v>
      </c>
      <c r="E177" s="91">
        <f>'Yield Tabulations'!AL177</f>
        <v>0</v>
      </c>
      <c r="F177" s="91">
        <f>'Yield Tabulations'!AM177</f>
        <v>0.1207637232</v>
      </c>
      <c r="G177" s="91">
        <f>'Yield Tabulations'!AN177</f>
        <v>0.7832817337</v>
      </c>
      <c r="H177" s="91">
        <f>'Yield Tabulations'!AO177</f>
        <v>0.154176611</v>
      </c>
      <c r="I177" s="92">
        <f>'Yield Tabulations'!AP177</f>
        <v>0</v>
      </c>
      <c r="J177" s="92">
        <f>'Yield Tabulations'!AQ177</f>
        <v>0.03341288783</v>
      </c>
      <c r="K177" s="92">
        <f>'Yield Tabulations'!AR177</f>
        <v>0.953125</v>
      </c>
      <c r="L177" s="92">
        <f>'Yield Tabulations'!AS177</f>
        <v>0.1207637232</v>
      </c>
      <c r="M177" s="132">
        <f t="shared" si="9"/>
        <v>-0.6518845786</v>
      </c>
      <c r="N177" s="132">
        <f t="shared" ref="N177:P177" si="1057">0</f>
        <v>0</v>
      </c>
      <c r="O177" s="132">
        <f t="shared" si="1057"/>
        <v>0</v>
      </c>
      <c r="P177" s="132">
        <f t="shared" si="1057"/>
        <v>0</v>
      </c>
      <c r="Q177" s="133">
        <f t="shared" si="11"/>
        <v>-0.7692194088</v>
      </c>
      <c r="R177" s="133">
        <f t="shared" si="12"/>
        <v>0.0523575639</v>
      </c>
      <c r="S177" s="133">
        <f t="shared" si="13"/>
        <v>0.009432391021</v>
      </c>
      <c r="T177" s="133">
        <f t="shared" si="14"/>
        <v>-0.08893121892</v>
      </c>
      <c r="U177" s="134">
        <f t="shared" si="15"/>
        <v>-0.7692194088</v>
      </c>
      <c r="V177" s="134">
        <f t="shared" si="16"/>
        <v>-0.0523575639</v>
      </c>
      <c r="W177" s="134">
        <f t="shared" si="17"/>
        <v>-0.009432391021</v>
      </c>
      <c r="X177" s="134">
        <f t="shared" si="18"/>
        <v>0.08893121892</v>
      </c>
      <c r="Y177" s="135">
        <f t="shared" si="19"/>
        <v>-0.9241475635</v>
      </c>
      <c r="Z177" s="135">
        <f t="shared" ref="Z177:AB177" si="1058">0</f>
        <v>0</v>
      </c>
      <c r="AA177" s="135">
        <f t="shared" si="1058"/>
        <v>0</v>
      </c>
      <c r="AB177" s="135">
        <f t="shared" si="1058"/>
        <v>0</v>
      </c>
      <c r="AC177" s="91">
        <f t="shared" si="21"/>
        <v>-0.184908404</v>
      </c>
      <c r="AD177" s="91">
        <f t="shared" si="22"/>
        <v>0.08071989845</v>
      </c>
      <c r="AE177" s="91">
        <f t="shared" si="23"/>
        <v>0.3856770945</v>
      </c>
      <c r="AF177" s="91">
        <f t="shared" si="24"/>
        <v>0.1586087479</v>
      </c>
      <c r="AG177" s="92">
        <f t="shared" si="25"/>
        <v>0.173576739</v>
      </c>
      <c r="AH177" s="92">
        <f t="shared" si="26"/>
        <v>0.03740035114</v>
      </c>
      <c r="AI177" s="92">
        <f t="shared" si="27"/>
        <v>0.5772993719</v>
      </c>
      <c r="AJ177" s="92">
        <f t="shared" si="28"/>
        <v>-0.1157708419</v>
      </c>
      <c r="AK177" s="132">
        <f t="shared" ref="AK177:AN177" si="1059">M$2*$M177</f>
        <v>0.2137238832</v>
      </c>
      <c r="AL177" s="132">
        <f t="shared" si="1059"/>
        <v>0.05777105762</v>
      </c>
      <c r="AM177" s="132">
        <f t="shared" si="1059"/>
        <v>0.1771807357</v>
      </c>
      <c r="AN177" s="132">
        <f t="shared" si="1059"/>
        <v>-0.1671661175</v>
      </c>
      <c r="AO177" s="133">
        <f t="shared" si="30"/>
        <v>-0.168308854</v>
      </c>
      <c r="AP177" s="133">
        <f t="shared" si="31"/>
        <v>0.04318826093</v>
      </c>
      <c r="AQ177" s="133">
        <f t="shared" si="32"/>
        <v>-0.1569255541</v>
      </c>
      <c r="AR177" s="133">
        <f t="shared" si="33"/>
        <v>0.2469558005</v>
      </c>
      <c r="AS177" s="134">
        <f t="shared" si="34"/>
        <v>-0.01102432683</v>
      </c>
      <c r="AT177" s="134">
        <f t="shared" si="35"/>
        <v>-0.04287544522</v>
      </c>
      <c r="AU177" s="134">
        <f t="shared" si="36"/>
        <v>-0.1474837416</v>
      </c>
      <c r="AV177" s="134">
        <f t="shared" si="37"/>
        <v>0.08521895443</v>
      </c>
      <c r="AW177" s="135">
        <f t="shared" ref="AW177:AZ177" si="1060">Y$2*$Y177</f>
        <v>-0.06039374912</v>
      </c>
      <c r="AX177" s="135">
        <f t="shared" si="1060"/>
        <v>-0.04125862438</v>
      </c>
      <c r="AY177" s="135">
        <f t="shared" si="1060"/>
        <v>-0.05772616287</v>
      </c>
      <c r="AZ177" s="135">
        <f t="shared" si="1060"/>
        <v>0.2347165678</v>
      </c>
      <c r="BA177" s="144">
        <f t="shared" ref="BA177:BD177" si="1061">AC177+AG177+AK177+AO177+AS177+AW177+A$2</f>
        <v>-0.009579979341</v>
      </c>
      <c r="BB177" s="144">
        <f t="shared" si="1061"/>
        <v>0.1602527485</v>
      </c>
      <c r="BC177" s="144">
        <f t="shared" si="1061"/>
        <v>0.7787171593</v>
      </c>
      <c r="BD177" s="144">
        <f t="shared" si="1061"/>
        <v>0.40882853</v>
      </c>
      <c r="BE177" s="143">
        <f t="shared" ref="BE177:BH177" si="1062">A177</f>
        <v>0</v>
      </c>
      <c r="BF177" s="143">
        <f t="shared" si="1062"/>
        <v>0.1928400955</v>
      </c>
      <c r="BG177" s="143">
        <f t="shared" si="1062"/>
        <v>0.8921023359</v>
      </c>
      <c r="BH177" s="143">
        <f t="shared" si="1062"/>
        <v>0.2334128878</v>
      </c>
      <c r="BI177" s="145">
        <f t="shared" si="41"/>
        <v>0.04478055698</v>
      </c>
      <c r="BJ177" s="145">
        <f t="shared" si="42"/>
        <v>0.1238299991</v>
      </c>
      <c r="BK177" s="143"/>
    </row>
    <row r="178">
      <c r="A178" s="90">
        <f>'Yield Tabulations'!AH178</f>
        <v>0</v>
      </c>
      <c r="B178" s="90">
        <f>'Yield Tabulations'!AI178</f>
        <v>0.1979695431</v>
      </c>
      <c r="C178" s="90">
        <f>'Yield Tabulations'!AJ178</f>
        <v>0.4440366972</v>
      </c>
      <c r="D178" s="90">
        <f>'Yield Tabulations'!AK178</f>
        <v>0.08941819602</v>
      </c>
      <c r="E178" s="91">
        <f>'Yield Tabulations'!AL178</f>
        <v>0</v>
      </c>
      <c r="F178" s="91">
        <f>'Yield Tabulations'!AM178</f>
        <v>0.05115189379</v>
      </c>
      <c r="G178" s="91">
        <f>'Yield Tabulations'!AN178</f>
        <v>0.51171875</v>
      </c>
      <c r="H178" s="91">
        <f>'Yield Tabulations'!AO178</f>
        <v>0.09996095275</v>
      </c>
      <c r="I178" s="92">
        <f>'Yield Tabulations'!AP178</f>
        <v>0</v>
      </c>
      <c r="J178" s="92">
        <f>'Yield Tabulations'!AQ178</f>
        <v>0.04880905896</v>
      </c>
      <c r="K178" s="92">
        <f>'Yield Tabulations'!AR178</f>
        <v>0.384083045</v>
      </c>
      <c r="L178" s="92">
        <f>'Yield Tabulations'!AS178</f>
        <v>0.05115189379</v>
      </c>
      <c r="M178" s="132">
        <f t="shared" si="9"/>
        <v>-0.2744647874</v>
      </c>
      <c r="N178" s="132">
        <f t="shared" ref="N178:P178" si="1063">0</f>
        <v>0</v>
      </c>
      <c r="O178" s="132">
        <f t="shared" si="1063"/>
        <v>0</v>
      </c>
      <c r="P178" s="132">
        <f t="shared" si="1063"/>
        <v>0</v>
      </c>
      <c r="Q178" s="133">
        <f t="shared" si="11"/>
        <v>-0.2041523635</v>
      </c>
      <c r="R178" s="133">
        <f t="shared" si="12"/>
        <v>0.01221792396</v>
      </c>
      <c r="S178" s="133">
        <f t="shared" si="13"/>
        <v>-0.002262483798</v>
      </c>
      <c r="T178" s="133">
        <f t="shared" si="14"/>
        <v>0.005329935516</v>
      </c>
      <c r="U178" s="134">
        <f t="shared" si="15"/>
        <v>-0.2041523635</v>
      </c>
      <c r="V178" s="134">
        <f t="shared" si="16"/>
        <v>-0.01221792396</v>
      </c>
      <c r="W178" s="134">
        <f t="shared" si="17"/>
        <v>0.002262483798</v>
      </c>
      <c r="X178" s="134">
        <f t="shared" si="18"/>
        <v>-0.005329935516</v>
      </c>
      <c r="Y178" s="135">
        <f t="shared" si="19"/>
        <v>-0.1525186259</v>
      </c>
      <c r="Z178" s="135">
        <f t="shared" ref="Z178:AB178" si="1064">0</f>
        <v>0</v>
      </c>
      <c r="AA178" s="135">
        <f t="shared" si="1064"/>
        <v>0</v>
      </c>
      <c r="AB178" s="135">
        <f t="shared" si="1064"/>
        <v>0</v>
      </c>
      <c r="AC178" s="91">
        <f t="shared" si="21"/>
        <v>-0.1170800001</v>
      </c>
      <c r="AD178" s="91">
        <f t="shared" si="22"/>
        <v>0.03826056142</v>
      </c>
      <c r="AE178" s="91">
        <f t="shared" si="23"/>
        <v>0.251560503</v>
      </c>
      <c r="AF178" s="91">
        <f t="shared" si="24"/>
        <v>0.1091041851</v>
      </c>
      <c r="AG178" s="92">
        <f t="shared" si="25"/>
        <v>0.06329429616</v>
      </c>
      <c r="AH178" s="92">
        <f t="shared" si="26"/>
        <v>0.03609647002</v>
      </c>
      <c r="AI178" s="92">
        <f t="shared" si="27"/>
        <v>0.2332808183</v>
      </c>
      <c r="AJ178" s="92">
        <f t="shared" si="28"/>
        <v>-0.05185373862</v>
      </c>
      <c r="AK178" s="132">
        <f t="shared" ref="AK178:AN178" si="1065">M$2*$M178</f>
        <v>0.08998476431</v>
      </c>
      <c r="AL178" s="132">
        <f t="shared" si="1065"/>
        <v>0.02432350997</v>
      </c>
      <c r="AM178" s="132">
        <f t="shared" si="1065"/>
        <v>0.07459890073</v>
      </c>
      <c r="AN178" s="132">
        <f t="shared" si="1065"/>
        <v>-0.07038241801</v>
      </c>
      <c r="AO178" s="133">
        <f t="shared" si="30"/>
        <v>-0.03417714533</v>
      </c>
      <c r="AP178" s="133">
        <f t="shared" si="31"/>
        <v>0.006034783162</v>
      </c>
      <c r="AQ178" s="133">
        <f t="shared" si="32"/>
        <v>-0.04366564445</v>
      </c>
      <c r="AR178" s="133">
        <f t="shared" si="33"/>
        <v>0.07025458833</v>
      </c>
      <c r="AS178" s="134">
        <f t="shared" si="34"/>
        <v>-0.007325880132</v>
      </c>
      <c r="AT178" s="134">
        <f t="shared" si="35"/>
        <v>-0.006480861631</v>
      </c>
      <c r="AU178" s="134">
        <f t="shared" si="36"/>
        <v>-0.0397513519</v>
      </c>
      <c r="AV178" s="134">
        <f t="shared" si="37"/>
        <v>0.0218263571</v>
      </c>
      <c r="AW178" s="135">
        <f t="shared" ref="AW178:AZ178" si="1066">Y$2*$Y178</f>
        <v>-0.009967208695</v>
      </c>
      <c r="AX178" s="135">
        <f t="shared" si="1066"/>
        <v>-0.006809203363</v>
      </c>
      <c r="AY178" s="135">
        <f t="shared" si="1066"/>
        <v>-0.009526958018</v>
      </c>
      <c r="AZ178" s="135">
        <f t="shared" si="1066"/>
        <v>0.03873693966</v>
      </c>
      <c r="BA178" s="144">
        <f t="shared" ref="BA178:BD178" si="1067">AC178+AG178+AK178+AO178+AS178+AW178+A$2</f>
        <v>0.01248355873</v>
      </c>
      <c r="BB178" s="144">
        <f t="shared" si="1067"/>
        <v>0.1167325095</v>
      </c>
      <c r="BC178" s="144">
        <f t="shared" si="1067"/>
        <v>0.4671916834</v>
      </c>
      <c r="BD178" s="144">
        <f t="shared" si="1067"/>
        <v>0.08395133221</v>
      </c>
      <c r="BE178" s="143">
        <f t="shared" ref="BE178:BH178" si="1068">A178</f>
        <v>0</v>
      </c>
      <c r="BF178" s="143">
        <f t="shared" si="1068"/>
        <v>0.1979695431</v>
      </c>
      <c r="BG178" s="143">
        <f t="shared" si="1068"/>
        <v>0.4440366972</v>
      </c>
      <c r="BH178" s="143">
        <f t="shared" si="1068"/>
        <v>0.08941819602</v>
      </c>
      <c r="BI178" s="145">
        <f t="shared" si="41"/>
        <v>0.007321334857</v>
      </c>
      <c r="BJ178" s="145">
        <f t="shared" si="42"/>
        <v>0.0196904115</v>
      </c>
      <c r="BK178" s="143"/>
    </row>
    <row r="179">
      <c r="A179" s="90">
        <f>'Yield Tabulations'!AH179</f>
        <v>0</v>
      </c>
      <c r="B179" s="90">
        <f>'Yield Tabulations'!AI179</f>
        <v>0.2547933532</v>
      </c>
      <c r="C179" s="90">
        <f>'Yield Tabulations'!AJ179</f>
        <v>0.785046729</v>
      </c>
      <c r="D179" s="90">
        <f>'Yield Tabulations'!AK179</f>
        <v>0.2667234768</v>
      </c>
      <c r="E179" s="91">
        <f>'Yield Tabulations'!AL179</f>
        <v>0</v>
      </c>
      <c r="F179" s="91">
        <f>'Yield Tabulations'!AM179</f>
        <v>0.0749893481</v>
      </c>
      <c r="G179" s="91">
        <f>'Yield Tabulations'!AN179</f>
        <v>0.7011952191</v>
      </c>
      <c r="H179" s="91">
        <f>'Yield Tabulations'!AO179</f>
        <v>0.1069450362</v>
      </c>
      <c r="I179" s="92">
        <f>'Yield Tabulations'!AP179</f>
        <v>0</v>
      </c>
      <c r="J179" s="92">
        <f>'Yield Tabulations'!AQ179</f>
        <v>0.03195568811</v>
      </c>
      <c r="K179" s="92">
        <f>'Yield Tabulations'!AR179</f>
        <v>0.8591549296</v>
      </c>
      <c r="L179" s="92">
        <f>'Yield Tabulations'!AS179</f>
        <v>0.0749893481</v>
      </c>
      <c r="M179" s="132">
        <f t="shared" si="9"/>
        <v>-0.5087353784</v>
      </c>
      <c r="N179" s="132">
        <f t="shared" ref="N179:P179" si="1069">0</f>
        <v>0</v>
      </c>
      <c r="O179" s="132">
        <f t="shared" si="1069"/>
        <v>0</v>
      </c>
      <c r="P179" s="132">
        <f t="shared" si="1069"/>
        <v>0</v>
      </c>
      <c r="Q179" s="133">
        <f t="shared" si="11"/>
        <v>-0.6128514039</v>
      </c>
      <c r="R179" s="133">
        <f t="shared" si="12"/>
        <v>0.03930018268</v>
      </c>
      <c r="S179" s="133">
        <f t="shared" si="13"/>
        <v>0.002205900107</v>
      </c>
      <c r="T179" s="133">
        <f t="shared" si="14"/>
        <v>-0.04202029236</v>
      </c>
      <c r="U179" s="134">
        <f t="shared" si="15"/>
        <v>-0.6128514039</v>
      </c>
      <c r="V179" s="134">
        <f t="shared" si="16"/>
        <v>-0.03930018268</v>
      </c>
      <c r="W179" s="134">
        <f t="shared" si="17"/>
        <v>-0.002205900107</v>
      </c>
      <c r="X179" s="134">
        <f t="shared" si="18"/>
        <v>0.04202029236</v>
      </c>
      <c r="Y179" s="135">
        <f t="shared" si="19"/>
        <v>-0.7447917613</v>
      </c>
      <c r="Z179" s="135">
        <f t="shared" ref="Z179:AB179" si="1070">0</f>
        <v>0</v>
      </c>
      <c r="AA179" s="135">
        <f t="shared" si="1070"/>
        <v>0</v>
      </c>
      <c r="AB179" s="135">
        <f t="shared" si="1070"/>
        <v>0</v>
      </c>
      <c r="AC179" s="91">
        <f t="shared" si="21"/>
        <v>-0.1605398728</v>
      </c>
      <c r="AD179" s="91">
        <f t="shared" si="22"/>
        <v>0.04859109916</v>
      </c>
      <c r="AE179" s="91">
        <f t="shared" si="23"/>
        <v>0.3488084445</v>
      </c>
      <c r="AF179" s="91">
        <f t="shared" si="24"/>
        <v>0.1329736546</v>
      </c>
      <c r="AG179" s="92">
        <f t="shared" si="25"/>
        <v>0.1559484216</v>
      </c>
      <c r="AH179" s="92">
        <f t="shared" si="26"/>
        <v>0.02841112185</v>
      </c>
      <c r="AI179" s="92">
        <f t="shared" si="27"/>
        <v>0.514005372</v>
      </c>
      <c r="AJ179" s="92">
        <f t="shared" si="28"/>
        <v>-0.1244008711</v>
      </c>
      <c r="AK179" s="132">
        <f t="shared" ref="AK179:AN179" si="1071">M$2*$M179</f>
        <v>0.166791644</v>
      </c>
      <c r="AL179" s="132">
        <f t="shared" si="1071"/>
        <v>0.04508494575</v>
      </c>
      <c r="AM179" s="132">
        <f t="shared" si="1071"/>
        <v>0.1382731109</v>
      </c>
      <c r="AN179" s="132">
        <f t="shared" si="1071"/>
        <v>-0.1304576314</v>
      </c>
      <c r="AO179" s="133">
        <f t="shared" si="30"/>
        <v>-0.1235251132</v>
      </c>
      <c r="AP179" s="133">
        <f t="shared" si="31"/>
        <v>0.02904909347</v>
      </c>
      <c r="AQ179" s="133">
        <f t="shared" si="32"/>
        <v>-0.1273782105</v>
      </c>
      <c r="AR179" s="133">
        <f t="shared" si="33"/>
        <v>0.2012669338</v>
      </c>
      <c r="AS179" s="134">
        <f t="shared" si="34"/>
        <v>-0.01329756866</v>
      </c>
      <c r="AT179" s="134">
        <f t="shared" si="35"/>
        <v>-0.02932068145</v>
      </c>
      <c r="AU179" s="134">
        <f t="shared" si="36"/>
        <v>-0.1180029831</v>
      </c>
      <c r="AV179" s="134">
        <f t="shared" si="37"/>
        <v>0.06722745594</v>
      </c>
      <c r="AW179" s="135">
        <f t="shared" ref="AW179:AZ179" si="1072">Y$2*$Y179</f>
        <v>-0.04867271046</v>
      </c>
      <c r="AX179" s="135">
        <f t="shared" si="1072"/>
        <v>-0.03325127364</v>
      </c>
      <c r="AY179" s="135">
        <f t="shared" si="1072"/>
        <v>-0.04652284139</v>
      </c>
      <c r="AZ179" s="135">
        <f t="shared" si="1072"/>
        <v>0.1891634766</v>
      </c>
      <c r="BA179" s="144">
        <f t="shared" ref="BA179:BD179" si="1073">AC179+AG179+AK179+AO179+AS179+AW179+A$2</f>
        <v>0.004459533078</v>
      </c>
      <c r="BB179" s="144">
        <f t="shared" si="1073"/>
        <v>0.1138715551</v>
      </c>
      <c r="BC179" s="144">
        <f t="shared" si="1073"/>
        <v>0.709878308</v>
      </c>
      <c r="BD179" s="144">
        <f t="shared" si="1073"/>
        <v>0.302038437</v>
      </c>
      <c r="BE179" s="143">
        <f t="shared" ref="BE179:BH179" si="1074">A179</f>
        <v>0</v>
      </c>
      <c r="BF179" s="143">
        <f t="shared" si="1074"/>
        <v>0.2547933532</v>
      </c>
      <c r="BG179" s="143">
        <f t="shared" si="1074"/>
        <v>0.785046729</v>
      </c>
      <c r="BH179" s="143">
        <f t="shared" si="1074"/>
        <v>0.2667234768</v>
      </c>
      <c r="BI179" s="145">
        <f t="shared" si="41"/>
        <v>0.02677627855</v>
      </c>
      <c r="BJ179" s="145">
        <f t="shared" si="42"/>
        <v>0.06505692916</v>
      </c>
      <c r="BK179" s="143"/>
    </row>
    <row r="180">
      <c r="A180" s="90">
        <f>'Yield Tabulations'!AH180</f>
        <v>0</v>
      </c>
      <c r="B180" s="90">
        <f>'Yield Tabulations'!AI180</f>
        <v>0.1477954145</v>
      </c>
      <c r="C180" s="90">
        <f>'Yield Tabulations'!AJ180</f>
        <v>0.399543379</v>
      </c>
      <c r="D180" s="90">
        <f>'Yield Tabulations'!AK180</f>
        <v>0.05925925926</v>
      </c>
      <c r="E180" s="91">
        <f>'Yield Tabulations'!AL180</f>
        <v>0</v>
      </c>
      <c r="F180" s="91">
        <f>'Yield Tabulations'!AM180</f>
        <v>0.02998236332</v>
      </c>
      <c r="G180" s="91">
        <f>'Yield Tabulations'!AN180</f>
        <v>0.3728070175</v>
      </c>
      <c r="H180" s="91">
        <f>'Yield Tabulations'!AO180</f>
        <v>0.08042328042</v>
      </c>
      <c r="I180" s="92">
        <f>'Yield Tabulations'!AP180</f>
        <v>0</v>
      </c>
      <c r="J180" s="92">
        <f>'Yield Tabulations'!AQ180</f>
        <v>0.05044091711</v>
      </c>
      <c r="K180" s="92">
        <f>'Yield Tabulations'!AR180</f>
        <v>0.4285714286</v>
      </c>
      <c r="L180" s="92">
        <f>'Yield Tabulations'!AS180</f>
        <v>0.02998236332</v>
      </c>
      <c r="M180" s="132">
        <f t="shared" si="9"/>
        <v>-0.1463519185</v>
      </c>
      <c r="N180" s="132">
        <f t="shared" ref="N180:P180" si="1075">0</f>
        <v>0</v>
      </c>
      <c r="O180" s="132">
        <f t="shared" si="1075"/>
        <v>0</v>
      </c>
      <c r="P180" s="132">
        <f t="shared" si="1075"/>
        <v>0</v>
      </c>
      <c r="Q180" s="133">
        <f t="shared" si="11"/>
        <v>-0.163698054</v>
      </c>
      <c r="R180" s="133">
        <f t="shared" si="12"/>
        <v>0.02328948473</v>
      </c>
      <c r="S180" s="133">
        <f t="shared" si="13"/>
        <v>-0.003157681911</v>
      </c>
      <c r="T180" s="133">
        <f t="shared" si="14"/>
        <v>0.005955143591</v>
      </c>
      <c r="U180" s="134">
        <f t="shared" si="15"/>
        <v>-0.163698054</v>
      </c>
      <c r="V180" s="134">
        <f t="shared" si="16"/>
        <v>-0.02328948473</v>
      </c>
      <c r="W180" s="134">
        <f t="shared" si="17"/>
        <v>0.003157681911</v>
      </c>
      <c r="X180" s="134">
        <f t="shared" si="18"/>
        <v>-0.005955143591</v>
      </c>
      <c r="Y180" s="135">
        <f t="shared" si="19"/>
        <v>-0.1871166976</v>
      </c>
      <c r="Z180" s="135">
        <f t="shared" ref="Z180:AB180" si="1076">0</f>
        <v>0</v>
      </c>
      <c r="AA180" s="135">
        <f t="shared" si="1076"/>
        <v>0</v>
      </c>
      <c r="AB180" s="135">
        <f t="shared" si="1076"/>
        <v>0</v>
      </c>
      <c r="AC180" s="91">
        <f t="shared" si="21"/>
        <v>-0.08446230093</v>
      </c>
      <c r="AD180" s="91">
        <f t="shared" si="22"/>
        <v>0.02572662288</v>
      </c>
      <c r="AE180" s="91">
        <f t="shared" si="23"/>
        <v>0.1821239158</v>
      </c>
      <c r="AF180" s="91">
        <f t="shared" si="24"/>
        <v>0.08494957575</v>
      </c>
      <c r="AG180" s="92">
        <f t="shared" si="25"/>
        <v>0.07124905508</v>
      </c>
      <c r="AH180" s="92">
        <f t="shared" si="26"/>
        <v>0.03284214392</v>
      </c>
      <c r="AI180" s="92">
        <f t="shared" si="27"/>
        <v>0.2551726808</v>
      </c>
      <c r="AJ180" s="92">
        <f t="shared" si="28"/>
        <v>-0.07286232337</v>
      </c>
      <c r="AK180" s="132">
        <f t="shared" ref="AK180:AN180" si="1077">M$2*$M180</f>
        <v>0.04798226765</v>
      </c>
      <c r="AL180" s="132">
        <f t="shared" si="1077"/>
        <v>0.01296994191</v>
      </c>
      <c r="AM180" s="132">
        <f t="shared" si="1077"/>
        <v>0.03977811631</v>
      </c>
      <c r="AN180" s="132">
        <f t="shared" si="1077"/>
        <v>-0.03752977567</v>
      </c>
      <c r="AO180" s="133">
        <f t="shared" si="30"/>
        <v>-0.02626036802</v>
      </c>
      <c r="AP180" s="133">
        <f t="shared" si="31"/>
        <v>0.00731384694</v>
      </c>
      <c r="AQ180" s="133">
        <f t="shared" si="32"/>
        <v>-0.03089349432</v>
      </c>
      <c r="AR180" s="133">
        <f t="shared" si="33"/>
        <v>0.05972151159</v>
      </c>
      <c r="AS180" s="134">
        <f t="shared" si="34"/>
        <v>-0.005876187131</v>
      </c>
      <c r="AT180" s="134">
        <f t="shared" si="35"/>
        <v>-0.005483526957</v>
      </c>
      <c r="AU180" s="134">
        <f t="shared" si="36"/>
        <v>-0.03349655944</v>
      </c>
      <c r="AV180" s="134">
        <f t="shared" si="37"/>
        <v>0.01487754009</v>
      </c>
      <c r="AW180" s="135">
        <f t="shared" ref="AW180:AZ180" si="1078">Y$2*$Y180</f>
        <v>-0.01222821911</v>
      </c>
      <c r="AX180" s="135">
        <f t="shared" si="1078"/>
        <v>-0.008353836385</v>
      </c>
      <c r="AY180" s="135">
        <f t="shared" si="1078"/>
        <v>-0.01168809981</v>
      </c>
      <c r="AZ180" s="135">
        <f t="shared" si="1078"/>
        <v>0.04752421668</v>
      </c>
      <c r="BA180" s="144">
        <f t="shared" ref="BA180:BD180" si="1079">AC180+AG180+AK180+AO180+AS180+AW180+A$2</f>
        <v>0.01815898008</v>
      </c>
      <c r="BB180" s="144">
        <f t="shared" si="1079"/>
        <v>0.09032244224</v>
      </c>
      <c r="BC180" s="144">
        <f t="shared" si="1079"/>
        <v>0.401691975</v>
      </c>
      <c r="BD180" s="144">
        <f t="shared" si="1079"/>
        <v>0.0629461637</v>
      </c>
      <c r="BE180" s="143">
        <f t="shared" ref="BE180:BH180" si="1080">A180</f>
        <v>0</v>
      </c>
      <c r="BF180" s="143">
        <f t="shared" si="1080"/>
        <v>0.1477954145</v>
      </c>
      <c r="BG180" s="143">
        <f t="shared" si="1080"/>
        <v>0.399543379</v>
      </c>
      <c r="BH180" s="143">
        <f t="shared" si="1080"/>
        <v>0.05925925926</v>
      </c>
      <c r="BI180" s="145">
        <f t="shared" si="41"/>
        <v>0.003651100823</v>
      </c>
      <c r="BJ180" s="145">
        <f t="shared" si="42"/>
        <v>0.044220111</v>
      </c>
      <c r="BK180" s="143"/>
    </row>
    <row r="181">
      <c r="A181" s="90">
        <f>'Yield Tabulations'!AH181</f>
        <v>0</v>
      </c>
      <c r="B181" s="90">
        <f>'Yield Tabulations'!AI181</f>
        <v>0.1638280616</v>
      </c>
      <c r="C181" s="90">
        <f>'Yield Tabulations'!AJ181</f>
        <v>0.2155963303</v>
      </c>
      <c r="D181" s="90">
        <f>'Yield Tabulations'!AK181</f>
        <v>0.03730738037</v>
      </c>
      <c r="E181" s="91">
        <f>'Yield Tabulations'!AL181</f>
        <v>0</v>
      </c>
      <c r="F181" s="91">
        <f>'Yield Tabulations'!AM181</f>
        <v>0.01865369019</v>
      </c>
      <c r="G181" s="91">
        <f>'Yield Tabulations'!AN181</f>
        <v>0.214953271</v>
      </c>
      <c r="H181" s="91">
        <f>'Yield Tabulations'!AO181</f>
        <v>0.08678021087</v>
      </c>
      <c r="I181" s="92">
        <f>'Yield Tabulations'!AP181</f>
        <v>0</v>
      </c>
      <c r="J181" s="92">
        <f>'Yield Tabulations'!AQ181</f>
        <v>0.06812652068</v>
      </c>
      <c r="K181" s="92">
        <f>'Yield Tabulations'!AR181</f>
        <v>0.2162162162</v>
      </c>
      <c r="L181" s="92">
        <f>'Yield Tabulations'!AS181</f>
        <v>0.01865369019</v>
      </c>
      <c r="M181" s="132">
        <f t="shared" si="9"/>
        <v>-0.05408367388</v>
      </c>
      <c r="N181" s="132">
        <f t="shared" ref="N181:P181" si="1081">0</f>
        <v>0</v>
      </c>
      <c r="O181" s="132">
        <f t="shared" si="1081"/>
        <v>0</v>
      </c>
      <c r="P181" s="132">
        <f t="shared" si="1081"/>
        <v>0</v>
      </c>
      <c r="Q181" s="133">
        <f t="shared" si="11"/>
        <v>-0.0493659651</v>
      </c>
      <c r="R181" s="133">
        <f t="shared" si="12"/>
        <v>0.01475361711</v>
      </c>
      <c r="S181" s="133">
        <f t="shared" si="13"/>
        <v>-0.005564073673</v>
      </c>
      <c r="T181" s="133">
        <f t="shared" si="14"/>
        <v>0.01061078815</v>
      </c>
      <c r="U181" s="134">
        <f t="shared" si="15"/>
        <v>-0.0493659651</v>
      </c>
      <c r="V181" s="134">
        <f t="shared" si="16"/>
        <v>-0.01475361711</v>
      </c>
      <c r="W181" s="134">
        <f t="shared" si="17"/>
        <v>0.005564073673</v>
      </c>
      <c r="X181" s="134">
        <f t="shared" si="18"/>
        <v>-0.01061078815</v>
      </c>
      <c r="Y181" s="135">
        <f t="shared" si="19"/>
        <v>-0.05173863513</v>
      </c>
      <c r="Z181" s="135">
        <f t="shared" ref="Z181:AB181" si="1082">0</f>
        <v>0</v>
      </c>
      <c r="AA181" s="135">
        <f t="shared" si="1082"/>
        <v>0</v>
      </c>
      <c r="AB181" s="135">
        <f t="shared" si="1082"/>
        <v>0</v>
      </c>
      <c r="AC181" s="91">
        <f t="shared" si="21"/>
        <v>-0.04961696164</v>
      </c>
      <c r="AD181" s="91">
        <f t="shared" si="22"/>
        <v>0.02410071397</v>
      </c>
      <c r="AE181" s="91">
        <f t="shared" si="23"/>
        <v>0.0996345174</v>
      </c>
      <c r="AF181" s="91">
        <f t="shared" si="24"/>
        <v>0.06953738909</v>
      </c>
      <c r="AG181" s="92">
        <f t="shared" si="25"/>
        <v>0.02791533577</v>
      </c>
      <c r="AH181" s="92">
        <f t="shared" si="26"/>
        <v>0.0420555775</v>
      </c>
      <c r="AI181" s="92">
        <f t="shared" si="27"/>
        <v>0.1296135306</v>
      </c>
      <c r="AJ181" s="92">
        <f t="shared" si="28"/>
        <v>-0.04273528539</v>
      </c>
      <c r="AK181" s="132">
        <f t="shared" ref="AK181:AN181" si="1083">M$2*$M181</f>
        <v>0.01773162486</v>
      </c>
      <c r="AL181" s="132">
        <f t="shared" si="1083"/>
        <v>0.004792981983</v>
      </c>
      <c r="AM181" s="132">
        <f t="shared" si="1083"/>
        <v>0.01469981872</v>
      </c>
      <c r="AN181" s="132">
        <f t="shared" si="1083"/>
        <v>-0.01386895484</v>
      </c>
      <c r="AO181" s="133">
        <f t="shared" si="30"/>
        <v>-0.003818248218</v>
      </c>
      <c r="AP181" s="133">
        <f t="shared" si="31"/>
        <v>0.003063022703</v>
      </c>
      <c r="AQ181" s="133">
        <f t="shared" si="32"/>
        <v>-0.007813507012</v>
      </c>
      <c r="AR181" s="133">
        <f t="shared" si="33"/>
        <v>0.02128111369</v>
      </c>
      <c r="AS181" s="134">
        <f t="shared" si="34"/>
        <v>-0.003428854023</v>
      </c>
      <c r="AT181" s="134">
        <f t="shared" si="35"/>
        <v>-0.0008077442782</v>
      </c>
      <c r="AU181" s="134">
        <f t="shared" si="36"/>
        <v>-0.01116713012</v>
      </c>
      <c r="AV181" s="134">
        <f t="shared" si="37"/>
        <v>0.002598542</v>
      </c>
      <c r="AW181" s="135">
        <f t="shared" ref="AW181:AZ181" si="1084">Y$2*$Y181</f>
        <v>-0.003381159323</v>
      </c>
      <c r="AX181" s="135">
        <f t="shared" si="1084"/>
        <v>-0.002309874523</v>
      </c>
      <c r="AY181" s="135">
        <f t="shared" si="1084"/>
        <v>-0.003231813832</v>
      </c>
      <c r="AZ181" s="135">
        <f t="shared" si="1084"/>
        <v>0.01314066643</v>
      </c>
      <c r="BA181" s="144">
        <f t="shared" ref="BA181:BD181" si="1085">AC181+AG181+AK181+AO181+AS181+AW181+A$2</f>
        <v>0.01315646995</v>
      </c>
      <c r="BB181" s="144">
        <f t="shared" si="1085"/>
        <v>0.09620192728</v>
      </c>
      <c r="BC181" s="144">
        <f t="shared" si="1085"/>
        <v>0.2224308314</v>
      </c>
      <c r="BD181" s="144">
        <f t="shared" si="1085"/>
        <v>0.0162188896</v>
      </c>
      <c r="BE181" s="143">
        <f t="shared" ref="BE181:BH181" si="1086">A181</f>
        <v>0</v>
      </c>
      <c r="BF181" s="143">
        <f t="shared" si="1086"/>
        <v>0.1638280616</v>
      </c>
      <c r="BG181" s="143">
        <f t="shared" si="1086"/>
        <v>0.2155963303</v>
      </c>
      <c r="BH181" s="143">
        <f t="shared" si="1086"/>
        <v>0.03730738037</v>
      </c>
      <c r="BI181" s="145">
        <f t="shared" si="41"/>
        <v>0.005237821599</v>
      </c>
      <c r="BJ181" s="145">
        <f t="shared" si="42"/>
        <v>0.1360998063</v>
      </c>
      <c r="BK181" s="143"/>
    </row>
    <row r="182">
      <c r="A182" s="90">
        <f>'Yield Tabulations'!AH182</f>
        <v>0</v>
      </c>
      <c r="B182" s="90">
        <f>'Yield Tabulations'!AI182</f>
        <v>0.1021359223</v>
      </c>
      <c r="C182" s="90">
        <f>'Yield Tabulations'!AJ182</f>
        <v>0.4530612245</v>
      </c>
      <c r="D182" s="90">
        <f>'Yield Tabulations'!AK182</f>
        <v>0.04970873786</v>
      </c>
      <c r="E182" s="91">
        <f>'Yield Tabulations'!AL182</f>
        <v>0</v>
      </c>
      <c r="F182" s="91">
        <f>'Yield Tabulations'!AM182</f>
        <v>0.02174757282</v>
      </c>
      <c r="G182" s="91">
        <f>'Yield Tabulations'!AN182</f>
        <v>0.4307692308</v>
      </c>
      <c r="H182" s="91">
        <f>'Yield Tabulations'!AO182</f>
        <v>0.05048543689</v>
      </c>
      <c r="I182" s="92">
        <f>'Yield Tabulations'!AP182</f>
        <v>0</v>
      </c>
      <c r="J182" s="92">
        <f>'Yield Tabulations'!AQ182</f>
        <v>0.02873786408</v>
      </c>
      <c r="K182" s="92">
        <f>'Yield Tabulations'!AR182</f>
        <v>0.4782608696</v>
      </c>
      <c r="L182" s="92">
        <f>'Yield Tabulations'!AS182</f>
        <v>0.02174757282</v>
      </c>
      <c r="M182" s="132">
        <f t="shared" si="9"/>
        <v>-0.1885838664</v>
      </c>
      <c r="N182" s="132">
        <f t="shared" ref="N182:P182" si="1087">0</f>
        <v>0</v>
      </c>
      <c r="O182" s="132">
        <f t="shared" si="1087"/>
        <v>0</v>
      </c>
      <c r="P182" s="132">
        <f t="shared" si="1087"/>
        <v>0</v>
      </c>
      <c r="Q182" s="133">
        <f t="shared" si="11"/>
        <v>-0.2077429814</v>
      </c>
      <c r="R182" s="133">
        <f t="shared" si="12"/>
        <v>0.01477702374</v>
      </c>
      <c r="S182" s="133">
        <f t="shared" si="13"/>
        <v>-0.0009778867</v>
      </c>
      <c r="T182" s="133">
        <f t="shared" si="14"/>
        <v>0.001978374517</v>
      </c>
      <c r="U182" s="134">
        <f t="shared" si="15"/>
        <v>-0.2077429814</v>
      </c>
      <c r="V182" s="134">
        <f t="shared" si="16"/>
        <v>-0.01477702374</v>
      </c>
      <c r="W182" s="134">
        <f t="shared" si="17"/>
        <v>0.0009778867</v>
      </c>
      <c r="X182" s="134">
        <f t="shared" si="18"/>
        <v>-0.001978374517</v>
      </c>
      <c r="Y182" s="135">
        <f t="shared" si="19"/>
        <v>-0.2300322811</v>
      </c>
      <c r="Z182" s="135">
        <f t="shared" ref="Z182:AB182" si="1088">0</f>
        <v>0</v>
      </c>
      <c r="AA182" s="135">
        <f t="shared" si="1088"/>
        <v>0</v>
      </c>
      <c r="AB182" s="135">
        <f t="shared" si="1088"/>
        <v>0</v>
      </c>
      <c r="AC182" s="91">
        <f t="shared" si="21"/>
        <v>-0.09509889173</v>
      </c>
      <c r="AD182" s="91">
        <f t="shared" si="22"/>
        <v>0.01408063513</v>
      </c>
      <c r="AE182" s="91">
        <f t="shared" si="23"/>
        <v>0.2158760134</v>
      </c>
      <c r="AF182" s="91">
        <f t="shared" si="24"/>
        <v>0.07899479224</v>
      </c>
      <c r="AG182" s="92">
        <f t="shared" si="25"/>
        <v>0.08464666061</v>
      </c>
      <c r="AH182" s="92">
        <f t="shared" si="26"/>
        <v>0.01842267018</v>
      </c>
      <c r="AI182" s="92">
        <f t="shared" si="27"/>
        <v>0.2824123903</v>
      </c>
      <c r="AJ182" s="92">
        <f t="shared" si="28"/>
        <v>-0.08293935486</v>
      </c>
      <c r="AK182" s="132">
        <f t="shared" ref="AK182:AN182" si="1089">M$2*$M182</f>
        <v>0.0618282401</v>
      </c>
      <c r="AL182" s="132">
        <f t="shared" si="1089"/>
        <v>0.01671260492</v>
      </c>
      <c r="AM182" s="132">
        <f t="shared" si="1089"/>
        <v>0.05125666307</v>
      </c>
      <c r="AN182" s="132">
        <f t="shared" si="1089"/>
        <v>-0.04835953144</v>
      </c>
      <c r="AO182" s="133">
        <f t="shared" si="30"/>
        <v>-0.03615690675</v>
      </c>
      <c r="AP182" s="133">
        <f t="shared" si="31"/>
        <v>0.006926048907</v>
      </c>
      <c r="AQ182" s="133">
        <f t="shared" si="32"/>
        <v>-0.04335860179</v>
      </c>
      <c r="AR182" s="133">
        <f t="shared" si="33"/>
        <v>0.07144019017</v>
      </c>
      <c r="AS182" s="134">
        <f t="shared" si="34"/>
        <v>-0.006717672196</v>
      </c>
      <c r="AT182" s="134">
        <f t="shared" si="35"/>
        <v>-0.007157935803</v>
      </c>
      <c r="AU182" s="134">
        <f t="shared" si="36"/>
        <v>-0.04065862732</v>
      </c>
      <c r="AV182" s="134">
        <f t="shared" si="37"/>
        <v>0.02192852098</v>
      </c>
      <c r="AW182" s="135">
        <f t="shared" ref="AW182:AZ182" si="1090">Y$2*$Y182</f>
        <v>-0.01503278527</v>
      </c>
      <c r="AX182" s="135">
        <f t="shared" si="1090"/>
        <v>-0.01026980523</v>
      </c>
      <c r="AY182" s="135">
        <f t="shared" si="1090"/>
        <v>-0.01436878855</v>
      </c>
      <c r="AZ182" s="135">
        <f t="shared" si="1090"/>
        <v>0.05842398946</v>
      </c>
      <c r="BA182" s="144">
        <f t="shared" ref="BA182:BD182" si="1091">AC182+AG182+AK182+AO182+AS182+AW182+A$2</f>
        <v>0.02122337729</v>
      </c>
      <c r="BB182" s="144">
        <f t="shared" si="1091"/>
        <v>0.06402146802</v>
      </c>
      <c r="BC182" s="144">
        <f t="shared" si="1091"/>
        <v>0.4518544648</v>
      </c>
      <c r="BD182" s="144">
        <f t="shared" si="1091"/>
        <v>0.06575402518</v>
      </c>
      <c r="BE182" s="143">
        <f t="shared" ref="BE182:BH182" si="1092">A182</f>
        <v>0</v>
      </c>
      <c r="BF182" s="143">
        <f t="shared" si="1092"/>
        <v>0.1021359223</v>
      </c>
      <c r="BG182" s="143">
        <f t="shared" si="1092"/>
        <v>0.4530612245</v>
      </c>
      <c r="BH182" s="143">
        <f t="shared" si="1092"/>
        <v>0.04970873786</v>
      </c>
      <c r="BI182" s="145">
        <f t="shared" si="41"/>
        <v>0.002162050885</v>
      </c>
      <c r="BJ182" s="145">
        <f t="shared" si="42"/>
        <v>0.04416865307</v>
      </c>
      <c r="BK182" s="143"/>
    </row>
    <row r="183">
      <c r="A183" s="90">
        <f>'Yield Tabulations'!AH183</f>
        <v>0</v>
      </c>
      <c r="B183" s="90">
        <f>'Yield Tabulations'!AI183</f>
        <v>0.1925406439</v>
      </c>
      <c r="C183" s="90">
        <f>'Yield Tabulations'!AJ183</f>
        <v>0.5051851852</v>
      </c>
      <c r="D183" s="90">
        <f>'Yield Tabulations'!AK183</f>
        <v>0.09595154606</v>
      </c>
      <c r="E183" s="91">
        <f>'Yield Tabulations'!AL183</f>
        <v>0</v>
      </c>
      <c r="F183" s="91">
        <f>'Yield Tabulations'!AM183</f>
        <v>0.057698438</v>
      </c>
      <c r="G183" s="91">
        <f>'Yield Tabulations'!AN183</f>
        <v>0.5127478754</v>
      </c>
      <c r="H183" s="91">
        <f>'Yield Tabulations'!AO183</f>
        <v>0.1125278929</v>
      </c>
      <c r="I183" s="92">
        <f>'Yield Tabulations'!AP183</f>
        <v>0</v>
      </c>
      <c r="J183" s="92">
        <f>'Yield Tabulations'!AQ183</f>
        <v>0.05482945489</v>
      </c>
      <c r="K183" s="92">
        <f>'Yield Tabulations'!AR183</f>
        <v>0.4968944099</v>
      </c>
      <c r="L183" s="92">
        <f>'Yield Tabulations'!AS183</f>
        <v>0.057698438</v>
      </c>
      <c r="M183" s="132">
        <f t="shared" si="9"/>
        <v>-0.2789020201</v>
      </c>
      <c r="N183" s="132">
        <f t="shared" ref="N183:P183" si="1093">0</f>
        <v>0</v>
      </c>
      <c r="O183" s="132">
        <f t="shared" si="1093"/>
        <v>0</v>
      </c>
      <c r="P183" s="132">
        <f t="shared" si="1093"/>
        <v>0</v>
      </c>
      <c r="Q183" s="133">
        <f t="shared" si="11"/>
        <v>-0.2644378105</v>
      </c>
      <c r="R183" s="133">
        <f t="shared" si="12"/>
        <v>0.02632972945</v>
      </c>
      <c r="S183" s="133">
        <f t="shared" si="13"/>
        <v>-0.00284073328</v>
      </c>
      <c r="T183" s="133">
        <f t="shared" si="14"/>
        <v>-0.0005563448001</v>
      </c>
      <c r="U183" s="134">
        <f t="shared" si="15"/>
        <v>-0.2644378105</v>
      </c>
      <c r="V183" s="134">
        <f t="shared" si="16"/>
        <v>-0.02632972945</v>
      </c>
      <c r="W183" s="134">
        <f t="shared" si="17"/>
        <v>0.00284073328</v>
      </c>
      <c r="X183" s="134">
        <f t="shared" si="18"/>
        <v>0.0005563448001</v>
      </c>
      <c r="Y183" s="135">
        <f t="shared" si="19"/>
        <v>-0.2532394335</v>
      </c>
      <c r="Z183" s="135">
        <f t="shared" ref="Z183:AB183" si="1094">0</f>
        <v>0</v>
      </c>
      <c r="AA183" s="135">
        <f t="shared" si="1094"/>
        <v>0</v>
      </c>
      <c r="AB183" s="135">
        <f t="shared" si="1094"/>
        <v>0</v>
      </c>
      <c r="AC183" s="91">
        <f t="shared" si="21"/>
        <v>-0.1184013874</v>
      </c>
      <c r="AD183" s="91">
        <f t="shared" si="22"/>
        <v>0.04428186652</v>
      </c>
      <c r="AE183" s="91">
        <f t="shared" si="23"/>
        <v>0.2505313307</v>
      </c>
      <c r="AF183" s="91">
        <f t="shared" si="24"/>
        <v>0.1143376223</v>
      </c>
      <c r="AG183" s="92">
        <f t="shared" si="25"/>
        <v>0.08341064265</v>
      </c>
      <c r="AH183" s="92">
        <f t="shared" si="26"/>
        <v>0.04026744793</v>
      </c>
      <c r="AI183" s="92">
        <f t="shared" si="27"/>
        <v>0.3001591489</v>
      </c>
      <c r="AJ183" s="92">
        <f t="shared" si="28"/>
        <v>-0.07045068872</v>
      </c>
      <c r="AK183" s="132">
        <f t="shared" ref="AK183:AN183" si="1095">M$2*$M183</f>
        <v>0.09143953504</v>
      </c>
      <c r="AL183" s="132">
        <f t="shared" si="1095"/>
        <v>0.02471674465</v>
      </c>
      <c r="AM183" s="132">
        <f t="shared" si="1095"/>
        <v>0.07580493042</v>
      </c>
      <c r="AN183" s="132">
        <f t="shared" si="1095"/>
        <v>-0.07152028042</v>
      </c>
      <c r="AO183" s="133">
        <f t="shared" si="30"/>
        <v>-0.04649833993</v>
      </c>
      <c r="AP183" s="133">
        <f t="shared" si="31"/>
        <v>0.01139771422</v>
      </c>
      <c r="AQ183" s="133">
        <f t="shared" si="32"/>
        <v>-0.05296275388</v>
      </c>
      <c r="AR183" s="133">
        <f t="shared" si="33"/>
        <v>0.09208623455</v>
      </c>
      <c r="AS183" s="134">
        <f t="shared" si="34"/>
        <v>-0.008231843909</v>
      </c>
      <c r="AT183" s="134">
        <f t="shared" si="35"/>
        <v>-0.01012283915</v>
      </c>
      <c r="AU183" s="134">
        <f t="shared" si="36"/>
        <v>-0.05249735524</v>
      </c>
      <c r="AV183" s="134">
        <f t="shared" si="37"/>
        <v>0.02655358101</v>
      </c>
      <c r="AW183" s="135">
        <f t="shared" ref="AW183:AZ183" si="1096">Y$2*$Y183</f>
        <v>-0.0165493904</v>
      </c>
      <c r="AX183" s="135">
        <f t="shared" si="1096"/>
        <v>-0.01130588996</v>
      </c>
      <c r="AY183" s="135">
        <f t="shared" si="1096"/>
        <v>-0.01581840537</v>
      </c>
      <c r="AZ183" s="135">
        <f t="shared" si="1096"/>
        <v>0.06431818144</v>
      </c>
      <c r="BA183" s="144">
        <f t="shared" ref="BA183:BD183" si="1097">AC183+AG183+AK183+AO183+AS183+AW183+A$2</f>
        <v>0.01292394859</v>
      </c>
      <c r="BB183" s="144">
        <f t="shared" si="1097"/>
        <v>0.1245422941</v>
      </c>
      <c r="BC183" s="144">
        <f t="shared" si="1097"/>
        <v>0.5059123112</v>
      </c>
      <c r="BD183" s="144">
        <f t="shared" si="1097"/>
        <v>0.1215900688</v>
      </c>
      <c r="BE183" s="143">
        <f t="shared" ref="BE183:BH183" si="1098">A183</f>
        <v>0</v>
      </c>
      <c r="BF183" s="143">
        <f t="shared" si="1098"/>
        <v>0.1925406439</v>
      </c>
      <c r="BG183" s="143">
        <f t="shared" si="1098"/>
        <v>0.5051851852</v>
      </c>
      <c r="BH183" s="143">
        <f t="shared" si="1098"/>
        <v>0.09595154606</v>
      </c>
      <c r="BI183" s="145">
        <f t="shared" si="41"/>
        <v>0.00544866658</v>
      </c>
      <c r="BJ183" s="145">
        <f t="shared" si="42"/>
        <v>0.009923625177</v>
      </c>
      <c r="BK183" s="143"/>
    </row>
    <row r="184">
      <c r="A184" s="90">
        <f>'Yield Tabulations'!AH184</f>
        <v>0</v>
      </c>
      <c r="B184" s="90">
        <f>'Yield Tabulations'!AI184</f>
        <v>0.1300555115</v>
      </c>
      <c r="C184" s="90">
        <f>'Yield Tabulations'!AJ184</f>
        <v>0.4918699187</v>
      </c>
      <c r="D184" s="90">
        <f>'Yield Tabulations'!AK184</f>
        <v>0.06582077716</v>
      </c>
      <c r="E184" s="91">
        <f>'Yield Tabulations'!AL184</f>
        <v>0</v>
      </c>
      <c r="F184" s="91">
        <f>'Yield Tabulations'!AM184</f>
        <v>0.02934179223</v>
      </c>
      <c r="G184" s="91">
        <f>'Yield Tabulations'!AN184</f>
        <v>0.3425925926</v>
      </c>
      <c r="H184" s="91">
        <f>'Yield Tabulations'!AO184</f>
        <v>0.08564631245</v>
      </c>
      <c r="I184" s="92">
        <f>'Yield Tabulations'!AP184</f>
        <v>0</v>
      </c>
      <c r="J184" s="92">
        <f>'Yield Tabulations'!AQ184</f>
        <v>0.05630452022</v>
      </c>
      <c r="K184" s="92">
        <f>'Yield Tabulations'!AR184</f>
        <v>0.6086956522</v>
      </c>
      <c r="L184" s="92">
        <f>'Yield Tabulations'!AS184</f>
        <v>0.02934179223</v>
      </c>
      <c r="M184" s="132">
        <f t="shared" si="9"/>
        <v>-0.1255659161</v>
      </c>
      <c r="N184" s="132">
        <f t="shared" ref="N184:P184" si="1099">0</f>
        <v>0</v>
      </c>
      <c r="O184" s="132">
        <f t="shared" si="1099"/>
        <v>0</v>
      </c>
      <c r="P184" s="132">
        <f t="shared" si="1099"/>
        <v>0</v>
      </c>
      <c r="Q184" s="133">
        <f t="shared" si="11"/>
        <v>-0.2126997134</v>
      </c>
      <c r="R184" s="133">
        <f t="shared" si="12"/>
        <v>0.04208025734</v>
      </c>
      <c r="S184" s="133">
        <f t="shared" si="13"/>
        <v>-0.00396133376</v>
      </c>
      <c r="T184" s="133">
        <f t="shared" si="14"/>
        <v>0.001429290201</v>
      </c>
      <c r="U184" s="134">
        <f t="shared" si="15"/>
        <v>-0.2126997134</v>
      </c>
      <c r="V184" s="134">
        <f t="shared" si="16"/>
        <v>-0.04208025734</v>
      </c>
      <c r="W184" s="134">
        <f t="shared" si="17"/>
        <v>0.00396133376</v>
      </c>
      <c r="X184" s="134">
        <f t="shared" si="18"/>
        <v>-0.001429290201</v>
      </c>
      <c r="Y184" s="135">
        <f t="shared" si="19"/>
        <v>-0.3745415367</v>
      </c>
      <c r="Z184" s="135">
        <f t="shared" ref="Z184:AB184" si="1100">0</f>
        <v>0</v>
      </c>
      <c r="AA184" s="135">
        <f t="shared" si="1100"/>
        <v>0</v>
      </c>
      <c r="AB184" s="135">
        <f t="shared" si="1100"/>
        <v>0</v>
      </c>
      <c r="AC184" s="91">
        <f t="shared" si="21"/>
        <v>-0.0780696531</v>
      </c>
      <c r="AD184" s="91">
        <f t="shared" si="22"/>
        <v>0.02705246721</v>
      </c>
      <c r="AE184" s="91">
        <f t="shared" si="23"/>
        <v>0.1658272927</v>
      </c>
      <c r="AF184" s="91">
        <f t="shared" si="24"/>
        <v>0.08374259853</v>
      </c>
      <c r="AG184" s="92">
        <f t="shared" si="25"/>
        <v>0.1040202033</v>
      </c>
      <c r="AH184" s="92">
        <f t="shared" si="26"/>
        <v>0.03523475437</v>
      </c>
      <c r="AI184" s="92">
        <f t="shared" si="27"/>
        <v>0.3598458293</v>
      </c>
      <c r="AJ184" s="92">
        <f t="shared" si="28"/>
        <v>-0.1083027865</v>
      </c>
      <c r="AK184" s="132">
        <f t="shared" ref="AK184:AN184" si="1101">M$2*$M184</f>
        <v>0.04116746441</v>
      </c>
      <c r="AL184" s="132">
        <f t="shared" si="1101"/>
        <v>0.01112785302</v>
      </c>
      <c r="AM184" s="132">
        <f t="shared" si="1101"/>
        <v>0.03412852847</v>
      </c>
      <c r="AN184" s="132">
        <f t="shared" si="1101"/>
        <v>-0.03219951411</v>
      </c>
      <c r="AO184" s="133">
        <f t="shared" si="30"/>
        <v>-0.03595873763</v>
      </c>
      <c r="AP184" s="133">
        <f t="shared" si="31"/>
        <v>0.01303777965</v>
      </c>
      <c r="AQ184" s="133">
        <f t="shared" si="32"/>
        <v>-0.03613053447</v>
      </c>
      <c r="AR184" s="133">
        <f t="shared" si="33"/>
        <v>0.07919613017</v>
      </c>
      <c r="AS184" s="134">
        <f t="shared" si="34"/>
        <v>-0.006461725516</v>
      </c>
      <c r="AT184" s="134">
        <f t="shared" si="35"/>
        <v>-0.008674563298</v>
      </c>
      <c r="AU184" s="134">
        <f t="shared" si="36"/>
        <v>-0.04472811515</v>
      </c>
      <c r="AV184" s="134">
        <f t="shared" si="37"/>
        <v>0.01733100564</v>
      </c>
      <c r="AW184" s="135">
        <f t="shared" ref="AW184:AZ184" si="1102">Y$2*$Y184</f>
        <v>-0.02447657549</v>
      </c>
      <c r="AX184" s="135">
        <f t="shared" si="1102"/>
        <v>-0.01672142977</v>
      </c>
      <c r="AY184" s="135">
        <f t="shared" si="1102"/>
        <v>-0.02339544744</v>
      </c>
      <c r="AZ184" s="135">
        <f t="shared" si="1102"/>
        <v>0.09512669565</v>
      </c>
      <c r="BA184" s="144">
        <f t="shared" ref="BA184:BD184" si="1103">AC184+AG184+AK184+AO184+AS184+AW184+A$2</f>
        <v>0.02797570845</v>
      </c>
      <c r="BB184" s="144">
        <f t="shared" si="1103"/>
        <v>0.08636411111</v>
      </c>
      <c r="BC184" s="144">
        <f t="shared" si="1103"/>
        <v>0.4562429692</v>
      </c>
      <c r="BD184" s="144">
        <f t="shared" si="1103"/>
        <v>0.101159548</v>
      </c>
      <c r="BE184" s="143">
        <f t="shared" ref="BE184:BH184" si="1104">A184</f>
        <v>0</v>
      </c>
      <c r="BF184" s="143">
        <f t="shared" si="1104"/>
        <v>0.1300555115</v>
      </c>
      <c r="BG184" s="143">
        <f t="shared" si="1104"/>
        <v>0.4918699187</v>
      </c>
      <c r="BH184" s="143">
        <f t="shared" si="1104"/>
        <v>0.06582077716</v>
      </c>
      <c r="BI184" s="145">
        <f t="shared" si="41"/>
        <v>0.005209686989</v>
      </c>
      <c r="BJ184" s="145">
        <f t="shared" si="42"/>
        <v>0.0272227894</v>
      </c>
      <c r="BK184" s="143"/>
    </row>
    <row r="185">
      <c r="A185" s="90">
        <f>'Yield Tabulations'!AH185</f>
        <v>0</v>
      </c>
      <c r="B185" s="90">
        <f>'Yield Tabulations'!AI185</f>
        <v>0.1133905259</v>
      </c>
      <c r="C185" s="90">
        <f>'Yield Tabulations'!AJ185</f>
        <v>0.298816568</v>
      </c>
      <c r="D185" s="90">
        <f>'Yield Tabulations'!AK185</f>
        <v>0.03804550541</v>
      </c>
      <c r="E185" s="91">
        <f>'Yield Tabulations'!AL185</f>
        <v>0</v>
      </c>
      <c r="F185" s="91">
        <f>'Yield Tabulations'!AM185</f>
        <v>0.01715777695</v>
      </c>
      <c r="G185" s="91">
        <f>'Yield Tabulations'!AN185</f>
        <v>0.2584269663</v>
      </c>
      <c r="H185" s="91">
        <f>'Yield Tabulations'!AO185</f>
        <v>0.06639313689</v>
      </c>
      <c r="I185" s="92">
        <f>'Yield Tabulations'!AP185</f>
        <v>0</v>
      </c>
      <c r="J185" s="92">
        <f>'Yield Tabulations'!AQ185</f>
        <v>0.04923535994</v>
      </c>
      <c r="K185" s="92">
        <f>'Yield Tabulations'!AR185</f>
        <v>0.34375</v>
      </c>
      <c r="L185" s="92">
        <f>'Yield Tabulations'!AS185</f>
        <v>0.01715777695</v>
      </c>
      <c r="M185" s="132">
        <f t="shared" si="9"/>
        <v>-0.07148693484</v>
      </c>
      <c r="N185" s="132">
        <f t="shared" ref="N185:P185" si="1105">0</f>
        <v>0</v>
      </c>
      <c r="O185" s="132">
        <f t="shared" si="1105"/>
        <v>0</v>
      </c>
      <c r="P185" s="132">
        <f t="shared" si="1105"/>
        <v>0</v>
      </c>
      <c r="Q185" s="133">
        <f t="shared" si="11"/>
        <v>-0.09081819762</v>
      </c>
      <c r="R185" s="133">
        <f t="shared" si="12"/>
        <v>0.01838860856</v>
      </c>
      <c r="S185" s="133">
        <f t="shared" si="13"/>
        <v>-0.002974500682</v>
      </c>
      <c r="T185" s="133">
        <f t="shared" si="14"/>
        <v>0.006825758877</v>
      </c>
      <c r="U185" s="134">
        <f t="shared" si="15"/>
        <v>-0.09081819762</v>
      </c>
      <c r="V185" s="134">
        <f t="shared" si="16"/>
        <v>-0.01838860856</v>
      </c>
      <c r="W185" s="134">
        <f t="shared" si="17"/>
        <v>0.002974500682</v>
      </c>
      <c r="X185" s="134">
        <f t="shared" si="18"/>
        <v>-0.006825758877</v>
      </c>
      <c r="Y185" s="135">
        <f t="shared" si="19"/>
        <v>-0.1208825725</v>
      </c>
      <c r="Z185" s="135">
        <f t="shared" ref="Z185:AB185" si="1106">0</f>
        <v>0</v>
      </c>
      <c r="AA185" s="135">
        <f t="shared" si="1106"/>
        <v>0</v>
      </c>
      <c r="AB185" s="135">
        <f t="shared" si="1106"/>
        <v>0</v>
      </c>
      <c r="AC185" s="91">
        <f t="shared" si="21"/>
        <v>-0.05825777645</v>
      </c>
      <c r="AD185" s="91">
        <f t="shared" si="22"/>
        <v>0.01821843262</v>
      </c>
      <c r="AE185" s="91">
        <f t="shared" si="23"/>
        <v>0.1247586792</v>
      </c>
      <c r="AF185" s="91">
        <f t="shared" si="24"/>
        <v>0.06514587275</v>
      </c>
      <c r="AG185" s="92">
        <f t="shared" si="25"/>
        <v>0.05545822242</v>
      </c>
      <c r="AH185" s="92">
        <f t="shared" si="26"/>
        <v>0.0301513069</v>
      </c>
      <c r="AI185" s="92">
        <f t="shared" si="27"/>
        <v>0.2034141647</v>
      </c>
      <c r="AJ185" s="92">
        <f t="shared" si="28"/>
        <v>-0.06410037521</v>
      </c>
      <c r="AK185" s="132">
        <f t="shared" ref="AK185:AN185" si="1107">M$2*$M185</f>
        <v>0.02343737805</v>
      </c>
      <c r="AL185" s="132">
        <f t="shared" si="1107"/>
        <v>0.006335286901</v>
      </c>
      <c r="AM185" s="132">
        <f t="shared" si="1107"/>
        <v>0.01942998519</v>
      </c>
      <c r="AN185" s="132">
        <f t="shared" si="1107"/>
        <v>-0.01833176262</v>
      </c>
      <c r="AO185" s="133">
        <f t="shared" si="30"/>
        <v>-0.01302312628</v>
      </c>
      <c r="AP185" s="133">
        <f t="shared" si="31"/>
        <v>0.004625870807</v>
      </c>
      <c r="AQ185" s="133">
        <f t="shared" si="32"/>
        <v>-0.01565220922</v>
      </c>
      <c r="AR185" s="133">
        <f t="shared" si="33"/>
        <v>0.03500226307</v>
      </c>
      <c r="AS185" s="134">
        <f t="shared" si="34"/>
        <v>-0.003726686795</v>
      </c>
      <c r="AT185" s="134">
        <f t="shared" si="35"/>
        <v>-0.002708041311</v>
      </c>
      <c r="AU185" s="134">
        <f t="shared" si="36"/>
        <v>-0.01931354944</v>
      </c>
      <c r="AV185" s="134">
        <f t="shared" si="37"/>
        <v>0.007075180151</v>
      </c>
      <c r="AW185" s="135">
        <f t="shared" ref="AW185:AZ185" si="1108">Y$2*$Y185</f>
        <v>-0.00789976844</v>
      </c>
      <c r="AX185" s="135">
        <f t="shared" si="1108"/>
        <v>-0.005396809826</v>
      </c>
      <c r="AY185" s="135">
        <f t="shared" si="1108"/>
        <v>-0.007550836406</v>
      </c>
      <c r="AZ185" s="135">
        <f t="shared" si="1108"/>
        <v>0.03070196108</v>
      </c>
      <c r="BA185" s="144">
        <f t="shared" ref="BA185:BD185" si="1109">AC185+AG185+AK185+AO185+AS185+AW185+A$2</f>
        <v>0.02374297503</v>
      </c>
      <c r="BB185" s="144">
        <f t="shared" si="1109"/>
        <v>0.07653329602</v>
      </c>
      <c r="BC185" s="144">
        <f t="shared" si="1109"/>
        <v>0.3057816497</v>
      </c>
      <c r="BD185" s="144">
        <f t="shared" si="1109"/>
        <v>0.02175855785</v>
      </c>
      <c r="BE185" s="143">
        <f t="shared" ref="BE185:BH185" si="1110">A185</f>
        <v>0</v>
      </c>
      <c r="BF185" s="143">
        <f t="shared" si="1110"/>
        <v>0.1133905259</v>
      </c>
      <c r="BG185" s="143">
        <f t="shared" si="1110"/>
        <v>0.298816568</v>
      </c>
      <c r="BH185" s="143">
        <f t="shared" si="1110"/>
        <v>0.03804550541</v>
      </c>
      <c r="BI185" s="145">
        <f t="shared" si="41"/>
        <v>0.002235961283</v>
      </c>
      <c r="BJ185" s="145">
        <f t="shared" si="42"/>
        <v>0.0979808573</v>
      </c>
      <c r="BK185" s="143"/>
    </row>
    <row r="186">
      <c r="A186" s="90">
        <f>'Yield Tabulations'!AH186</f>
        <v>0</v>
      </c>
      <c r="B186" s="90">
        <f>'Yield Tabulations'!AI186</f>
        <v>0.36832</v>
      </c>
      <c r="C186" s="90">
        <f>'Yield Tabulations'!AJ186</f>
        <v>0.8428874735</v>
      </c>
      <c r="D186" s="90">
        <f>'Yield Tabulations'!AK186</f>
        <v>0.39296</v>
      </c>
      <c r="E186" s="91">
        <f>'Yield Tabulations'!AL186</f>
        <v>0</v>
      </c>
      <c r="F186" s="91">
        <f>'Yield Tabulations'!AM186</f>
        <v>0.09632</v>
      </c>
      <c r="G186" s="91">
        <f>'Yield Tabulations'!AN186</f>
        <v>0.8269230769</v>
      </c>
      <c r="H186" s="91">
        <f>'Yield Tabulations'!AO186</f>
        <v>0.11648</v>
      </c>
      <c r="I186" s="92">
        <f>'Yield Tabulations'!AP186</f>
        <v>0</v>
      </c>
      <c r="J186" s="92">
        <f>'Yield Tabulations'!AQ186</f>
        <v>0.02016</v>
      </c>
      <c r="K186" s="92">
        <f>'Yield Tabulations'!AR186</f>
        <v>0.8529411765</v>
      </c>
      <c r="L186" s="92">
        <f>'Yield Tabulations'!AS186</f>
        <v>0.09632</v>
      </c>
      <c r="M186" s="132">
        <f t="shared" si="9"/>
        <v>-0.7066469079</v>
      </c>
      <c r="N186" s="132">
        <f t="shared" ref="N186:P186" si="1111">0</f>
        <v>0</v>
      </c>
      <c r="O186" s="132">
        <f t="shared" si="1111"/>
        <v>0</v>
      </c>
      <c r="P186" s="132">
        <f t="shared" si="1111"/>
        <v>0</v>
      </c>
      <c r="Q186" s="133">
        <f t="shared" si="11"/>
        <v>-0.7184779069</v>
      </c>
      <c r="R186" s="133">
        <f t="shared" si="12"/>
        <v>0.01970135747</v>
      </c>
      <c r="S186" s="133">
        <f t="shared" si="13"/>
        <v>0.0069293056</v>
      </c>
      <c r="T186" s="133">
        <f t="shared" si="14"/>
        <v>-0.06548452489</v>
      </c>
      <c r="U186" s="134">
        <f t="shared" si="15"/>
        <v>-0.7184779069</v>
      </c>
      <c r="V186" s="134">
        <f t="shared" si="16"/>
        <v>-0.01970135747</v>
      </c>
      <c r="W186" s="134">
        <f t="shared" si="17"/>
        <v>-0.0069293056</v>
      </c>
      <c r="X186" s="134">
        <f t="shared" si="18"/>
        <v>0.06548452489</v>
      </c>
      <c r="Y186" s="135">
        <f t="shared" si="19"/>
        <v>-0.7371926185</v>
      </c>
      <c r="Z186" s="135">
        <f t="shared" ref="Z186:AB186" si="1112">0</f>
        <v>0</v>
      </c>
      <c r="AA186" s="135">
        <f t="shared" si="1112"/>
        <v>0</v>
      </c>
      <c r="AB186" s="135">
        <f t="shared" si="1112"/>
        <v>0</v>
      </c>
      <c r="AC186" s="91">
        <f t="shared" si="21"/>
        <v>-0.1902036484</v>
      </c>
      <c r="AD186" s="91">
        <f t="shared" si="22"/>
        <v>0.05932852435</v>
      </c>
      <c r="AE186" s="91">
        <f t="shared" si="23"/>
        <v>0.4127831737</v>
      </c>
      <c r="AF186" s="91">
        <f t="shared" si="24"/>
        <v>0.1501723094</v>
      </c>
      <c r="AG186" s="92">
        <f t="shared" si="25"/>
        <v>0.1571101692</v>
      </c>
      <c r="AH186" s="92">
        <f t="shared" si="26"/>
        <v>0.02559354571</v>
      </c>
      <c r="AI186" s="92">
        <f t="shared" si="27"/>
        <v>0.5143547351</v>
      </c>
      <c r="AJ186" s="92">
        <f t="shared" si="28"/>
        <v>-0.108604062</v>
      </c>
      <c r="AK186" s="132">
        <f t="shared" ref="AK186:AN186" si="1113">M$2*$M186</f>
        <v>0.2316780089</v>
      </c>
      <c r="AL186" s="132">
        <f t="shared" si="1113"/>
        <v>0.06262418314</v>
      </c>
      <c r="AM186" s="132">
        <f t="shared" si="1113"/>
        <v>0.1920650114</v>
      </c>
      <c r="AN186" s="132">
        <f t="shared" si="1113"/>
        <v>-0.1812091035</v>
      </c>
      <c r="AO186" s="133">
        <f t="shared" si="30"/>
        <v>-0.1516631646</v>
      </c>
      <c r="AP186" s="133">
        <f t="shared" si="31"/>
        <v>0.03164493611</v>
      </c>
      <c r="AQ186" s="133">
        <f t="shared" si="32"/>
        <v>-0.1568008517</v>
      </c>
      <c r="AR186" s="133">
        <f t="shared" si="33"/>
        <v>0.2270442768</v>
      </c>
      <c r="AS186" s="134">
        <f t="shared" si="34"/>
        <v>-0.01372072733</v>
      </c>
      <c r="AT186" s="134">
        <f t="shared" si="35"/>
        <v>-0.03602828298</v>
      </c>
      <c r="AU186" s="134">
        <f t="shared" si="36"/>
        <v>-0.1347950636</v>
      </c>
      <c r="AV186" s="134">
        <f t="shared" si="37"/>
        <v>0.08442276355</v>
      </c>
      <c r="AW186" s="135">
        <f t="shared" ref="AW186:AZ186" si="1114">Y$2*$Y186</f>
        <v>-0.04817610068</v>
      </c>
      <c r="AX186" s="135">
        <f t="shared" si="1114"/>
        <v>-0.03291200945</v>
      </c>
      <c r="AY186" s="135">
        <f t="shared" si="1114"/>
        <v>-0.04604816681</v>
      </c>
      <c r="AZ186" s="135">
        <f t="shared" si="1114"/>
        <v>0.1872334334</v>
      </c>
      <c r="BA186" s="144">
        <f t="shared" ref="BA186:BD186" si="1115">AC186+AG186+AK186+AO186+AS186+AW186+A$2</f>
        <v>0.01277926967</v>
      </c>
      <c r="BB186" s="144">
        <f t="shared" si="1115"/>
        <v>0.1355581468</v>
      </c>
      <c r="BC186" s="144">
        <f t="shared" si="1115"/>
        <v>0.7822542539</v>
      </c>
      <c r="BD186" s="144">
        <f t="shared" si="1115"/>
        <v>0.3253250363</v>
      </c>
      <c r="BE186" s="143">
        <f t="shared" ref="BE186:BH186" si="1116">A186</f>
        <v>0</v>
      </c>
      <c r="BF186" s="143">
        <f t="shared" si="1116"/>
        <v>0.36832</v>
      </c>
      <c r="BG186" s="143">
        <f t="shared" si="1116"/>
        <v>0.8428874735</v>
      </c>
      <c r="BH186" s="143">
        <f t="shared" si="1116"/>
        <v>0.39296</v>
      </c>
      <c r="BI186" s="145">
        <f t="shared" si="41"/>
        <v>0.06259226567</v>
      </c>
      <c r="BJ186" s="145">
        <f t="shared" si="42"/>
        <v>0.1515840641</v>
      </c>
      <c r="BK186" s="143"/>
    </row>
    <row r="187">
      <c r="A187" s="90">
        <f>'Yield Tabulations'!AH187</f>
        <v>0</v>
      </c>
      <c r="B187" s="90">
        <f>'Yield Tabulations'!AI187</f>
        <v>0.3096174473</v>
      </c>
      <c r="C187" s="90">
        <f>'Yield Tabulations'!AJ187</f>
        <v>0.8367626886</v>
      </c>
      <c r="D187" s="90">
        <f>'Yield Tabulations'!AK187</f>
        <v>0.391848409</v>
      </c>
      <c r="E187" s="91">
        <f>'Yield Tabulations'!AL187</f>
        <v>0</v>
      </c>
      <c r="F187" s="91">
        <f>'Yield Tabulations'!AM187</f>
        <v>0.0918841616</v>
      </c>
      <c r="G187" s="91">
        <f>'Yield Tabulations'!AN187</f>
        <v>0.800623053</v>
      </c>
      <c r="H187" s="91">
        <f>'Yield Tabulations'!AO187</f>
        <v>0.1147658205</v>
      </c>
      <c r="I187" s="92">
        <f>'Yield Tabulations'!AP187</f>
        <v>0</v>
      </c>
      <c r="J187" s="92">
        <f>'Yield Tabulations'!AQ187</f>
        <v>0.02288165892</v>
      </c>
      <c r="K187" s="92">
        <f>'Yield Tabulations'!AR187</f>
        <v>0.8651960784</v>
      </c>
      <c r="L187" s="92">
        <f>'Yield Tabulations'!AS187</f>
        <v>0.0918841616</v>
      </c>
      <c r="M187" s="132">
        <f t="shared" si="9"/>
        <v>-0.6626111656</v>
      </c>
      <c r="N187" s="132">
        <f t="shared" ref="N187:P187" si="1117">0</f>
        <v>0</v>
      </c>
      <c r="O187" s="132">
        <f t="shared" si="1117"/>
        <v>0</v>
      </c>
      <c r="P187" s="132">
        <f t="shared" si="1117"/>
        <v>0</v>
      </c>
      <c r="Q187" s="133">
        <f t="shared" si="11"/>
        <v>-0.705343549</v>
      </c>
      <c r="R187" s="133">
        <f t="shared" si="12"/>
        <v>0.02573035987</v>
      </c>
      <c r="S187" s="133">
        <f t="shared" si="13"/>
        <v>0.005816666792</v>
      </c>
      <c r="T187" s="133">
        <f t="shared" si="14"/>
        <v>-0.06117823267</v>
      </c>
      <c r="U187" s="134">
        <f t="shared" si="15"/>
        <v>-0.705343549</v>
      </c>
      <c r="V187" s="134">
        <f t="shared" si="16"/>
        <v>-0.02573035987</v>
      </c>
      <c r="W187" s="134">
        <f t="shared" si="17"/>
        <v>-0.005816666792</v>
      </c>
      <c r="X187" s="134">
        <f t="shared" si="18"/>
        <v>0.06117823267</v>
      </c>
      <c r="Y187" s="135">
        <f t="shared" si="19"/>
        <v>-0.7575305236</v>
      </c>
      <c r="Z187" s="135">
        <f t="shared" ref="Z187:AB187" si="1118">0</f>
        <v>0</v>
      </c>
      <c r="AA187" s="135">
        <f t="shared" si="1118"/>
        <v>0</v>
      </c>
      <c r="AB187" s="135">
        <f t="shared" si="1118"/>
        <v>0</v>
      </c>
      <c r="AC187" s="91">
        <f t="shared" si="21"/>
        <v>-0.1840071104</v>
      </c>
      <c r="AD187" s="91">
        <f t="shared" si="22"/>
        <v>0.05715534449</v>
      </c>
      <c r="AE187" s="91">
        <f t="shared" si="23"/>
        <v>0.3993638162</v>
      </c>
      <c r="AF187" s="91">
        <f t="shared" si="24"/>
        <v>0.1467137514</v>
      </c>
      <c r="AG187" s="92">
        <f t="shared" si="25"/>
        <v>0.1588799181</v>
      </c>
      <c r="AH187" s="92">
        <f t="shared" si="26"/>
        <v>0.02628113258</v>
      </c>
      <c r="AI187" s="92">
        <f t="shared" si="27"/>
        <v>0.5206596085</v>
      </c>
      <c r="AJ187" s="92">
        <f t="shared" si="28"/>
        <v>-0.114006816</v>
      </c>
      <c r="AK187" s="132">
        <f t="shared" ref="AK187:AN187" si="1119">M$2*$M187</f>
        <v>0.2172406527</v>
      </c>
      <c r="AL187" s="132">
        <f t="shared" si="1119"/>
        <v>0.05872166498</v>
      </c>
      <c r="AM187" s="132">
        <f t="shared" si="1119"/>
        <v>0.1800961975</v>
      </c>
      <c r="AN187" s="132">
        <f t="shared" si="1119"/>
        <v>-0.1699167914</v>
      </c>
      <c r="AO187" s="133">
        <f t="shared" si="30"/>
        <v>-0.147514324</v>
      </c>
      <c r="AP187" s="133">
        <f t="shared" si="31"/>
        <v>0.03181841235</v>
      </c>
      <c r="AQ187" s="133">
        <f t="shared" si="32"/>
        <v>-0.1520956583</v>
      </c>
      <c r="AR187" s="133">
        <f t="shared" si="33"/>
        <v>0.2249065573</v>
      </c>
      <c r="AS187" s="134">
        <f t="shared" si="34"/>
        <v>-0.01381228138</v>
      </c>
      <c r="AT187" s="134">
        <f t="shared" si="35"/>
        <v>-0.03511456863</v>
      </c>
      <c r="AU187" s="134">
        <f t="shared" si="36"/>
        <v>-0.1331647803</v>
      </c>
      <c r="AV187" s="134">
        <f t="shared" si="37"/>
        <v>0.08154973774</v>
      </c>
      <c r="AW187" s="135">
        <f t="shared" ref="AW187:AZ187" si="1120">Y$2*$Y187</f>
        <v>-0.04950519831</v>
      </c>
      <c r="AX187" s="135">
        <f t="shared" si="1120"/>
        <v>-0.03381999646</v>
      </c>
      <c r="AY187" s="135">
        <f t="shared" si="1120"/>
        <v>-0.04731855832</v>
      </c>
      <c r="AZ187" s="135">
        <f t="shared" si="1120"/>
        <v>0.192398889</v>
      </c>
      <c r="BA187" s="144">
        <f t="shared" ref="BA187:BD187" si="1121">AC187+AG187+AK187+AO187+AS187+AW187+A$2</f>
        <v>0.009036389375</v>
      </c>
      <c r="BB187" s="144">
        <f t="shared" si="1121"/>
        <v>0.1303492392</v>
      </c>
      <c r="BC187" s="144">
        <f t="shared" si="1121"/>
        <v>0.768236041</v>
      </c>
      <c r="BD187" s="144">
        <f t="shared" si="1121"/>
        <v>0.3279107467</v>
      </c>
      <c r="BE187" s="143">
        <f t="shared" ref="BE187:BH187" si="1122">A187</f>
        <v>0</v>
      </c>
      <c r="BF187" s="143">
        <f t="shared" si="1122"/>
        <v>0.3096174473</v>
      </c>
      <c r="BG187" s="143">
        <f t="shared" si="1122"/>
        <v>0.8367626886</v>
      </c>
      <c r="BH187" s="143">
        <f t="shared" si="1122"/>
        <v>0.391848409</v>
      </c>
      <c r="BI187" s="145">
        <f t="shared" si="41"/>
        <v>0.04100267284</v>
      </c>
      <c r="BJ187" s="145">
        <f t="shared" si="42"/>
        <v>0.1368852941</v>
      </c>
      <c r="BK187" s="143"/>
    </row>
    <row r="188">
      <c r="A188" s="90">
        <f>'Yield Tabulations'!AH188</f>
        <v>0</v>
      </c>
      <c r="B188" s="90">
        <f>'Yield Tabulations'!AI188</f>
        <v>0.1899388811</v>
      </c>
      <c r="C188" s="90">
        <f>'Yield Tabulations'!AJ188</f>
        <v>0.4452736318</v>
      </c>
      <c r="D188" s="90">
        <f>'Yield Tabulations'!AK188</f>
        <v>0.09590973202</v>
      </c>
      <c r="E188" s="91">
        <f>'Yield Tabulations'!AL188</f>
        <v>0</v>
      </c>
      <c r="F188" s="91">
        <f>'Yield Tabulations'!AM188</f>
        <v>0.0488951575</v>
      </c>
      <c r="G188" s="91">
        <f>'Yield Tabulations'!AN188</f>
        <v>0.5</v>
      </c>
      <c r="H188" s="91">
        <f>'Yield Tabulations'!AO188</f>
        <v>0.097790315</v>
      </c>
      <c r="I188" s="92">
        <f>'Yield Tabulations'!AP188</f>
        <v>0</v>
      </c>
      <c r="J188" s="92">
        <f>'Yield Tabulations'!AQ188</f>
        <v>0.0488951575</v>
      </c>
      <c r="K188" s="92">
        <f>'Yield Tabulations'!AR188</f>
        <v>0.3865979381</v>
      </c>
      <c r="L188" s="92">
        <f>'Yield Tabulations'!AS188</f>
        <v>0.0488951575</v>
      </c>
      <c r="M188" s="132">
        <f t="shared" si="9"/>
        <v>-0.2619536821</v>
      </c>
      <c r="N188" s="132">
        <f t="shared" ref="N188:P188" si="1123">0</f>
        <v>0</v>
      </c>
      <c r="O188" s="132">
        <f t="shared" si="1123"/>
        <v>0</v>
      </c>
      <c r="P188" s="132">
        <f t="shared" si="1123"/>
        <v>0</v>
      </c>
      <c r="Q188" s="133">
        <f t="shared" si="11"/>
        <v>-0.2004711784</v>
      </c>
      <c r="R188" s="133">
        <f t="shared" si="12"/>
        <v>0.0133579554</v>
      </c>
      <c r="S188" s="133">
        <f t="shared" si="13"/>
        <v>-0.002390736427</v>
      </c>
      <c r="T188" s="133">
        <f t="shared" si="14"/>
        <v>0.005544811675</v>
      </c>
      <c r="U188" s="134">
        <f t="shared" si="15"/>
        <v>-0.2004711784</v>
      </c>
      <c r="V188" s="134">
        <f t="shared" si="16"/>
        <v>-0.0133579554</v>
      </c>
      <c r="W188" s="134">
        <f t="shared" si="17"/>
        <v>0.002390736427</v>
      </c>
      <c r="X188" s="134">
        <f t="shared" si="18"/>
        <v>-0.005544811675</v>
      </c>
      <c r="Y188" s="135">
        <f t="shared" si="19"/>
        <v>-0.1542394386</v>
      </c>
      <c r="Z188" s="135">
        <f t="shared" ref="Z188:AB188" si="1124">0</f>
        <v>0</v>
      </c>
      <c r="AA188" s="135">
        <f t="shared" si="1124"/>
        <v>0</v>
      </c>
      <c r="AB188" s="135">
        <f t="shared" si="1124"/>
        <v>0</v>
      </c>
      <c r="AC188" s="91">
        <f t="shared" si="21"/>
        <v>-0.1142559175</v>
      </c>
      <c r="AD188" s="91">
        <f t="shared" si="22"/>
        <v>0.03684958681</v>
      </c>
      <c r="AE188" s="91">
        <f t="shared" si="23"/>
        <v>0.2457639937</v>
      </c>
      <c r="AF188" s="91">
        <f t="shared" si="24"/>
        <v>0.1068967366</v>
      </c>
      <c r="AG188" s="92">
        <f t="shared" si="25"/>
        <v>0.06373985113</v>
      </c>
      <c r="AH188" s="92">
        <f t="shared" si="26"/>
        <v>0.03570954365</v>
      </c>
      <c r="AI188" s="92">
        <f t="shared" si="27"/>
        <v>0.2343184318</v>
      </c>
      <c r="AJ188" s="92">
        <f t="shared" si="28"/>
        <v>-0.05365672602</v>
      </c>
      <c r="AK188" s="132">
        <f t="shared" ref="AK188:AN188" si="1125">M$2*$M188</f>
        <v>0.08588293081</v>
      </c>
      <c r="AL188" s="132">
        <f t="shared" si="1125"/>
        <v>0.02321475574</v>
      </c>
      <c r="AM188" s="132">
        <f t="shared" si="1125"/>
        <v>0.07119841096</v>
      </c>
      <c r="AN188" s="132">
        <f t="shared" si="1125"/>
        <v>-0.06717413089</v>
      </c>
      <c r="AO188" s="133">
        <f t="shared" si="30"/>
        <v>-0.03339165455</v>
      </c>
      <c r="AP188" s="133">
        <f t="shared" si="31"/>
        <v>0.0061537786</v>
      </c>
      <c r="AQ188" s="133">
        <f t="shared" si="32"/>
        <v>-0.04247199523</v>
      </c>
      <c r="AR188" s="133">
        <f t="shared" si="33"/>
        <v>0.06935412447</v>
      </c>
      <c r="AS188" s="134">
        <f t="shared" si="34"/>
        <v>-0.007217148418</v>
      </c>
      <c r="AT188" s="134">
        <f t="shared" si="35"/>
        <v>-0.006370472311</v>
      </c>
      <c r="AU188" s="134">
        <f t="shared" si="36"/>
        <v>-0.03920174784</v>
      </c>
      <c r="AV188" s="134">
        <f t="shared" si="37"/>
        <v>0.0211625187</v>
      </c>
      <c r="AW188" s="135">
        <f t="shared" ref="AW188:AZ188" si="1126">Y$2*$Y188</f>
        <v>-0.01007966512</v>
      </c>
      <c r="AX188" s="135">
        <f t="shared" si="1126"/>
        <v>-0.006886029151</v>
      </c>
      <c r="AY188" s="135">
        <f t="shared" si="1126"/>
        <v>-0.009634447254</v>
      </c>
      <c r="AZ188" s="135">
        <f t="shared" si="1126"/>
        <v>0.0391739946</v>
      </c>
      <c r="BA188" s="144">
        <f t="shared" ref="BA188:BD188" si="1127">AC188+AG188+AK188+AO188+AS188+AW188+A$2</f>
        <v>0.01243312886</v>
      </c>
      <c r="BB188" s="144">
        <f t="shared" si="1127"/>
        <v>0.1139784133</v>
      </c>
      <c r="BC188" s="144">
        <f t="shared" si="1127"/>
        <v>0.4606680618</v>
      </c>
      <c r="BD188" s="144">
        <f t="shared" si="1127"/>
        <v>0.08202193611</v>
      </c>
      <c r="BE188" s="143">
        <f t="shared" ref="BE188:BH188" si="1128">A188</f>
        <v>0</v>
      </c>
      <c r="BF188" s="143">
        <f t="shared" si="1128"/>
        <v>0.1899388811</v>
      </c>
      <c r="BG188" s="143">
        <f t="shared" si="1128"/>
        <v>0.4452736318</v>
      </c>
      <c r="BH188" s="143">
        <f t="shared" si="1128"/>
        <v>0.09590973202</v>
      </c>
      <c r="BI188" s="145">
        <f t="shared" si="41"/>
        <v>0.006354434709</v>
      </c>
      <c r="BJ188" s="145">
        <f t="shared" si="42"/>
        <v>0.01936572492</v>
      </c>
      <c r="BK188" s="143"/>
    </row>
    <row r="189">
      <c r="A189" s="90">
        <f>'Yield Tabulations'!AH189</f>
        <v>0</v>
      </c>
      <c r="B189" s="90">
        <f>'Yield Tabulations'!AI189</f>
        <v>0.1807875895</v>
      </c>
      <c r="C189" s="90">
        <f>'Yield Tabulations'!AJ189</f>
        <v>0.46875</v>
      </c>
      <c r="D189" s="90">
        <f>'Yield Tabulations'!AK189</f>
        <v>0.09367541766</v>
      </c>
      <c r="E189" s="91">
        <f>'Yield Tabulations'!AL189</f>
        <v>0</v>
      </c>
      <c r="F189" s="91">
        <f>'Yield Tabulations'!AM189</f>
        <v>0.05131264916</v>
      </c>
      <c r="G189" s="91">
        <f>'Yield Tabulations'!AN189</f>
        <v>0.5149700599</v>
      </c>
      <c r="H189" s="91">
        <f>'Yield Tabulations'!AO189</f>
        <v>0.09964200477</v>
      </c>
      <c r="I189" s="92">
        <f>'Yield Tabulations'!AP189</f>
        <v>0</v>
      </c>
      <c r="J189" s="92">
        <f>'Yield Tabulations'!AQ189</f>
        <v>0.04832935561</v>
      </c>
      <c r="K189" s="92">
        <f>'Yield Tabulations'!AR189</f>
        <v>0.427027027</v>
      </c>
      <c r="L189" s="92">
        <f>'Yield Tabulations'!AS189</f>
        <v>0.05131264916</v>
      </c>
      <c r="M189" s="132">
        <f t="shared" si="9"/>
        <v>-0.2777556797</v>
      </c>
      <c r="N189" s="132">
        <f t="shared" ref="N189:P189" si="1129">0</f>
        <v>0</v>
      </c>
      <c r="O189" s="132">
        <f t="shared" si="1129"/>
        <v>0</v>
      </c>
      <c r="P189" s="132">
        <f t="shared" si="1129"/>
        <v>0</v>
      </c>
      <c r="Q189" s="133">
        <f t="shared" si="11"/>
        <v>-0.2274989362</v>
      </c>
      <c r="R189" s="133">
        <f t="shared" si="12"/>
        <v>0.01612535105</v>
      </c>
      <c r="S189" s="133">
        <f t="shared" si="13"/>
        <v>-0.002182645918</v>
      </c>
      <c r="T189" s="133">
        <f t="shared" si="14"/>
        <v>0.00297628313</v>
      </c>
      <c r="U189" s="134">
        <f t="shared" si="15"/>
        <v>-0.2274989362</v>
      </c>
      <c r="V189" s="134">
        <f t="shared" si="16"/>
        <v>-0.01612535105</v>
      </c>
      <c r="W189" s="134">
        <f t="shared" si="17"/>
        <v>0.002182645918</v>
      </c>
      <c r="X189" s="134">
        <f t="shared" si="18"/>
        <v>-0.00297628313</v>
      </c>
      <c r="Y189" s="135">
        <f t="shared" si="19"/>
        <v>-0.1873207964</v>
      </c>
      <c r="Z189" s="135">
        <f t="shared" ref="Z189:AB189" si="1130">0</f>
        <v>0</v>
      </c>
      <c r="AA189" s="135">
        <f t="shared" si="1130"/>
        <v>0</v>
      </c>
      <c r="AB189" s="135">
        <f t="shared" si="1130"/>
        <v>0</v>
      </c>
      <c r="AC189" s="91">
        <f t="shared" si="21"/>
        <v>-0.1177845906</v>
      </c>
      <c r="AD189" s="91">
        <f t="shared" si="22"/>
        <v>0.03821676902</v>
      </c>
      <c r="AE189" s="91">
        <f t="shared" si="23"/>
        <v>0.253283337</v>
      </c>
      <c r="AF189" s="91">
        <f t="shared" si="24"/>
        <v>0.1093400153</v>
      </c>
      <c r="AG189" s="92">
        <f t="shared" si="25"/>
        <v>0.07146299041</v>
      </c>
      <c r="AH189" s="92">
        <f t="shared" si="26"/>
        <v>0.03563376654</v>
      </c>
      <c r="AI189" s="92">
        <f t="shared" si="27"/>
        <v>0.258286029</v>
      </c>
      <c r="AJ189" s="92">
        <f t="shared" si="28"/>
        <v>-0.05976771109</v>
      </c>
      <c r="AK189" s="132">
        <f t="shared" ref="AK189:AN189" si="1131">M$2*$M189</f>
        <v>0.09106370112</v>
      </c>
      <c r="AL189" s="132">
        <f t="shared" si="1131"/>
        <v>0.02461515412</v>
      </c>
      <c r="AM189" s="132">
        <f t="shared" si="1131"/>
        <v>0.0754933577</v>
      </c>
      <c r="AN189" s="132">
        <f t="shared" si="1131"/>
        <v>-0.07122631844</v>
      </c>
      <c r="AO189" s="133">
        <f t="shared" si="30"/>
        <v>-0.03907605605</v>
      </c>
      <c r="AP189" s="133">
        <f t="shared" si="31"/>
        <v>0.007749812924</v>
      </c>
      <c r="AQ189" s="133">
        <f t="shared" si="32"/>
        <v>-0.04771749124</v>
      </c>
      <c r="AR189" s="133">
        <f t="shared" si="33"/>
        <v>0.07834283214</v>
      </c>
      <c r="AS189" s="134">
        <f t="shared" si="34"/>
        <v>-0.007663010041</v>
      </c>
      <c r="AT189" s="134">
        <f t="shared" si="35"/>
        <v>-0.007817968714</v>
      </c>
      <c r="AU189" s="134">
        <f t="shared" si="36"/>
        <v>-0.04450904974</v>
      </c>
      <c r="AV189" s="134">
        <f t="shared" si="37"/>
        <v>0.0239609819</v>
      </c>
      <c r="AW189" s="135">
        <f t="shared" ref="AW189:AZ189" si="1132">Y$2*$Y189</f>
        <v>-0.01224155712</v>
      </c>
      <c r="AX189" s="135">
        <f t="shared" si="1132"/>
        <v>-0.008362948388</v>
      </c>
      <c r="AY189" s="135">
        <f t="shared" si="1132"/>
        <v>-0.01170084868</v>
      </c>
      <c r="AZ189" s="135">
        <f t="shared" si="1132"/>
        <v>0.04757605403</v>
      </c>
      <c r="BA189" s="144">
        <f t="shared" ref="BA189:BD189" si="1133">AC189+AG189+AK189+AO189+AS189+AW189+A$2</f>
        <v>0.01351621023</v>
      </c>
      <c r="BB189" s="144">
        <f t="shared" si="1133"/>
        <v>0.1153418354</v>
      </c>
      <c r="BC189" s="144">
        <f t="shared" si="1133"/>
        <v>0.4838307497</v>
      </c>
      <c r="BD189" s="144">
        <f t="shared" si="1133"/>
        <v>0.09449127247</v>
      </c>
      <c r="BE189" s="143">
        <f t="shared" ref="BE189:BH189" si="1134">A189</f>
        <v>0</v>
      </c>
      <c r="BF189" s="143">
        <f t="shared" si="1134"/>
        <v>0.1807875895</v>
      </c>
      <c r="BG189" s="143">
        <f t="shared" si="1134"/>
        <v>0.46875</v>
      </c>
      <c r="BH189" s="143">
        <f t="shared" si="1134"/>
        <v>0.09367541766</v>
      </c>
      <c r="BI189" s="145">
        <f t="shared" si="41"/>
        <v>0.004693929294</v>
      </c>
      <c r="BJ189" s="145">
        <f t="shared" si="42"/>
        <v>0.01638931749</v>
      </c>
      <c r="BK189" s="143"/>
    </row>
    <row r="190">
      <c r="A190" s="90">
        <f>'Yield Tabulations'!AH190</f>
        <v>0</v>
      </c>
      <c r="B190" s="90">
        <f>'Yield Tabulations'!AI190</f>
        <v>0.3208661417</v>
      </c>
      <c r="C190" s="90">
        <f>'Yield Tabulations'!AJ190</f>
        <v>0.7735849057</v>
      </c>
      <c r="D190" s="90">
        <f>'Yield Tabulations'!AK190</f>
        <v>0.218503937</v>
      </c>
      <c r="E190" s="91">
        <f>'Yield Tabulations'!AL190</f>
        <v>0</v>
      </c>
      <c r="F190" s="91">
        <f>'Yield Tabulations'!AM190</f>
        <v>0.1456692913</v>
      </c>
      <c r="G190" s="91">
        <f>'Yield Tabulations'!AN190</f>
        <v>0.8131868132</v>
      </c>
      <c r="H190" s="91">
        <f>'Yield Tabulations'!AO190</f>
        <v>0.1791338583</v>
      </c>
      <c r="I190" s="92">
        <f>'Yield Tabulations'!AP190</f>
        <v>0</v>
      </c>
      <c r="J190" s="92">
        <f>'Yield Tabulations'!AQ190</f>
        <v>0.03346456693</v>
      </c>
      <c r="K190" s="92">
        <f>'Yield Tabulations'!AR190</f>
        <v>0.7205882353</v>
      </c>
      <c r="L190" s="92">
        <f>'Yield Tabulations'!AS190</f>
        <v>0.1456692913</v>
      </c>
      <c r="M190" s="132">
        <f t="shared" si="9"/>
        <v>-0.7145812748</v>
      </c>
      <c r="N190" s="132">
        <f t="shared" ref="N190:P190" si="1135">0</f>
        <v>0</v>
      </c>
      <c r="O190" s="132">
        <f t="shared" si="1135"/>
        <v>0</v>
      </c>
      <c r="P190" s="132">
        <f t="shared" si="1135"/>
        <v>0</v>
      </c>
      <c r="Q190" s="133">
        <f t="shared" si="11"/>
        <v>-0.6169419126</v>
      </c>
      <c r="R190" s="133">
        <f t="shared" si="12"/>
        <v>0.01062540401</v>
      </c>
      <c r="S190" s="133">
        <f t="shared" si="13"/>
        <v>0.01522490545</v>
      </c>
      <c r="T190" s="133">
        <f t="shared" si="14"/>
        <v>-0.07775463305</v>
      </c>
      <c r="U190" s="134">
        <f t="shared" si="15"/>
        <v>-0.6169419126</v>
      </c>
      <c r="V190" s="134">
        <f t="shared" si="16"/>
        <v>-0.01062540401</v>
      </c>
      <c r="W190" s="134">
        <f t="shared" si="17"/>
        <v>-0.01522490545</v>
      </c>
      <c r="X190" s="134">
        <f t="shared" si="18"/>
        <v>0.07775463305</v>
      </c>
      <c r="Y190" s="135">
        <f t="shared" si="19"/>
        <v>-0.5415868245</v>
      </c>
      <c r="Z190" s="135">
        <f t="shared" ref="Z190:AB190" si="1136">0</f>
        <v>0</v>
      </c>
      <c r="AA190" s="135">
        <f t="shared" si="1136"/>
        <v>0</v>
      </c>
      <c r="AB190" s="135">
        <f t="shared" si="1136"/>
        <v>0</v>
      </c>
      <c r="AC190" s="91">
        <f t="shared" si="21"/>
        <v>-0.1950267194</v>
      </c>
      <c r="AD190" s="91">
        <f t="shared" si="22"/>
        <v>0.09831238952</v>
      </c>
      <c r="AE190" s="91">
        <f t="shared" si="23"/>
        <v>0.3982229048</v>
      </c>
      <c r="AF190" s="91">
        <f t="shared" si="24"/>
        <v>0.1702024046</v>
      </c>
      <c r="AG190" s="92">
        <f t="shared" si="25"/>
        <v>0.1299526574</v>
      </c>
      <c r="AH190" s="92">
        <f t="shared" si="26"/>
        <v>0.04327338072</v>
      </c>
      <c r="AI190" s="92">
        <f t="shared" si="27"/>
        <v>0.4467467657</v>
      </c>
      <c r="AJ190" s="92">
        <f t="shared" si="28"/>
        <v>-0.05744674078</v>
      </c>
      <c r="AK190" s="132">
        <f t="shared" ref="AK190:AN190" si="1137">M$2*$M190</f>
        <v>0.234279334</v>
      </c>
      <c r="AL190" s="132">
        <f t="shared" si="1137"/>
        <v>0.06332733946</v>
      </c>
      <c r="AM190" s="132">
        <f t="shared" si="1137"/>
        <v>0.1942215542</v>
      </c>
      <c r="AN190" s="132">
        <f t="shared" si="1137"/>
        <v>-0.183243754</v>
      </c>
      <c r="AO190" s="133">
        <f t="shared" si="30"/>
        <v>-0.1395183719</v>
      </c>
      <c r="AP190" s="133">
        <f t="shared" si="31"/>
        <v>0.02798843889</v>
      </c>
      <c r="AQ190" s="133">
        <f t="shared" si="32"/>
        <v>-0.1345679708</v>
      </c>
      <c r="AR190" s="133">
        <f t="shared" si="33"/>
        <v>0.1898336328</v>
      </c>
      <c r="AS190" s="134">
        <f t="shared" si="34"/>
        <v>-0.007688015951</v>
      </c>
      <c r="AT190" s="134">
        <f t="shared" si="35"/>
        <v>-0.03365072296</v>
      </c>
      <c r="AU190" s="134">
        <f t="shared" si="36"/>
        <v>-0.1145802682</v>
      </c>
      <c r="AV190" s="134">
        <f t="shared" si="37"/>
        <v>0.07468200409</v>
      </c>
      <c r="AW190" s="135">
        <f t="shared" ref="AW190:AZ190" si="1138">Y$2*$Y190</f>
        <v>-0.03539311264</v>
      </c>
      <c r="AX190" s="135">
        <f t="shared" si="1138"/>
        <v>-0.02417917684</v>
      </c>
      <c r="AY190" s="135">
        <f t="shared" si="1138"/>
        <v>-0.03382980216</v>
      </c>
      <c r="AZ190" s="135">
        <f t="shared" si="1138"/>
        <v>0.1375531416</v>
      </c>
      <c r="BA190" s="144">
        <f t="shared" ref="BA190:BD190" si="1139">AC190+AG190+AK190+AO190+AS190+AW190+A$2</f>
        <v>0.01436050396</v>
      </c>
      <c r="BB190" s="144">
        <f t="shared" si="1139"/>
        <v>0.2003788987</v>
      </c>
      <c r="BC190" s="144">
        <f t="shared" si="1139"/>
        <v>0.7569085991</v>
      </c>
      <c r="BD190" s="144">
        <f t="shared" si="1139"/>
        <v>0.2978461069</v>
      </c>
      <c r="BE190" s="143">
        <f t="shared" ref="BE190:BH190" si="1140">A190</f>
        <v>0</v>
      </c>
      <c r="BF190" s="143">
        <f t="shared" si="1140"/>
        <v>0.3208661417</v>
      </c>
      <c r="BG190" s="143">
        <f t="shared" si="1140"/>
        <v>0.7735849057</v>
      </c>
      <c r="BH190" s="143">
        <f t="shared" si="1140"/>
        <v>0.218503937</v>
      </c>
      <c r="BI190" s="145">
        <f t="shared" si="41"/>
        <v>0.02129667893</v>
      </c>
      <c r="BJ190" s="145">
        <f t="shared" si="42"/>
        <v>0.05753102864</v>
      </c>
      <c r="BK190" s="143"/>
    </row>
    <row r="191">
      <c r="A191" s="90">
        <f>'Yield Tabulations'!AH191</f>
        <v>0</v>
      </c>
      <c r="B191" s="90">
        <f>'Yield Tabulations'!AI191</f>
        <v>0.1565452092</v>
      </c>
      <c r="C191" s="90">
        <f>'Yield Tabulations'!AJ191</f>
        <v>0.4185110664</v>
      </c>
      <c r="D191" s="90">
        <f>'Yield Tabulations'!AK191</f>
        <v>0.0641025641</v>
      </c>
      <c r="E191" s="91">
        <f>'Yield Tabulations'!AL191</f>
        <v>0</v>
      </c>
      <c r="F191" s="91">
        <f>'Yield Tabulations'!AM191</f>
        <v>0.03340080972</v>
      </c>
      <c r="G191" s="91">
        <f>'Yield Tabulations'!AN191</f>
        <v>0.4159663866</v>
      </c>
      <c r="H191" s="91">
        <f>'Yield Tabulations'!AO191</f>
        <v>0.08029689609</v>
      </c>
      <c r="I191" s="92">
        <f>'Yield Tabulations'!AP191</f>
        <v>0</v>
      </c>
      <c r="J191" s="92">
        <f>'Yield Tabulations'!AQ191</f>
        <v>0.04689608637</v>
      </c>
      <c r="K191" s="92">
        <f>'Yield Tabulations'!AR191</f>
        <v>0.4208494208</v>
      </c>
      <c r="L191" s="92">
        <f>'Yield Tabulations'!AS191</f>
        <v>0.03340080972</v>
      </c>
      <c r="M191" s="132">
        <f t="shared" si="9"/>
        <v>-0.1805912404</v>
      </c>
      <c r="N191" s="132">
        <f t="shared" ref="N191:P191" si="1141">0</f>
        <v>0</v>
      </c>
      <c r="O191" s="132">
        <f t="shared" si="1141"/>
        <v>0</v>
      </c>
      <c r="P191" s="132">
        <f t="shared" si="1141"/>
        <v>0</v>
      </c>
      <c r="Q191" s="133">
        <f t="shared" si="11"/>
        <v>-0.1793075615</v>
      </c>
      <c r="R191" s="133">
        <f t="shared" si="12"/>
        <v>0.01989928809</v>
      </c>
      <c r="S191" s="133">
        <f t="shared" si="13"/>
        <v>-0.002649996084</v>
      </c>
      <c r="T191" s="133">
        <f t="shared" si="14"/>
        <v>0.005450484166</v>
      </c>
      <c r="U191" s="134">
        <f t="shared" si="15"/>
        <v>-0.1793075615</v>
      </c>
      <c r="V191" s="134">
        <f t="shared" si="16"/>
        <v>-0.01989928809</v>
      </c>
      <c r="W191" s="134">
        <f t="shared" si="17"/>
        <v>0.002649996084</v>
      </c>
      <c r="X191" s="134">
        <f t="shared" si="18"/>
        <v>-0.005450484166</v>
      </c>
      <c r="Y191" s="135">
        <f t="shared" si="19"/>
        <v>-0.180429092</v>
      </c>
      <c r="Z191" s="135">
        <f t="shared" ref="Z191:AB191" si="1142">0</f>
        <v>0</v>
      </c>
      <c r="AA191" s="135">
        <f t="shared" si="1142"/>
        <v>0</v>
      </c>
      <c r="AB191" s="135">
        <f t="shared" si="1142"/>
        <v>0</v>
      </c>
      <c r="AC191" s="91">
        <f t="shared" si="21"/>
        <v>-0.09406170485</v>
      </c>
      <c r="AD191" s="91">
        <f t="shared" si="22"/>
        <v>0.02667828019</v>
      </c>
      <c r="AE191" s="91">
        <f t="shared" si="23"/>
        <v>0.2044681333</v>
      </c>
      <c r="AF191" s="91">
        <f t="shared" si="24"/>
        <v>0.0899268958</v>
      </c>
      <c r="AG191" s="92">
        <f t="shared" si="25"/>
        <v>0.07048206177</v>
      </c>
      <c r="AH191" s="92">
        <f t="shared" si="26"/>
        <v>0.0314618347</v>
      </c>
      <c r="AI191" s="92">
        <f t="shared" si="27"/>
        <v>0.2513083067</v>
      </c>
      <c r="AJ191" s="92">
        <f t="shared" si="28"/>
        <v>-0.06875121937</v>
      </c>
      <c r="AK191" s="132">
        <f t="shared" ref="AK191:AN191" si="1143">M$2*$M191</f>
        <v>0.05920781443</v>
      </c>
      <c r="AL191" s="132">
        <f t="shared" si="1143"/>
        <v>0.01600428557</v>
      </c>
      <c r="AM191" s="132">
        <f t="shared" si="1143"/>
        <v>0.0490842856</v>
      </c>
      <c r="AN191" s="132">
        <f t="shared" si="1143"/>
        <v>-0.0463099412</v>
      </c>
      <c r="AO191" s="133">
        <f t="shared" si="30"/>
        <v>-0.02941968246</v>
      </c>
      <c r="AP191" s="133">
        <f t="shared" si="31"/>
        <v>0.006986749554</v>
      </c>
      <c r="AQ191" s="133">
        <f t="shared" si="32"/>
        <v>-0.03549959217</v>
      </c>
      <c r="AR191" s="133">
        <f t="shared" si="33"/>
        <v>0.06394541186</v>
      </c>
      <c r="AS191" s="134">
        <f t="shared" si="34"/>
        <v>-0.006344361242</v>
      </c>
      <c r="AT191" s="134">
        <f t="shared" si="35"/>
        <v>-0.005927094848</v>
      </c>
      <c r="AU191" s="134">
        <f t="shared" si="36"/>
        <v>-0.03601175205</v>
      </c>
      <c r="AV191" s="134">
        <f t="shared" si="37"/>
        <v>0.01740784339</v>
      </c>
      <c r="AW191" s="135">
        <f t="shared" ref="AW191:AZ191" si="1144">Y$2*$Y191</f>
        <v>-0.01179117897</v>
      </c>
      <c r="AX191" s="135">
        <f t="shared" si="1144"/>
        <v>-0.008055267826</v>
      </c>
      <c r="AY191" s="135">
        <f t="shared" si="1144"/>
        <v>-0.0112703637</v>
      </c>
      <c r="AZ191" s="135">
        <f t="shared" si="1144"/>
        <v>0.04582568725</v>
      </c>
      <c r="BA191" s="144">
        <f t="shared" ref="BA191:BD191" si="1145">AC191+AG191+AK191+AO191+AS191+AW191+A$2</f>
        <v>0.0158276812</v>
      </c>
      <c r="BB191" s="144">
        <f t="shared" si="1145"/>
        <v>0.09245603726</v>
      </c>
      <c r="BC191" s="144">
        <f t="shared" si="1145"/>
        <v>0.4227744334</v>
      </c>
      <c r="BD191" s="144">
        <f t="shared" si="1145"/>
        <v>0.06831009635</v>
      </c>
      <c r="BE191" s="143">
        <f t="shared" ref="BE191:BH191" si="1146">A191</f>
        <v>0</v>
      </c>
      <c r="BF191" s="143">
        <f t="shared" si="1146"/>
        <v>0.1565452092</v>
      </c>
      <c r="BG191" s="143">
        <f t="shared" si="1146"/>
        <v>0.4185110664</v>
      </c>
      <c r="BH191" s="143">
        <f t="shared" si="1146"/>
        <v>0.0641025641</v>
      </c>
      <c r="BI191" s="145">
        <f t="shared" si="41"/>
        <v>0.004393817074</v>
      </c>
      <c r="BJ191" s="145">
        <f t="shared" si="42"/>
        <v>0.0361401738</v>
      </c>
      <c r="BK191" s="143"/>
    </row>
    <row r="192">
      <c r="A192" s="90">
        <f>'Yield Tabulations'!AH192</f>
        <v>0</v>
      </c>
      <c r="B192" s="90">
        <f>'Yield Tabulations'!AI192</f>
        <v>0.2080882353</v>
      </c>
      <c r="C192" s="90">
        <f>'Yield Tabulations'!AJ192</f>
        <v>0.5486891386</v>
      </c>
      <c r="D192" s="90">
        <f>'Yield Tabulations'!AK192</f>
        <v>0.1077205882</v>
      </c>
      <c r="E192" s="91">
        <f>'Yield Tabulations'!AL192</f>
        <v>0</v>
      </c>
      <c r="F192" s="91">
        <f>'Yield Tabulations'!AM192</f>
        <v>0.06102941176</v>
      </c>
      <c r="G192" s="91">
        <f>'Yield Tabulations'!AN192</f>
        <v>0.6693548387</v>
      </c>
      <c r="H192" s="91">
        <f>'Yield Tabulations'!AO192</f>
        <v>0.09117647059</v>
      </c>
      <c r="I192" s="92">
        <f>'Yield Tabulations'!AP192</f>
        <v>0</v>
      </c>
      <c r="J192" s="92">
        <f>'Yield Tabulations'!AQ192</f>
        <v>0.03014705882</v>
      </c>
      <c r="K192" s="92">
        <f>'Yield Tabulations'!AR192</f>
        <v>0.4440559441</v>
      </c>
      <c r="L192" s="92">
        <f>'Yield Tabulations'!AS192</f>
        <v>0.06102941176</v>
      </c>
      <c r="M192" s="132">
        <f t="shared" si="9"/>
        <v>-0.460073638</v>
      </c>
      <c r="N192" s="132">
        <f t="shared" ref="N192:P192" si="1147">0</f>
        <v>0</v>
      </c>
      <c r="O192" s="132">
        <f t="shared" si="1147"/>
        <v>0</v>
      </c>
      <c r="P192" s="132">
        <f t="shared" si="1147"/>
        <v>0</v>
      </c>
      <c r="Q192" s="133">
        <f t="shared" si="11"/>
        <v>-0.3046352984</v>
      </c>
      <c r="R192" s="133">
        <f t="shared" si="12"/>
        <v>-0.0003628783456</v>
      </c>
      <c r="S192" s="133">
        <f t="shared" si="13"/>
        <v>0.0009758866782</v>
      </c>
      <c r="T192" s="133">
        <f t="shared" si="14"/>
        <v>-0.00692139336</v>
      </c>
      <c r="U192" s="134">
        <f t="shared" si="15"/>
        <v>-0.3046352984</v>
      </c>
      <c r="V192" s="134">
        <f t="shared" si="16"/>
        <v>0.0003628783456</v>
      </c>
      <c r="W192" s="134">
        <f t="shared" si="17"/>
        <v>-0.0009758866782</v>
      </c>
      <c r="X192" s="134">
        <f t="shared" si="18"/>
        <v>0.00692139336</v>
      </c>
      <c r="Y192" s="135">
        <f t="shared" si="19"/>
        <v>-0.2018191157</v>
      </c>
      <c r="Z192" s="135">
        <f t="shared" ref="Z192:AB192" si="1148">0</f>
        <v>0</v>
      </c>
      <c r="AA192" s="135">
        <f t="shared" si="1148"/>
        <v>0</v>
      </c>
      <c r="AB192" s="135">
        <f t="shared" si="1148"/>
        <v>0</v>
      </c>
      <c r="AC192" s="91">
        <f t="shared" si="21"/>
        <v>-0.151641163</v>
      </c>
      <c r="AD192" s="91">
        <f t="shared" si="22"/>
        <v>0.03862743622</v>
      </c>
      <c r="AE192" s="91">
        <f t="shared" si="23"/>
        <v>0.3342355821</v>
      </c>
      <c r="AF192" s="91">
        <f t="shared" si="24"/>
        <v>0.1235424402</v>
      </c>
      <c r="AG192" s="92">
        <f t="shared" si="25"/>
        <v>0.07814293818</v>
      </c>
      <c r="AH192" s="92">
        <f t="shared" si="26"/>
        <v>0.02680130776</v>
      </c>
      <c r="AI192" s="92">
        <f t="shared" si="27"/>
        <v>0.2699321264</v>
      </c>
      <c r="AJ192" s="92">
        <f t="shared" si="28"/>
        <v>-0.05390729295</v>
      </c>
      <c r="AK192" s="132">
        <f t="shared" ref="AK192:AN192" si="1149">M$2*$M192</f>
        <v>0.1508376294</v>
      </c>
      <c r="AL192" s="132">
        <f t="shared" si="1149"/>
        <v>0.04077246421</v>
      </c>
      <c r="AM192" s="132">
        <f t="shared" si="1149"/>
        <v>0.1250469613</v>
      </c>
      <c r="AN192" s="132">
        <f t="shared" si="1149"/>
        <v>-0.1179790508</v>
      </c>
      <c r="AO192" s="133">
        <f t="shared" si="30"/>
        <v>-0.05724515733</v>
      </c>
      <c r="AP192" s="133">
        <f t="shared" si="31"/>
        <v>0.007678430395</v>
      </c>
      <c r="AQ192" s="133">
        <f t="shared" si="32"/>
        <v>-0.07011891733</v>
      </c>
      <c r="AR192" s="133">
        <f t="shared" si="33"/>
        <v>0.09795989226</v>
      </c>
      <c r="AS192" s="134">
        <f t="shared" si="34"/>
        <v>-0.008962672742</v>
      </c>
      <c r="AT192" s="134">
        <f t="shared" si="35"/>
        <v>-0.01132603359</v>
      </c>
      <c r="AU192" s="134">
        <f t="shared" si="36"/>
        <v>-0.05674412148</v>
      </c>
      <c r="AV192" s="134">
        <f t="shared" si="37"/>
        <v>0.03667896452</v>
      </c>
      <c r="AW192" s="135">
        <f t="shared" ref="AW192:AZ192" si="1150">Y$2*$Y192</f>
        <v>-0.01318903336</v>
      </c>
      <c r="AX192" s="135">
        <f t="shared" si="1150"/>
        <v>-0.009010226738</v>
      </c>
      <c r="AY192" s="135">
        <f t="shared" si="1150"/>
        <v>-0.01260647499</v>
      </c>
      <c r="AZ192" s="135">
        <f t="shared" si="1150"/>
        <v>0.05125836179</v>
      </c>
      <c r="BA192" s="144">
        <f t="shared" ref="BA192:BD192" si="1151">AC192+AG192+AK192+AO192+AS192+AW192+A$2</f>
        <v>0.02569727369</v>
      </c>
      <c r="BB192" s="144">
        <f t="shared" si="1151"/>
        <v>0.1188506282</v>
      </c>
      <c r="BC192" s="144">
        <f t="shared" si="1151"/>
        <v>0.5904405717</v>
      </c>
      <c r="BD192" s="144">
        <f t="shared" si="1151"/>
        <v>0.1038187336</v>
      </c>
      <c r="BE192" s="143">
        <f t="shared" ref="BE192:BH192" si="1152">A192</f>
        <v>0</v>
      </c>
      <c r="BF192" s="143">
        <f t="shared" si="1152"/>
        <v>0.2080882353</v>
      </c>
      <c r="BG192" s="143">
        <f t="shared" si="1152"/>
        <v>0.5486891386</v>
      </c>
      <c r="BH192" s="143">
        <f t="shared" si="1152"/>
        <v>0.1077205882</v>
      </c>
      <c r="BI192" s="145">
        <f t="shared" si="41"/>
        <v>0.01038210704</v>
      </c>
      <c r="BJ192" s="145">
        <f t="shared" si="42"/>
        <v>0.004825269815</v>
      </c>
      <c r="BK192" s="143"/>
    </row>
    <row r="193">
      <c r="A193" s="90">
        <f>'Yield Tabulations'!AH193</f>
        <v>0</v>
      </c>
      <c r="B193" s="90">
        <f>'Yield Tabulations'!AI193</f>
        <v>0.2369964803</v>
      </c>
      <c r="C193" s="90">
        <f>'Yield Tabulations'!AJ193</f>
        <v>0.6033057851</v>
      </c>
      <c r="D193" s="90">
        <f>'Yield Tabulations'!AK193</f>
        <v>0.1282753226</v>
      </c>
      <c r="E193" s="91">
        <f>'Yield Tabulations'!AL193</f>
        <v>0</v>
      </c>
      <c r="F193" s="91">
        <f>'Yield Tabulations'!AM193</f>
        <v>0.08017207665</v>
      </c>
      <c r="G193" s="91">
        <f>'Yield Tabulations'!AN193</f>
        <v>0.6549520767</v>
      </c>
      <c r="H193" s="91">
        <f>'Yield Tabulations'!AO193</f>
        <v>0.1224090731</v>
      </c>
      <c r="I193" s="92">
        <f>'Yield Tabulations'!AP193</f>
        <v>0</v>
      </c>
      <c r="J193" s="92">
        <f>'Yield Tabulations'!AQ193</f>
        <v>0.04223699648</v>
      </c>
      <c r="K193" s="92">
        <f>'Yield Tabulations'!AR193</f>
        <v>0.5479452055</v>
      </c>
      <c r="L193" s="92">
        <f>'Yield Tabulations'!AS193</f>
        <v>0.08017207665</v>
      </c>
      <c r="M193" s="132">
        <f t="shared" si="9"/>
        <v>-0.4503737658</v>
      </c>
      <c r="N193" s="132">
        <f t="shared" ref="N193:P193" si="1153">0</f>
        <v>0</v>
      </c>
      <c r="O193" s="132">
        <f t="shared" si="1153"/>
        <v>0</v>
      </c>
      <c r="P193" s="132">
        <f t="shared" si="1153"/>
        <v>0</v>
      </c>
      <c r="Q193" s="133">
        <f t="shared" si="11"/>
        <v>-0.3720778675</v>
      </c>
      <c r="R193" s="133">
        <f t="shared" si="12"/>
        <v>0.01456459664</v>
      </c>
      <c r="S193" s="133">
        <f t="shared" si="13"/>
        <v>0.001257370284</v>
      </c>
      <c r="T193" s="133">
        <f t="shared" si="14"/>
        <v>-0.01626669646</v>
      </c>
      <c r="U193" s="134">
        <f t="shared" si="15"/>
        <v>-0.3720778675</v>
      </c>
      <c r="V193" s="134">
        <f t="shared" si="16"/>
        <v>-0.01456459664</v>
      </c>
      <c r="W193" s="134">
        <f t="shared" si="17"/>
        <v>-0.001257370284</v>
      </c>
      <c r="X193" s="134">
        <f t="shared" si="18"/>
        <v>0.01626669646</v>
      </c>
      <c r="Y193" s="135">
        <f t="shared" si="19"/>
        <v>-0.308455474</v>
      </c>
      <c r="Z193" s="135">
        <f t="shared" ref="Z193:AB193" si="1154">0</f>
        <v>0</v>
      </c>
      <c r="AA193" s="135">
        <f t="shared" si="1154"/>
        <v>0</v>
      </c>
      <c r="AB193" s="135">
        <f t="shared" si="1154"/>
        <v>0</v>
      </c>
      <c r="AC193" s="91">
        <f t="shared" si="21"/>
        <v>-0.151715318</v>
      </c>
      <c r="AD193" s="91">
        <f t="shared" si="22"/>
        <v>0.05538258869</v>
      </c>
      <c r="AE193" s="91">
        <f t="shared" si="23"/>
        <v>0.3229804421</v>
      </c>
      <c r="AF193" s="91">
        <f t="shared" si="24"/>
        <v>0.1336742267</v>
      </c>
      <c r="AG193" s="92">
        <f t="shared" si="25"/>
        <v>0.09549935553</v>
      </c>
      <c r="AH193" s="92">
        <f t="shared" si="26"/>
        <v>0.03691616417</v>
      </c>
      <c r="AI193" s="92">
        <f t="shared" si="27"/>
        <v>0.3340265545</v>
      </c>
      <c r="AJ193" s="92">
        <f t="shared" si="28"/>
        <v>-0.06463727114</v>
      </c>
      <c r="AK193" s="132">
        <f t="shared" ref="AK193:AN193" si="1155">M$2*$M193</f>
        <v>0.1476574738</v>
      </c>
      <c r="AL193" s="132">
        <f t="shared" si="1155"/>
        <v>0.03991284597</v>
      </c>
      <c r="AM193" s="132">
        <f t="shared" si="1155"/>
        <v>0.1224105582</v>
      </c>
      <c r="AN193" s="132">
        <f t="shared" si="1155"/>
        <v>-0.1154916627</v>
      </c>
      <c r="AO193" s="133">
        <f t="shared" si="30"/>
        <v>-0.07216110927</v>
      </c>
      <c r="AP193" s="133">
        <f t="shared" si="31"/>
        <v>0.01385818037</v>
      </c>
      <c r="AQ193" s="133">
        <f t="shared" si="32"/>
        <v>-0.08057448013</v>
      </c>
      <c r="AR193" s="133">
        <f t="shared" si="33"/>
        <v>0.1217085153</v>
      </c>
      <c r="AS193" s="134">
        <f t="shared" si="34"/>
        <v>-0.009501820674</v>
      </c>
      <c r="AT193" s="134">
        <f t="shared" si="35"/>
        <v>-0.0157778341</v>
      </c>
      <c r="AU193" s="134">
        <f t="shared" si="36"/>
        <v>-0.07083904769</v>
      </c>
      <c r="AV193" s="134">
        <f t="shared" si="37"/>
        <v>0.04224942205</v>
      </c>
      <c r="AW193" s="135">
        <f t="shared" ref="AW193:AZ193" si="1156">Y$2*$Y193</f>
        <v>-0.02015780082</v>
      </c>
      <c r="AX193" s="135">
        <f t="shared" si="1156"/>
        <v>-0.01377101346</v>
      </c>
      <c r="AY193" s="135">
        <f t="shared" si="1156"/>
        <v>-0.01926743264</v>
      </c>
      <c r="AZ193" s="135">
        <f t="shared" si="1156"/>
        <v>0.07834204518</v>
      </c>
      <c r="BA193" s="144">
        <f t="shared" ref="BA193:BD193" si="1157">AC193+AG193+AK193+AO193+AS193+AW193+A$2</f>
        <v>0.01737551314</v>
      </c>
      <c r="BB193" s="144">
        <f t="shared" si="1157"/>
        <v>0.1418281816</v>
      </c>
      <c r="BC193" s="144">
        <f t="shared" si="1157"/>
        <v>0.60943201</v>
      </c>
      <c r="BD193" s="144">
        <f t="shared" si="1157"/>
        <v>0.162110694</v>
      </c>
      <c r="BE193" s="143">
        <f t="shared" ref="BE193:BH193" si="1158">A193</f>
        <v>0</v>
      </c>
      <c r="BF193" s="143">
        <f t="shared" si="1158"/>
        <v>0.2369964803</v>
      </c>
      <c r="BG193" s="143">
        <f t="shared" si="1158"/>
        <v>0.6033057851</v>
      </c>
      <c r="BH193" s="143">
        <f t="shared" si="1158"/>
        <v>0.1282753226</v>
      </c>
      <c r="BI193" s="145">
        <f t="shared" si="41"/>
        <v>0.01054127652</v>
      </c>
      <c r="BJ193" s="145">
        <f t="shared" si="42"/>
        <v>0.004111509925</v>
      </c>
      <c r="BK193" s="143"/>
    </row>
    <row r="194">
      <c r="A194" s="90">
        <f>'Yield Tabulations'!AH194</f>
        <v>0</v>
      </c>
      <c r="B194" s="90">
        <f>'Yield Tabulations'!AI194</f>
        <v>0.2605294826</v>
      </c>
      <c r="C194" s="90">
        <f>'Yield Tabulations'!AJ194</f>
        <v>0.5013192612</v>
      </c>
      <c r="D194" s="90">
        <f>'Yield Tabulations'!AK194</f>
        <v>0.1203369434</v>
      </c>
      <c r="E194" s="91">
        <f>'Yield Tabulations'!AL194</f>
        <v>0</v>
      </c>
      <c r="F194" s="91">
        <f>'Yield Tabulations'!AM194</f>
        <v>0.06137184116</v>
      </c>
      <c r="G194" s="91">
        <f>'Yield Tabulations'!AN194</f>
        <v>0.53125</v>
      </c>
      <c r="H194" s="91">
        <f>'Yield Tabulations'!AO194</f>
        <v>0.1155234657</v>
      </c>
      <c r="I194" s="92">
        <f>'Yield Tabulations'!AP194</f>
        <v>0</v>
      </c>
      <c r="J194" s="92">
        <f>'Yield Tabulations'!AQ194</f>
        <v>0.05415162455</v>
      </c>
      <c r="K194" s="92">
        <f>'Yield Tabulations'!AR194</f>
        <v>0.4705882353</v>
      </c>
      <c r="L194" s="92">
        <f>'Yield Tabulations'!AS194</f>
        <v>0.06137184116</v>
      </c>
      <c r="M194" s="132">
        <f t="shared" si="9"/>
        <v>-0.2993387365</v>
      </c>
      <c r="N194" s="132">
        <f t="shared" ref="N194:P194" si="1159">0</f>
        <v>0</v>
      </c>
      <c r="O194" s="132">
        <f t="shared" si="1159"/>
        <v>0</v>
      </c>
      <c r="P194" s="132">
        <f t="shared" si="1159"/>
        <v>0</v>
      </c>
      <c r="Q194" s="133">
        <f t="shared" si="11"/>
        <v>-0.2604132727</v>
      </c>
      <c r="R194" s="133">
        <f t="shared" si="12"/>
        <v>0.02176019325</v>
      </c>
      <c r="S194" s="133">
        <f t="shared" si="13"/>
        <v>-0.002489280455</v>
      </c>
      <c r="T194" s="133">
        <f t="shared" si="14"/>
        <v>-0.0001128158845</v>
      </c>
      <c r="U194" s="134">
        <f t="shared" si="15"/>
        <v>-0.2604132727</v>
      </c>
      <c r="V194" s="134">
        <f t="shared" si="16"/>
        <v>-0.02176019325</v>
      </c>
      <c r="W194" s="134">
        <f t="shared" si="17"/>
        <v>0.002489280455</v>
      </c>
      <c r="X194" s="134">
        <f t="shared" si="18"/>
        <v>0.0001128158845</v>
      </c>
      <c r="Y194" s="135">
        <f t="shared" si="19"/>
        <v>-0.2281521885</v>
      </c>
      <c r="Z194" s="135">
        <f t="shared" ref="Z194:AB194" si="1160">0</f>
        <v>0</v>
      </c>
      <c r="AA194" s="135">
        <f t="shared" si="1160"/>
        <v>0</v>
      </c>
      <c r="AB194" s="135">
        <f t="shared" si="1160"/>
        <v>0</v>
      </c>
      <c r="AC194" s="91">
        <f t="shared" si="21"/>
        <v>-0.1228670807</v>
      </c>
      <c r="AD194" s="91">
        <f t="shared" si="22"/>
        <v>0.0464750767</v>
      </c>
      <c r="AE194" s="91">
        <f t="shared" si="23"/>
        <v>0.2597428057</v>
      </c>
      <c r="AF194" s="91">
        <f t="shared" si="24"/>
        <v>0.1175768432</v>
      </c>
      <c r="AG194" s="92">
        <f t="shared" si="25"/>
        <v>0.07860876427</v>
      </c>
      <c r="AH194" s="92">
        <f t="shared" si="26"/>
        <v>0.04069519313</v>
      </c>
      <c r="AI194" s="92">
        <f t="shared" si="27"/>
        <v>0.2855481195</v>
      </c>
      <c r="AJ194" s="92">
        <f t="shared" si="28"/>
        <v>-0.06322624689</v>
      </c>
      <c r="AK194" s="132">
        <f t="shared" ref="AK194:AN194" si="1161">M$2*$M194</f>
        <v>0.09813982299</v>
      </c>
      <c r="AL194" s="132">
        <f t="shared" si="1161"/>
        <v>0.02652787926</v>
      </c>
      <c r="AM194" s="132">
        <f t="shared" si="1161"/>
        <v>0.08135958314</v>
      </c>
      <c r="AN194" s="132">
        <f t="shared" si="1161"/>
        <v>-0.07676097279</v>
      </c>
      <c r="AO194" s="133">
        <f t="shared" si="30"/>
        <v>-0.04580851037</v>
      </c>
      <c r="AP194" s="133">
        <f t="shared" si="31"/>
        <v>0.01027405796</v>
      </c>
      <c r="AQ194" s="133">
        <f t="shared" si="32"/>
        <v>-0.05346896405</v>
      </c>
      <c r="AR194" s="133">
        <f t="shared" si="33"/>
        <v>0.08980715124</v>
      </c>
      <c r="AS194" s="134">
        <f t="shared" si="34"/>
        <v>-0.008239851345</v>
      </c>
      <c r="AT194" s="134">
        <f t="shared" si="35"/>
        <v>-0.009714327117</v>
      </c>
      <c r="AU194" s="134">
        <f t="shared" si="36"/>
        <v>-0.05122550495</v>
      </c>
      <c r="AV194" s="134">
        <f t="shared" si="37"/>
        <v>0.02692534887</v>
      </c>
      <c r="AW194" s="135">
        <f t="shared" ref="AW194:AZ194" si="1162">Y$2*$Y194</f>
        <v>-0.01490991978</v>
      </c>
      <c r="AX194" s="135">
        <f t="shared" si="1162"/>
        <v>-0.01018586838</v>
      </c>
      <c r="AY194" s="135">
        <f t="shared" si="1162"/>
        <v>-0.01425135002</v>
      </c>
      <c r="AZ194" s="135">
        <f t="shared" si="1162"/>
        <v>0.05794648035</v>
      </c>
      <c r="BA194" s="144">
        <f t="shared" ref="BA194:BD194" si="1163">AC194+AG194+AK194+AO194+AS194+AW194+A$2</f>
        <v>0.01267795755</v>
      </c>
      <c r="BB194" s="144">
        <f t="shared" si="1163"/>
        <v>0.1293792615</v>
      </c>
      <c r="BC194" s="144">
        <f t="shared" si="1163"/>
        <v>0.5084001051</v>
      </c>
      <c r="BD194" s="144">
        <f t="shared" si="1163"/>
        <v>0.1185340226</v>
      </c>
      <c r="BE194" s="143">
        <f t="shared" ref="BE194:BH194" si="1164">A194</f>
        <v>0</v>
      </c>
      <c r="BF194" s="143">
        <f t="shared" si="1164"/>
        <v>0.2605294826</v>
      </c>
      <c r="BG194" s="143">
        <f t="shared" si="1164"/>
        <v>0.5013192612</v>
      </c>
      <c r="BH194" s="143">
        <f t="shared" si="1164"/>
        <v>0.1203369434</v>
      </c>
      <c r="BI194" s="145">
        <f t="shared" si="41"/>
        <v>0.01741449997</v>
      </c>
      <c r="BJ194" s="145">
        <f t="shared" si="42"/>
        <v>0.004611889938</v>
      </c>
      <c r="BK194" s="143"/>
    </row>
    <row r="195">
      <c r="A195" s="90">
        <f>'Yield Tabulations'!AH195</f>
        <v>0</v>
      </c>
      <c r="B195" s="90">
        <f>'Yield Tabulations'!AI195</f>
        <v>0.3048026629</v>
      </c>
      <c r="C195" s="90">
        <f>'Yield Tabulations'!AJ195</f>
        <v>0.6064516129</v>
      </c>
      <c r="D195" s="90">
        <f>'Yield Tabulations'!AK195</f>
        <v>0.1992391821</v>
      </c>
      <c r="E195" s="91">
        <f>'Yield Tabulations'!AL195</f>
        <v>0</v>
      </c>
      <c r="F195" s="91">
        <f>'Yield Tabulations'!AM195</f>
        <v>0.1112696148</v>
      </c>
      <c r="G195" s="91">
        <f>'Yield Tabulations'!AN195</f>
        <v>0.7358490566</v>
      </c>
      <c r="H195" s="91">
        <f>'Yield Tabulations'!AO195</f>
        <v>0.1512125535</v>
      </c>
      <c r="I195" s="92">
        <f>'Yield Tabulations'!AP195</f>
        <v>0</v>
      </c>
      <c r="J195" s="92">
        <f>'Yield Tabulations'!AQ195</f>
        <v>0.03994293866</v>
      </c>
      <c r="K195" s="92">
        <f>'Yield Tabulations'!AR195</f>
        <v>0.4701986755</v>
      </c>
      <c r="L195" s="92">
        <f>'Yield Tabulations'!AS195</f>
        <v>0.1112696148</v>
      </c>
      <c r="M195" s="132">
        <f t="shared" si="9"/>
        <v>-0.5767199976</v>
      </c>
      <c r="N195" s="132">
        <f t="shared" ref="N195:P195" si="1165">0</f>
        <v>0</v>
      </c>
      <c r="O195" s="132">
        <f t="shared" si="1165"/>
        <v>0</v>
      </c>
      <c r="P195" s="132">
        <f t="shared" si="1165"/>
        <v>0</v>
      </c>
      <c r="Q195" s="133">
        <f t="shared" si="11"/>
        <v>-0.3672650498</v>
      </c>
      <c r="R195" s="133">
        <f t="shared" si="12"/>
        <v>-0.01077769873</v>
      </c>
      <c r="S195" s="133">
        <f t="shared" si="13"/>
        <v>0.006341053437</v>
      </c>
      <c r="T195" s="133">
        <f t="shared" si="14"/>
        <v>-0.02292685179</v>
      </c>
      <c r="U195" s="134">
        <f t="shared" si="15"/>
        <v>-0.3672650498</v>
      </c>
      <c r="V195" s="134">
        <f t="shared" si="16"/>
        <v>0.01077769873</v>
      </c>
      <c r="W195" s="134">
        <f t="shared" si="17"/>
        <v>-0.006341053437</v>
      </c>
      <c r="X195" s="134">
        <f t="shared" si="18"/>
        <v>0.02292685179</v>
      </c>
      <c r="Y195" s="135">
        <f t="shared" si="19"/>
        <v>-0.23506316</v>
      </c>
      <c r="Z195" s="135">
        <f t="shared" ref="Z195:AB195" si="1166">0</f>
        <v>0</v>
      </c>
      <c r="AA195" s="135">
        <f t="shared" si="1166"/>
        <v>0</v>
      </c>
      <c r="AB195" s="135">
        <f t="shared" si="1166"/>
        <v>0</v>
      </c>
      <c r="AC195" s="91">
        <f t="shared" si="21"/>
        <v>-0.1735355083</v>
      </c>
      <c r="AD195" s="91">
        <f t="shared" si="22"/>
        <v>0.07605682152</v>
      </c>
      <c r="AE195" s="91">
        <f t="shared" si="23"/>
        <v>0.361430773</v>
      </c>
      <c r="AF195" s="91">
        <f t="shared" si="24"/>
        <v>0.1527534934</v>
      </c>
      <c r="AG195" s="92">
        <f t="shared" si="25"/>
        <v>0.0814633159</v>
      </c>
      <c r="AH195" s="92">
        <f t="shared" si="26"/>
        <v>0.04181840298</v>
      </c>
      <c r="AI195" s="92">
        <f t="shared" si="27"/>
        <v>0.2946596958</v>
      </c>
      <c r="AJ195" s="92">
        <f t="shared" si="28"/>
        <v>-0.03145845763</v>
      </c>
      <c r="AK195" s="132">
        <f t="shared" ref="AK195:AN195" si="1167">M$2*$M195</f>
        <v>0.189080769</v>
      </c>
      <c r="AL195" s="132">
        <f t="shared" si="1167"/>
        <v>0.05110985181</v>
      </c>
      <c r="AM195" s="132">
        <f t="shared" si="1167"/>
        <v>0.1567511747</v>
      </c>
      <c r="AN195" s="132">
        <f t="shared" si="1167"/>
        <v>-0.1478912772</v>
      </c>
      <c r="AO195" s="133">
        <f t="shared" si="30"/>
        <v>-0.07517753243</v>
      </c>
      <c r="AP195" s="133">
        <f t="shared" si="31"/>
        <v>0.009081802742</v>
      </c>
      <c r="AQ195" s="133">
        <f t="shared" si="32"/>
        <v>-0.08666630984</v>
      </c>
      <c r="AR195" s="133">
        <f t="shared" si="33"/>
        <v>0.1132008753</v>
      </c>
      <c r="AS195" s="134">
        <f t="shared" si="34"/>
        <v>-0.008443914082</v>
      </c>
      <c r="AT195" s="134">
        <f t="shared" si="35"/>
        <v>-0.01542808097</v>
      </c>
      <c r="AU195" s="134">
        <f t="shared" si="36"/>
        <v>-0.06685871248</v>
      </c>
      <c r="AV195" s="134">
        <f t="shared" si="37"/>
        <v>0.04680301502</v>
      </c>
      <c r="AW195" s="135">
        <f t="shared" ref="AW195:AZ195" si="1168">Y$2*$Y195</f>
        <v>-0.01536155704</v>
      </c>
      <c r="AX195" s="135">
        <f t="shared" si="1168"/>
        <v>-0.01049440912</v>
      </c>
      <c r="AY195" s="135">
        <f t="shared" si="1168"/>
        <v>-0.0146830385</v>
      </c>
      <c r="AZ195" s="135">
        <f t="shared" si="1168"/>
        <v>0.05970174062</v>
      </c>
      <c r="BA195" s="144">
        <f t="shared" ref="BA195:BD195" si="1169">AC195+AG195+AK195+AO195+AS195+AW195+A$2</f>
        <v>0.02578030557</v>
      </c>
      <c r="BB195" s="144">
        <f t="shared" si="1169"/>
        <v>0.1774516389</v>
      </c>
      <c r="BC195" s="144">
        <f t="shared" si="1169"/>
        <v>0.6453289983</v>
      </c>
      <c r="BD195" s="144">
        <f t="shared" si="1169"/>
        <v>0.1593748082</v>
      </c>
      <c r="BE195" s="143">
        <f t="shared" ref="BE195:BH195" si="1170">A195</f>
        <v>0</v>
      </c>
      <c r="BF195" s="143">
        <f t="shared" si="1170"/>
        <v>0.3048026629</v>
      </c>
      <c r="BG195" s="143">
        <f t="shared" si="1170"/>
        <v>0.6064516129</v>
      </c>
      <c r="BH195" s="143">
        <f t="shared" si="1170"/>
        <v>0.1992391821</v>
      </c>
      <c r="BI195" s="145">
        <f t="shared" si="41"/>
        <v>0.01998352687</v>
      </c>
      <c r="BJ195" s="145">
        <f t="shared" si="42"/>
        <v>0.007440676316</v>
      </c>
      <c r="BK195" s="143"/>
    </row>
    <row r="196">
      <c r="A196" s="90">
        <f>'Yield Tabulations'!AH196</f>
        <v>0</v>
      </c>
      <c r="B196" s="90">
        <f>'Yield Tabulations'!AI196</f>
        <v>0.2621706119</v>
      </c>
      <c r="C196" s="90">
        <f>'Yield Tabulations'!AJ196</f>
        <v>0.6057866184</v>
      </c>
      <c r="D196" s="90">
        <f>'Yield Tabulations'!AK196</f>
        <v>0.2045556052</v>
      </c>
      <c r="E196" s="91">
        <f>'Yield Tabulations'!AL196</f>
        <v>0</v>
      </c>
      <c r="F196" s="91">
        <f>'Yield Tabulations'!AM196</f>
        <v>0.09736489504</v>
      </c>
      <c r="G196" s="91">
        <f>'Yield Tabulations'!AN196</f>
        <v>0.7100977199</v>
      </c>
      <c r="H196" s="91">
        <f>'Yield Tabulations'!AO196</f>
        <v>0.1371147834</v>
      </c>
      <c r="I196" s="92">
        <f>'Yield Tabulations'!AP196</f>
        <v>0</v>
      </c>
      <c r="J196" s="92">
        <f>'Yield Tabulations'!AQ196</f>
        <v>0.03974988834</v>
      </c>
      <c r="K196" s="92">
        <f>'Yield Tabulations'!AR196</f>
        <v>0.4756097561</v>
      </c>
      <c r="L196" s="92">
        <f>'Yield Tabulations'!AS196</f>
        <v>0.09736489504</v>
      </c>
      <c r="M196" s="132">
        <f t="shared" si="9"/>
        <v>-0.5325191584</v>
      </c>
      <c r="N196" s="132">
        <f t="shared" ref="N196:P196" si="1171">0</f>
        <v>0</v>
      </c>
      <c r="O196" s="132">
        <f t="shared" si="1171"/>
        <v>0</v>
      </c>
      <c r="P196" s="132">
        <f t="shared" si="1171"/>
        <v>0</v>
      </c>
      <c r="Q196" s="133">
        <f t="shared" si="11"/>
        <v>-0.3549498136</v>
      </c>
      <c r="R196" s="133">
        <f t="shared" si="12"/>
        <v>-0.003925461282</v>
      </c>
      <c r="S196" s="133">
        <f t="shared" si="13"/>
        <v>0.004029625457</v>
      </c>
      <c r="T196" s="133">
        <f t="shared" si="14"/>
        <v>-0.01808138891</v>
      </c>
      <c r="U196" s="134">
        <f t="shared" si="15"/>
        <v>-0.3549498136</v>
      </c>
      <c r="V196" s="134">
        <f t="shared" si="16"/>
        <v>0.003925461282</v>
      </c>
      <c r="W196" s="134">
        <f t="shared" si="17"/>
        <v>-0.004029625457</v>
      </c>
      <c r="X196" s="134">
        <f t="shared" si="18"/>
        <v>0.01808138891</v>
      </c>
      <c r="Y196" s="135">
        <f t="shared" si="19"/>
        <v>-0.2372646165</v>
      </c>
      <c r="Z196" s="135">
        <f t="shared" ref="Z196:AB196" si="1172">0</f>
        <v>0</v>
      </c>
      <c r="AA196" s="135">
        <f t="shared" si="1172"/>
        <v>0</v>
      </c>
      <c r="AB196" s="135">
        <f t="shared" si="1172"/>
        <v>0</v>
      </c>
      <c r="AC196" s="91">
        <f t="shared" si="21"/>
        <v>-0.1659647619</v>
      </c>
      <c r="AD196" s="91">
        <f t="shared" si="22"/>
        <v>0.06636490369</v>
      </c>
      <c r="AE196" s="91">
        <f t="shared" si="23"/>
        <v>0.3497768965</v>
      </c>
      <c r="AF196" s="91">
        <f t="shared" si="24"/>
        <v>0.1449861156</v>
      </c>
      <c r="AG196" s="92">
        <f t="shared" si="25"/>
        <v>0.08244823287</v>
      </c>
      <c r="AH196" s="92">
        <f t="shared" si="26"/>
        <v>0.03906379115</v>
      </c>
      <c r="AI196" s="92">
        <f t="shared" si="27"/>
        <v>0.2951840198</v>
      </c>
      <c r="AJ196" s="92">
        <f t="shared" si="28"/>
        <v>-0.04052981349</v>
      </c>
      <c r="AK196" s="132">
        <f t="shared" ref="AK196:AN196" si="1173">M$2*$M196</f>
        <v>0.1745892849</v>
      </c>
      <c r="AL196" s="132">
        <f t="shared" si="1173"/>
        <v>0.0471927025</v>
      </c>
      <c r="AM196" s="132">
        <f t="shared" si="1173"/>
        <v>0.1447374878</v>
      </c>
      <c r="AN196" s="132">
        <f t="shared" si="1173"/>
        <v>-0.1365566285</v>
      </c>
      <c r="AO196" s="133">
        <f t="shared" si="30"/>
        <v>-0.07070603361</v>
      </c>
      <c r="AP196" s="133">
        <f t="shared" si="31"/>
        <v>0.009686800319</v>
      </c>
      <c r="AQ196" s="133">
        <f t="shared" si="32"/>
        <v>-0.08210886681</v>
      </c>
      <c r="AR196" s="133">
        <f t="shared" si="33"/>
        <v>0.111591586</v>
      </c>
      <c r="AS196" s="134">
        <f t="shared" si="34"/>
        <v>-0.008823381682</v>
      </c>
      <c r="AT196" s="134">
        <f t="shared" si="35"/>
        <v>-0.01461078989</v>
      </c>
      <c r="AU196" s="134">
        <f t="shared" si="36"/>
        <v>-0.06545868543</v>
      </c>
      <c r="AV196" s="134">
        <f t="shared" si="37"/>
        <v>0.04381613147</v>
      </c>
      <c r="AW196" s="135">
        <f t="shared" ref="AW196:AZ196" si="1174">Y$2*$Y196</f>
        <v>-0.01550542391</v>
      </c>
      <c r="AX196" s="135">
        <f t="shared" si="1174"/>
        <v>-0.01059269328</v>
      </c>
      <c r="AY196" s="135">
        <f t="shared" si="1174"/>
        <v>-0.01482055078</v>
      </c>
      <c r="AZ196" s="135">
        <f t="shared" si="1174"/>
        <v>0.06026087029</v>
      </c>
      <c r="BA196" s="144">
        <f t="shared" ref="BA196:BD196" si="1175">AC196+AG196+AK196+AO196+AS196+AW196+A$2</f>
        <v>0.02379264918</v>
      </c>
      <c r="BB196" s="144">
        <f t="shared" si="1175"/>
        <v>0.1624119644</v>
      </c>
      <c r="BC196" s="144">
        <f t="shared" si="1175"/>
        <v>0.6280057168</v>
      </c>
      <c r="BD196" s="144">
        <f t="shared" si="1175"/>
        <v>0.14983368</v>
      </c>
      <c r="BE196" s="143">
        <f t="shared" ref="BE196:BH196" si="1176">A196</f>
        <v>0</v>
      </c>
      <c r="BF196" s="143">
        <f t="shared" si="1176"/>
        <v>0.2621706119</v>
      </c>
      <c r="BG196" s="143">
        <f t="shared" si="1176"/>
        <v>0.6057866184</v>
      </c>
      <c r="BH196" s="143">
        <f t="shared" si="1176"/>
        <v>0.2045556052</v>
      </c>
      <c r="BI196" s="145">
        <f t="shared" si="41"/>
        <v>0.01400605532</v>
      </c>
      <c r="BJ196" s="145">
        <f t="shared" si="42"/>
        <v>0.004755784118</v>
      </c>
      <c r="BK196" s="143"/>
    </row>
    <row r="197">
      <c r="A197" s="90">
        <f>'Yield Tabulations'!AH197</f>
        <v>0</v>
      </c>
      <c r="B197" s="90">
        <f>'Yield Tabulations'!AI197</f>
        <v>0.3044267054</v>
      </c>
      <c r="C197" s="90">
        <f>'Yield Tabulations'!AJ197</f>
        <v>0.6062176166</v>
      </c>
      <c r="D197" s="90">
        <f>'Yield Tabulations'!AK197</f>
        <v>0.1872278665</v>
      </c>
      <c r="E197" s="91">
        <f>'Yield Tabulations'!AL197</f>
        <v>0</v>
      </c>
      <c r="F197" s="91">
        <f>'Yield Tabulations'!AM197</f>
        <v>0.1008708273</v>
      </c>
      <c r="G197" s="91">
        <f>'Yield Tabulations'!AN197</f>
        <v>0.6932668329</v>
      </c>
      <c r="H197" s="91">
        <f>'Yield Tabulations'!AO197</f>
        <v>0.1455007257</v>
      </c>
      <c r="I197" s="92">
        <f>'Yield Tabulations'!AP197</f>
        <v>0</v>
      </c>
      <c r="J197" s="92">
        <f>'Yield Tabulations'!AQ197</f>
        <v>0.0446298984</v>
      </c>
      <c r="K197" s="92">
        <f>'Yield Tabulations'!AR197</f>
        <v>0.5121293801</v>
      </c>
      <c r="L197" s="92">
        <f>'Yield Tabulations'!AS197</f>
        <v>0.1008708273</v>
      </c>
      <c r="M197" s="132">
        <f t="shared" si="9"/>
        <v>-0.5119642866</v>
      </c>
      <c r="N197" s="132">
        <f t="shared" ref="N197:P197" si="1177">0</f>
        <v>0</v>
      </c>
      <c r="O197" s="132">
        <f t="shared" si="1177"/>
        <v>0</v>
      </c>
      <c r="P197" s="132">
        <f t="shared" si="1177"/>
        <v>0</v>
      </c>
      <c r="Q197" s="133">
        <f t="shared" si="11"/>
        <v>-0.3742209467</v>
      </c>
      <c r="R197" s="133">
        <f t="shared" si="12"/>
        <v>0.004584797478</v>
      </c>
      <c r="S197" s="133">
        <f t="shared" si="13"/>
        <v>0.003681241192</v>
      </c>
      <c r="T197" s="133">
        <f t="shared" si="14"/>
        <v>-0.02071848592</v>
      </c>
      <c r="U197" s="134">
        <f t="shared" si="15"/>
        <v>-0.3742209467</v>
      </c>
      <c r="V197" s="134">
        <f t="shared" si="16"/>
        <v>-0.004584797478</v>
      </c>
      <c r="W197" s="134">
        <f t="shared" si="17"/>
        <v>-0.003681241192</v>
      </c>
      <c r="X197" s="134">
        <f t="shared" si="18"/>
        <v>0.02071848592</v>
      </c>
      <c r="Y197" s="135">
        <f t="shared" si="19"/>
        <v>-0.2744432535</v>
      </c>
      <c r="Z197" s="135">
        <f t="shared" ref="Z197:AB197" si="1178">0</f>
        <v>0</v>
      </c>
      <c r="AA197" s="135">
        <f t="shared" si="1178"/>
        <v>0</v>
      </c>
      <c r="AB197" s="135">
        <f t="shared" si="1178"/>
        <v>0</v>
      </c>
      <c r="AC197" s="91">
        <f t="shared" si="21"/>
        <v>-0.1630195003</v>
      </c>
      <c r="AD197" s="91">
        <f t="shared" si="22"/>
        <v>0.07025658716</v>
      </c>
      <c r="AE197" s="91">
        <f t="shared" si="23"/>
        <v>0.3400374075</v>
      </c>
      <c r="AF197" s="91">
        <f t="shared" si="24"/>
        <v>0.1463205089</v>
      </c>
      <c r="AG197" s="92">
        <f t="shared" si="25"/>
        <v>0.08841456807</v>
      </c>
      <c r="AH197" s="92">
        <f t="shared" si="26"/>
        <v>0.0423796368</v>
      </c>
      <c r="AI197" s="92">
        <f t="shared" si="27"/>
        <v>0.3171101453</v>
      </c>
      <c r="AJ197" s="92">
        <f t="shared" si="28"/>
        <v>-0.04629486516</v>
      </c>
      <c r="AK197" s="132">
        <f t="shared" ref="AK197:AN197" si="1179">M$2*$M197</f>
        <v>0.167850259</v>
      </c>
      <c r="AL197" s="132">
        <f t="shared" si="1179"/>
        <v>0.04537109677</v>
      </c>
      <c r="AM197" s="132">
        <f t="shared" si="1179"/>
        <v>0.1391507208</v>
      </c>
      <c r="AN197" s="132">
        <f t="shared" si="1179"/>
        <v>-0.1312856369</v>
      </c>
      <c r="AO197" s="133">
        <f t="shared" si="30"/>
        <v>-0.07476824737</v>
      </c>
      <c r="AP197" s="133">
        <f t="shared" si="31"/>
        <v>0.01234766318</v>
      </c>
      <c r="AQ197" s="133">
        <f t="shared" si="32"/>
        <v>-0.08379102607</v>
      </c>
      <c r="AR197" s="133">
        <f t="shared" si="33"/>
        <v>0.1193543237</v>
      </c>
      <c r="AS197" s="134">
        <f t="shared" si="34"/>
        <v>-0.008920055135</v>
      </c>
      <c r="AT197" s="134">
        <f t="shared" si="35"/>
        <v>-0.01606657767</v>
      </c>
      <c r="AU197" s="134">
        <f t="shared" si="36"/>
        <v>-0.06997982028</v>
      </c>
      <c r="AV197" s="134">
        <f t="shared" si="37"/>
        <v>0.04459839245</v>
      </c>
      <c r="AW197" s="135">
        <f t="shared" ref="AW197:AZ197" si="1180">Y$2*$Y197</f>
        <v>-0.01793507623</v>
      </c>
      <c r="AX197" s="135">
        <f t="shared" si="1180"/>
        <v>-0.0122525358</v>
      </c>
      <c r="AY197" s="135">
        <f t="shared" si="1180"/>
        <v>-0.01714288559</v>
      </c>
      <c r="AZ197" s="135">
        <f t="shared" si="1180"/>
        <v>0.06970356367</v>
      </c>
      <c r="BA197" s="144">
        <f t="shared" ref="BA197:BD197" si="1181">AC197+AG197+AK197+AO197+AS197+AW197+A$2</f>
        <v>0.01937668059</v>
      </c>
      <c r="BB197" s="144">
        <f t="shared" si="1181"/>
        <v>0.1673431204</v>
      </c>
      <c r="BC197" s="144">
        <f t="shared" si="1181"/>
        <v>0.6260799573</v>
      </c>
      <c r="BD197" s="144">
        <f t="shared" si="1181"/>
        <v>0.1686617053</v>
      </c>
      <c r="BE197" s="143">
        <f t="shared" ref="BE197:BH197" si="1182">A197</f>
        <v>0</v>
      </c>
      <c r="BF197" s="143">
        <f t="shared" si="1182"/>
        <v>0.3044267054</v>
      </c>
      <c r="BG197" s="143">
        <f t="shared" si="1182"/>
        <v>0.6062176166</v>
      </c>
      <c r="BH197" s="143">
        <f t="shared" si="1182"/>
        <v>0.1872278665</v>
      </c>
      <c r="BI197" s="145">
        <f t="shared" si="41"/>
        <v>0.01990657995</v>
      </c>
      <c r="BJ197" s="145">
        <f t="shared" si="42"/>
        <v>0.006679521958</v>
      </c>
      <c r="BK197" s="143"/>
    </row>
    <row r="198">
      <c r="A198" s="90">
        <f>'Yield Tabulations'!AH198</f>
        <v>0</v>
      </c>
      <c r="B198" s="90">
        <f>'Yield Tabulations'!AI198</f>
        <v>0.3057823129</v>
      </c>
      <c r="C198" s="90">
        <f>'Yield Tabulations'!AJ198</f>
        <v>0.6301369863</v>
      </c>
      <c r="D198" s="90">
        <f>'Yield Tabulations'!AK198</f>
        <v>0.1833333333</v>
      </c>
      <c r="E198" s="91">
        <f>'Yield Tabulations'!AL198</f>
        <v>0</v>
      </c>
      <c r="F198" s="91">
        <f>'Yield Tabulations'!AM198</f>
        <v>0.09693877551</v>
      </c>
      <c r="G198" s="91">
        <f>'Yield Tabulations'!AN198</f>
        <v>0.7215189873</v>
      </c>
      <c r="H198" s="91">
        <f>'Yield Tabulations'!AO198</f>
        <v>0.1343537415</v>
      </c>
      <c r="I198" s="92">
        <f>'Yield Tabulations'!AP198</f>
        <v>0</v>
      </c>
      <c r="J198" s="92">
        <f>'Yield Tabulations'!AQ198</f>
        <v>0.03741496599</v>
      </c>
      <c r="K198" s="92">
        <f>'Yield Tabulations'!AR198</f>
        <v>0.5550935551</v>
      </c>
      <c r="L198" s="92">
        <f>'Yield Tabulations'!AS198</f>
        <v>0.09693877551</v>
      </c>
      <c r="M198" s="132">
        <f t="shared" si="9"/>
        <v>-0.5480377031</v>
      </c>
      <c r="N198" s="132">
        <f t="shared" ref="N198:P198" si="1183">0</f>
        <v>0</v>
      </c>
      <c r="O198" s="132">
        <f t="shared" si="1183"/>
        <v>0</v>
      </c>
      <c r="P198" s="132">
        <f t="shared" si="1183"/>
        <v>0</v>
      </c>
      <c r="Q198" s="133">
        <f t="shared" si="11"/>
        <v>-0.4171615879</v>
      </c>
      <c r="R198" s="133">
        <f t="shared" si="12"/>
        <v>0.004635728867</v>
      </c>
      <c r="S198" s="133">
        <f t="shared" si="13"/>
        <v>0.004370285529</v>
      </c>
      <c r="T198" s="133">
        <f t="shared" si="14"/>
        <v>-0.02681448115</v>
      </c>
      <c r="U198" s="134">
        <f t="shared" si="15"/>
        <v>-0.4171615879</v>
      </c>
      <c r="V198" s="134">
        <f t="shared" si="16"/>
        <v>-0.004635728867</v>
      </c>
      <c r="W198" s="134">
        <f t="shared" si="17"/>
        <v>-0.004370285529</v>
      </c>
      <c r="X198" s="134">
        <f t="shared" si="18"/>
        <v>0.02681448115</v>
      </c>
      <c r="Y198" s="135">
        <f t="shared" si="19"/>
        <v>-0.3189258608</v>
      </c>
      <c r="Z198" s="135">
        <f t="shared" ref="Z198:AB198" si="1184">0</f>
        <v>0</v>
      </c>
      <c r="AA198" s="135">
        <f t="shared" si="1184"/>
        <v>0</v>
      </c>
      <c r="AB198" s="135">
        <f t="shared" si="1184"/>
        <v>0</v>
      </c>
      <c r="AC198" s="91">
        <f t="shared" si="21"/>
        <v>-0.1682776268</v>
      </c>
      <c r="AD198" s="91">
        <f t="shared" si="22"/>
        <v>0.06535228997</v>
      </c>
      <c r="AE198" s="91">
        <f t="shared" si="23"/>
        <v>0.3560300967</v>
      </c>
      <c r="AF198" s="91">
        <f t="shared" si="24"/>
        <v>0.1451781138</v>
      </c>
      <c r="AG198" s="92">
        <f t="shared" si="25"/>
        <v>0.09783669494</v>
      </c>
      <c r="AH198" s="92">
        <f t="shared" si="26"/>
        <v>0.03722962995</v>
      </c>
      <c r="AI198" s="92">
        <f t="shared" si="27"/>
        <v>0.3413217908</v>
      </c>
      <c r="AJ198" s="92">
        <f t="shared" si="28"/>
        <v>-0.05532627801</v>
      </c>
      <c r="AK198" s="132">
        <f t="shared" ref="AK198:AN198" si="1185">M$2*$M198</f>
        <v>0.1796771237</v>
      </c>
      <c r="AL198" s="132">
        <f t="shared" si="1185"/>
        <v>0.04856798084</v>
      </c>
      <c r="AM198" s="132">
        <f t="shared" si="1185"/>
        <v>0.1489553928</v>
      </c>
      <c r="AN198" s="132">
        <f t="shared" si="1185"/>
        <v>-0.1405361288</v>
      </c>
      <c r="AO198" s="133">
        <f t="shared" si="30"/>
        <v>-0.0846310252</v>
      </c>
      <c r="AP198" s="133">
        <f t="shared" si="31"/>
        <v>0.01445064246</v>
      </c>
      <c r="AQ198" s="133">
        <f t="shared" si="32"/>
        <v>-0.09343377843</v>
      </c>
      <c r="AR198" s="133">
        <f t="shared" si="33"/>
        <v>0.1322774117</v>
      </c>
      <c r="AS198" s="134">
        <f t="shared" si="34"/>
        <v>-0.009465827413</v>
      </c>
      <c r="AT198" s="134">
        <f t="shared" si="35"/>
        <v>-0.01855843392</v>
      </c>
      <c r="AU198" s="134">
        <f t="shared" si="36"/>
        <v>-0.07783777763</v>
      </c>
      <c r="AV198" s="134">
        <f t="shared" si="37"/>
        <v>0.04993525904</v>
      </c>
      <c r="AW198" s="135">
        <f t="shared" ref="AW198:AZ198" si="1186">Y$2*$Y198</f>
        <v>-0.02084204859</v>
      </c>
      <c r="AX198" s="135">
        <f t="shared" si="1186"/>
        <v>-0.01423846452</v>
      </c>
      <c r="AY198" s="135">
        <f t="shared" si="1186"/>
        <v>-0.01992145725</v>
      </c>
      <c r="AZ198" s="135">
        <f t="shared" si="1186"/>
        <v>0.08100133181</v>
      </c>
      <c r="BA198" s="144">
        <f t="shared" ref="BA198:BD198" si="1187">AC198+AG198+AK198+AO198+AS198+AW198+A$2</f>
        <v>0.02205202316</v>
      </c>
      <c r="BB198" s="144">
        <f t="shared" si="1187"/>
        <v>0.1581108947</v>
      </c>
      <c r="BC198" s="144">
        <f t="shared" si="1187"/>
        <v>0.6558096826</v>
      </c>
      <c r="BD198" s="144">
        <f t="shared" si="1187"/>
        <v>0.1787951282</v>
      </c>
      <c r="BE198" s="143">
        <f t="shared" ref="BE198:BH198" si="1188">A198</f>
        <v>0</v>
      </c>
      <c r="BF198" s="143">
        <f t="shared" si="1188"/>
        <v>0.3057823129</v>
      </c>
      <c r="BG198" s="143">
        <f t="shared" si="1188"/>
        <v>0.6301369863</v>
      </c>
      <c r="BH198" s="143">
        <f t="shared" si="1188"/>
        <v>0.1833333333</v>
      </c>
      <c r="BI198" s="145">
        <f t="shared" si="41"/>
        <v>0.02297282212</v>
      </c>
      <c r="BJ198" s="145">
        <f t="shared" si="42"/>
        <v>0.009860408971</v>
      </c>
      <c r="BK198" s="143"/>
    </row>
    <row r="199">
      <c r="A199" s="90">
        <f>'Yield Tabulations'!AH199</f>
        <v>0</v>
      </c>
      <c r="B199" s="90">
        <f>'Yield Tabulations'!AI199</f>
        <v>0.2773409578</v>
      </c>
      <c r="C199" s="90">
        <f>'Yield Tabulations'!AJ199</f>
        <v>0.6154822335</v>
      </c>
      <c r="D199" s="90">
        <f>'Yield Tabulations'!AK199</f>
        <v>0.1761972838</v>
      </c>
      <c r="E199" s="91">
        <f>'Yield Tabulations'!AL199</f>
        <v>0</v>
      </c>
      <c r="F199" s="91">
        <f>'Yield Tabulations'!AM199</f>
        <v>0.0886347391</v>
      </c>
      <c r="G199" s="91">
        <f>'Yield Tabulations'!AN199</f>
        <v>0.6927374302</v>
      </c>
      <c r="H199" s="91">
        <f>'Yield Tabulations'!AO199</f>
        <v>0.1279485347</v>
      </c>
      <c r="I199" s="92">
        <f>'Yield Tabulations'!AP199</f>
        <v>0</v>
      </c>
      <c r="J199" s="92">
        <f>'Yield Tabulations'!AQ199</f>
        <v>0.03931379557</v>
      </c>
      <c r="K199" s="92">
        <f>'Yield Tabulations'!AR199</f>
        <v>0.5511627907</v>
      </c>
      <c r="L199" s="92">
        <f>'Yield Tabulations'!AS199</f>
        <v>0.0886347391</v>
      </c>
      <c r="M199" s="132">
        <f t="shared" si="9"/>
        <v>-0.5041120917</v>
      </c>
      <c r="N199" s="132">
        <f t="shared" ref="N199:P199" si="1189">0</f>
        <v>0</v>
      </c>
      <c r="O199" s="132">
        <f t="shared" si="1189"/>
        <v>0</v>
      </c>
      <c r="P199" s="132">
        <f t="shared" si="1189"/>
        <v>0</v>
      </c>
      <c r="Q199" s="133">
        <f t="shared" si="11"/>
        <v>-0.3966363482</v>
      </c>
      <c r="R199" s="133">
        <f t="shared" si="12"/>
        <v>0.009119870046</v>
      </c>
      <c r="S199" s="133">
        <f t="shared" si="13"/>
        <v>0.00282597444</v>
      </c>
      <c r="T199" s="133">
        <f t="shared" si="14"/>
        <v>-0.02161803244</v>
      </c>
      <c r="U199" s="134">
        <f t="shared" si="15"/>
        <v>-0.3966363482</v>
      </c>
      <c r="V199" s="134">
        <f t="shared" si="16"/>
        <v>-0.009119870046</v>
      </c>
      <c r="W199" s="134">
        <f t="shared" si="17"/>
        <v>-0.00282597444</v>
      </c>
      <c r="X199" s="134">
        <f t="shared" si="18"/>
        <v>0.02161803244</v>
      </c>
      <c r="Y199" s="135">
        <f t="shared" si="19"/>
        <v>-0.3131821133</v>
      </c>
      <c r="Z199" s="135">
        <f t="shared" ref="Z199:AB199" si="1190">0</f>
        <v>0</v>
      </c>
      <c r="AA199" s="135">
        <f t="shared" si="1190"/>
        <v>0</v>
      </c>
      <c r="AB199" s="135">
        <f t="shared" si="1190"/>
        <v>0</v>
      </c>
      <c r="AC199" s="91">
        <f t="shared" si="21"/>
        <v>-0.1609530927</v>
      </c>
      <c r="AD199" s="91">
        <f t="shared" si="22"/>
        <v>0.06023474455</v>
      </c>
      <c r="AE199" s="91">
        <f t="shared" si="23"/>
        <v>0.3418870004</v>
      </c>
      <c r="AF199" s="91">
        <f t="shared" si="24"/>
        <v>0.1397875858</v>
      </c>
      <c r="AG199" s="92">
        <f t="shared" si="25"/>
        <v>0.09669792845</v>
      </c>
      <c r="AH199" s="92">
        <f t="shared" si="26"/>
        <v>0.03679169173</v>
      </c>
      <c r="AI199" s="92">
        <f t="shared" si="27"/>
        <v>0.3374791753</v>
      </c>
      <c r="AJ199" s="92">
        <f t="shared" si="28"/>
        <v>-0.05977206585</v>
      </c>
      <c r="AK199" s="132">
        <f t="shared" ref="AK199:AN199" si="1191">M$2*$M199</f>
        <v>0.1652758745</v>
      </c>
      <c r="AL199" s="132">
        <f t="shared" si="1191"/>
        <v>0.04467522265</v>
      </c>
      <c r="AM199" s="132">
        <f t="shared" si="1191"/>
        <v>0.1370165122</v>
      </c>
      <c r="AN199" s="132">
        <f t="shared" si="1191"/>
        <v>-0.1292720581</v>
      </c>
      <c r="AO199" s="133">
        <f t="shared" si="30"/>
        <v>-0.07879677603</v>
      </c>
      <c r="AP199" s="133">
        <f t="shared" si="31"/>
        <v>0.01412478993</v>
      </c>
      <c r="AQ199" s="133">
        <f t="shared" si="32"/>
        <v>-0.08762233155</v>
      </c>
      <c r="AR199" s="133">
        <f t="shared" si="33"/>
        <v>0.1275255554</v>
      </c>
      <c r="AS199" s="134">
        <f t="shared" si="34"/>
        <v>-0.009554255096</v>
      </c>
      <c r="AT199" s="134">
        <f t="shared" si="35"/>
        <v>-0.0172327243</v>
      </c>
      <c r="AU199" s="134">
        <f t="shared" si="36"/>
        <v>-0.0746561509</v>
      </c>
      <c r="AV199" s="134">
        <f t="shared" si="37"/>
        <v>0.04642576717</v>
      </c>
      <c r="AW199" s="135">
        <f t="shared" ref="AW199:AZ199" si="1192">Y$2*$Y199</f>
        <v>-0.02046669031</v>
      </c>
      <c r="AX199" s="135">
        <f t="shared" si="1192"/>
        <v>-0.01398203456</v>
      </c>
      <c r="AY199" s="135">
        <f t="shared" si="1192"/>
        <v>-0.01956267851</v>
      </c>
      <c r="AZ199" s="135">
        <f t="shared" si="1192"/>
        <v>0.07954252508</v>
      </c>
      <c r="BA199" s="144">
        <f t="shared" ref="BA199:BD199" si="1193">AC199+AG199+AK199+AO199+AS199+AW199+A$2</f>
        <v>0.01995772131</v>
      </c>
      <c r="BB199" s="144">
        <f t="shared" si="1193"/>
        <v>0.1499189399</v>
      </c>
      <c r="BC199" s="144">
        <f t="shared" si="1193"/>
        <v>0.6352369426</v>
      </c>
      <c r="BD199" s="144">
        <f t="shared" si="1193"/>
        <v>0.1705027281</v>
      </c>
      <c r="BE199" s="143">
        <f t="shared" ref="BE199:BH199" si="1194">A199</f>
        <v>0</v>
      </c>
      <c r="BF199" s="143">
        <f t="shared" si="1194"/>
        <v>0.2773409578</v>
      </c>
      <c r="BG199" s="143">
        <f t="shared" si="1194"/>
        <v>0.6154822335</v>
      </c>
      <c r="BH199" s="143">
        <f t="shared" si="1194"/>
        <v>0.1761972838</v>
      </c>
      <c r="BI199" s="145">
        <f t="shared" si="41"/>
        <v>0.01705735778</v>
      </c>
      <c r="BJ199" s="145">
        <f t="shared" si="42"/>
        <v>0.005082941205</v>
      </c>
      <c r="BK199" s="143"/>
    </row>
    <row r="200">
      <c r="A200" s="90">
        <f>'Yield Tabulations'!AH200</f>
        <v>0</v>
      </c>
      <c r="B200" s="90">
        <f>'Yield Tabulations'!AI200</f>
        <v>0.2787146039</v>
      </c>
      <c r="C200" s="90">
        <f>'Yield Tabulations'!AJ200</f>
        <v>0.6149553571</v>
      </c>
      <c r="D200" s="90">
        <f>'Yield Tabulations'!AK200</f>
        <v>0.196627426</v>
      </c>
      <c r="E200" s="91">
        <f>'Yield Tabulations'!AL200</f>
        <v>0</v>
      </c>
      <c r="F200" s="91">
        <f>'Yield Tabulations'!AM200</f>
        <v>0.1018135539</v>
      </c>
      <c r="G200" s="91">
        <f>'Yield Tabulations'!AN200</f>
        <v>0.7158836689</v>
      </c>
      <c r="H200" s="91">
        <f>'Yield Tabulations'!AO200</f>
        <v>0.1422208081</v>
      </c>
      <c r="I200" s="92">
        <f>'Yield Tabulations'!AP200</f>
        <v>0</v>
      </c>
      <c r="J200" s="92">
        <f>'Yield Tabulations'!AQ200</f>
        <v>0.04040725422</v>
      </c>
      <c r="K200" s="92">
        <f>'Yield Tabulations'!AR200</f>
        <v>0.5144766147</v>
      </c>
      <c r="L200" s="92">
        <f>'Yield Tabulations'!AS200</f>
        <v>0.1018135539</v>
      </c>
      <c r="M200" s="132">
        <f t="shared" si="9"/>
        <v>-0.5430821854</v>
      </c>
      <c r="N200" s="132">
        <f t="shared" ref="N200:P200" si="1195">0</f>
        <v>0</v>
      </c>
      <c r="O200" s="132">
        <f t="shared" si="1195"/>
        <v>0</v>
      </c>
      <c r="P200" s="132">
        <f t="shared" si="1195"/>
        <v>0</v>
      </c>
      <c r="Q200" s="133">
        <f t="shared" si="11"/>
        <v>-0.3868994186</v>
      </c>
      <c r="R200" s="133">
        <f t="shared" si="12"/>
        <v>0.0002826193832</v>
      </c>
      <c r="S200" s="133">
        <f t="shared" si="13"/>
        <v>0.004619247414</v>
      </c>
      <c r="T200" s="133">
        <f t="shared" si="14"/>
        <v>-0.02345379916</v>
      </c>
      <c r="U200" s="134">
        <f t="shared" si="15"/>
        <v>-0.3868994186</v>
      </c>
      <c r="V200" s="134">
        <f t="shared" si="16"/>
        <v>-0.0002826193832</v>
      </c>
      <c r="W200" s="134">
        <f t="shared" si="17"/>
        <v>-0.004619247414</v>
      </c>
      <c r="X200" s="134">
        <f t="shared" si="18"/>
        <v>0.02345379916</v>
      </c>
      <c r="Y200" s="135">
        <f t="shared" si="19"/>
        <v>-0.276684933</v>
      </c>
      <c r="Z200" s="135">
        <f t="shared" ref="Z200:AB200" si="1196">0</f>
        <v>0</v>
      </c>
      <c r="AA200" s="135">
        <f t="shared" si="1196"/>
        <v>0</v>
      </c>
      <c r="AB200" s="135">
        <f t="shared" si="1196"/>
        <v>0</v>
      </c>
      <c r="AC200" s="91">
        <f t="shared" si="21"/>
        <v>-0.1678780316</v>
      </c>
      <c r="AD200" s="91">
        <f t="shared" si="22"/>
        <v>0.06963654341</v>
      </c>
      <c r="AE200" s="91">
        <f t="shared" si="23"/>
        <v>0.3521604323</v>
      </c>
      <c r="AF200" s="91">
        <f t="shared" si="24"/>
        <v>0.1474507105</v>
      </c>
      <c r="AG200" s="92">
        <f t="shared" si="25"/>
        <v>0.08965700132</v>
      </c>
      <c r="AH200" s="92">
        <f t="shared" si="26"/>
        <v>0.04008926855</v>
      </c>
      <c r="AI200" s="92">
        <f t="shared" si="27"/>
        <v>0.318632084</v>
      </c>
      <c r="AJ200" s="92">
        <f t="shared" si="28"/>
        <v>-0.04539490902</v>
      </c>
      <c r="AK200" s="132">
        <f t="shared" ref="AK200:AN200" si="1197">M$2*$M200</f>
        <v>0.1780524304</v>
      </c>
      <c r="AL200" s="132">
        <f t="shared" si="1197"/>
        <v>0.04812881491</v>
      </c>
      <c r="AM200" s="132">
        <f t="shared" si="1197"/>
        <v>0.1476084944</v>
      </c>
      <c r="AN200" s="132">
        <f t="shared" si="1197"/>
        <v>-0.1392653599</v>
      </c>
      <c r="AO200" s="133">
        <f t="shared" si="30"/>
        <v>-0.07824627933</v>
      </c>
      <c r="AP200" s="133">
        <f t="shared" si="31"/>
        <v>0.0121691579</v>
      </c>
      <c r="AQ200" s="133">
        <f t="shared" si="32"/>
        <v>-0.08789300951</v>
      </c>
      <c r="AR200" s="133">
        <f t="shared" si="33"/>
        <v>0.1220207866</v>
      </c>
      <c r="AS200" s="134">
        <f t="shared" si="34"/>
        <v>-0.008976140803</v>
      </c>
      <c r="AT200" s="134">
        <f t="shared" si="35"/>
        <v>-0.01674850617</v>
      </c>
      <c r="AU200" s="134">
        <f t="shared" si="36"/>
        <v>-0.07177756949</v>
      </c>
      <c r="AV200" s="134">
        <f t="shared" si="37"/>
        <v>0.04703680818</v>
      </c>
      <c r="AW200" s="135">
        <f t="shared" ref="AW200:AZ200" si="1198">Y$2*$Y200</f>
        <v>-0.0180815717</v>
      </c>
      <c r="AX200" s="135">
        <f t="shared" si="1198"/>
        <v>-0.01235261572</v>
      </c>
      <c r="AY200" s="135">
        <f t="shared" si="1198"/>
        <v>-0.01728291037</v>
      </c>
      <c r="AZ200" s="135">
        <f t="shared" si="1198"/>
        <v>0.07027290924</v>
      </c>
      <c r="BA200" s="144">
        <f t="shared" ref="BA200:BD200" si="1199">AC200+AG200+AK200+AO200+AS200+AW200+A$2</f>
        <v>0.02228214084</v>
      </c>
      <c r="BB200" s="144">
        <f t="shared" si="1199"/>
        <v>0.1662299128</v>
      </c>
      <c r="BC200" s="144">
        <f t="shared" si="1199"/>
        <v>0.642142937</v>
      </c>
      <c r="BD200" s="144">
        <f t="shared" si="1199"/>
        <v>0.1683863643</v>
      </c>
      <c r="BE200" s="143">
        <f t="shared" ref="BE200:BH200" si="1200">A200</f>
        <v>0</v>
      </c>
      <c r="BF200" s="143">
        <f t="shared" si="1200"/>
        <v>0.2787146039</v>
      </c>
      <c r="BG200" s="143">
        <f t="shared" si="1200"/>
        <v>0.6149553571</v>
      </c>
      <c r="BH200" s="143">
        <f t="shared" si="1200"/>
        <v>0.196627426</v>
      </c>
      <c r="BI200" s="145">
        <f t="shared" si="41"/>
        <v>0.01468602159</v>
      </c>
      <c r="BJ200" s="145">
        <f t="shared" si="42"/>
        <v>0.005997941761</v>
      </c>
      <c r="BK200" s="143"/>
    </row>
    <row r="201">
      <c r="A201" s="90">
        <f>'Yield Tabulations'!AH201</f>
        <v>0</v>
      </c>
      <c r="B201" s="90">
        <f>'Yield Tabulations'!AI201</f>
        <v>0.268719611</v>
      </c>
      <c r="C201" s="90">
        <f>'Yield Tabulations'!AJ201</f>
        <v>0.5863402062</v>
      </c>
      <c r="D201" s="90">
        <f>'Yield Tabulations'!AK201</f>
        <v>0.1734197731</v>
      </c>
      <c r="E201" s="91">
        <f>'Yield Tabulations'!AL201</f>
        <v>0</v>
      </c>
      <c r="F201" s="91">
        <f>'Yield Tabulations'!AM201</f>
        <v>0.0868719611</v>
      </c>
      <c r="G201" s="91">
        <f>'Yield Tabulations'!AN201</f>
        <v>0.6925064599</v>
      </c>
      <c r="H201" s="91">
        <f>'Yield Tabulations'!AO201</f>
        <v>0.125445705</v>
      </c>
      <c r="I201" s="92">
        <f>'Yield Tabulations'!AP201</f>
        <v>0</v>
      </c>
      <c r="J201" s="92">
        <f>'Yield Tabulations'!AQ201</f>
        <v>0.03857374392</v>
      </c>
      <c r="K201" s="92">
        <f>'Yield Tabulations'!AR201</f>
        <v>0.4807197943</v>
      </c>
      <c r="L201" s="92">
        <f>'Yield Tabulations'!AS201</f>
        <v>0.0868719611</v>
      </c>
      <c r="M201" s="132">
        <f t="shared" si="9"/>
        <v>-0.5028485596</v>
      </c>
      <c r="N201" s="132">
        <f t="shared" ref="N201:P201" si="1201">0</f>
        <v>0</v>
      </c>
      <c r="O201" s="132">
        <f t="shared" si="1201"/>
        <v>0</v>
      </c>
      <c r="P201" s="132">
        <f t="shared" si="1201"/>
        <v>0</v>
      </c>
      <c r="Q201" s="133">
        <f t="shared" si="11"/>
        <v>-0.3471502542</v>
      </c>
      <c r="R201" s="133">
        <f t="shared" si="12"/>
        <v>0.0001448392691</v>
      </c>
      <c r="S201" s="133">
        <f t="shared" si="13"/>
        <v>0.002707827124</v>
      </c>
      <c r="T201" s="133">
        <f t="shared" si="14"/>
        <v>-0.01504850442</v>
      </c>
      <c r="U201" s="134">
        <f t="shared" si="15"/>
        <v>-0.3471502542</v>
      </c>
      <c r="V201" s="134">
        <f t="shared" si="16"/>
        <v>-0.0001448392691</v>
      </c>
      <c r="W201" s="134">
        <f t="shared" si="17"/>
        <v>-0.002707827124</v>
      </c>
      <c r="X201" s="134">
        <f t="shared" si="18"/>
        <v>0.01504850442</v>
      </c>
      <c r="Y201" s="135">
        <f t="shared" si="19"/>
        <v>-0.240126192</v>
      </c>
      <c r="Z201" s="135">
        <f t="shared" ref="Z201:AB201" si="1202">0</f>
        <v>0</v>
      </c>
      <c r="AA201" s="135">
        <f t="shared" si="1202"/>
        <v>0</v>
      </c>
      <c r="AB201" s="135">
        <f t="shared" si="1202"/>
        <v>0</v>
      </c>
      <c r="AC201" s="91">
        <f t="shared" si="21"/>
        <v>-0.160623088</v>
      </c>
      <c r="AD201" s="91">
        <f t="shared" si="22"/>
        <v>0.05879924148</v>
      </c>
      <c r="AE201" s="91">
        <f t="shared" si="23"/>
        <v>0.3420702034</v>
      </c>
      <c r="AF201" s="91">
        <f t="shared" si="24"/>
        <v>0.1388390699</v>
      </c>
      <c r="AG201" s="92">
        <f t="shared" si="25"/>
        <v>0.08357889887</v>
      </c>
      <c r="AH201" s="92">
        <f t="shared" si="26"/>
        <v>0.03638061818</v>
      </c>
      <c r="AI201" s="92">
        <f t="shared" si="27"/>
        <v>0.2961716936</v>
      </c>
      <c r="AJ201" s="92">
        <f t="shared" si="28"/>
        <v>-0.04737511148</v>
      </c>
      <c r="AK201" s="132">
        <f t="shared" ref="AK201:AN201" si="1203">M$2*$M201</f>
        <v>0.1648616187</v>
      </c>
      <c r="AL201" s="132">
        <f t="shared" si="1203"/>
        <v>0.04456324641</v>
      </c>
      <c r="AM201" s="132">
        <f t="shared" si="1203"/>
        <v>0.136673087</v>
      </c>
      <c r="AN201" s="132">
        <f t="shared" si="1203"/>
        <v>-0.1289480441</v>
      </c>
      <c r="AO201" s="133">
        <f t="shared" si="30"/>
        <v>-0.06792432312</v>
      </c>
      <c r="AP201" s="133">
        <f t="shared" si="31"/>
        <v>0.009983518236</v>
      </c>
      <c r="AQ201" s="133">
        <f t="shared" si="32"/>
        <v>-0.07928400389</v>
      </c>
      <c r="AR201" s="133">
        <f t="shared" si="33"/>
        <v>0.1105067591</v>
      </c>
      <c r="AS201" s="134">
        <f t="shared" si="34"/>
        <v>-0.00904183233</v>
      </c>
      <c r="AT201" s="134">
        <f t="shared" si="35"/>
        <v>-0.01407412609</v>
      </c>
      <c r="AU201" s="134">
        <f t="shared" si="36"/>
        <v>-0.06454331309</v>
      </c>
      <c r="AV201" s="134">
        <f t="shared" si="37"/>
        <v>0.04198076689</v>
      </c>
      <c r="AW201" s="135">
        <f t="shared" ref="AW201:AZ201" si="1204">Y$2*$Y201</f>
        <v>-0.01569243005</v>
      </c>
      <c r="AX201" s="135">
        <f t="shared" si="1204"/>
        <v>-0.0107204485</v>
      </c>
      <c r="AY201" s="135">
        <f t="shared" si="1204"/>
        <v>-0.01499929688</v>
      </c>
      <c r="AZ201" s="135">
        <f t="shared" si="1204"/>
        <v>0.0609876581</v>
      </c>
      <c r="BA201" s="144">
        <f t="shared" ref="BA201:BD201" si="1205">AC201+AG201+AK201+AO201+AS201+AW201+A$2</f>
        <v>0.0229135766</v>
      </c>
      <c r="BB201" s="144">
        <f t="shared" si="1205"/>
        <v>0.1502392997</v>
      </c>
      <c r="BC201" s="144">
        <f t="shared" si="1205"/>
        <v>0.6167837859</v>
      </c>
      <c r="BD201" s="144">
        <f t="shared" si="1205"/>
        <v>0.1422565171</v>
      </c>
      <c r="BE201" s="143">
        <f t="shared" ref="BE201:BH201" si="1206">A201</f>
        <v>0</v>
      </c>
      <c r="BF201" s="143">
        <f t="shared" si="1206"/>
        <v>0.268719611</v>
      </c>
      <c r="BG201" s="143">
        <f t="shared" si="1206"/>
        <v>0.5863402062</v>
      </c>
      <c r="BH201" s="143">
        <f t="shared" si="1206"/>
        <v>0.1734197731</v>
      </c>
      <c r="BI201" s="145">
        <f t="shared" si="41"/>
        <v>0.01646057624</v>
      </c>
      <c r="BJ201" s="145">
        <f t="shared" si="42"/>
        <v>0.001717065173</v>
      </c>
      <c r="BK201" s="143"/>
    </row>
    <row r="202">
      <c r="A202" s="90">
        <f>'Yield Tabulations'!AH202</f>
        <v>0</v>
      </c>
      <c r="B202" s="90">
        <f>'Yield Tabulations'!AI202</f>
        <v>0.2198784412</v>
      </c>
      <c r="C202" s="90">
        <f>'Yield Tabulations'!AJ202</f>
        <v>0.5266666667</v>
      </c>
      <c r="D202" s="90">
        <f>'Yield Tabulations'!AK202</f>
        <v>0.1240614945</v>
      </c>
      <c r="E202" s="91">
        <f>'Yield Tabulations'!AL202</f>
        <v>0</v>
      </c>
      <c r="F202" s="91">
        <f>'Yield Tabulations'!AM202</f>
        <v>0.06185198427</v>
      </c>
      <c r="G202" s="91">
        <f>'Yield Tabulations'!AN202</f>
        <v>0.590443686</v>
      </c>
      <c r="H202" s="91">
        <f>'Yield Tabulations'!AO202</f>
        <v>0.1047550947</v>
      </c>
      <c r="I202" s="92">
        <f>'Yield Tabulations'!AP202</f>
        <v>0</v>
      </c>
      <c r="J202" s="92">
        <f>'Yield Tabulations'!AQ202</f>
        <v>0.04290311048</v>
      </c>
      <c r="K202" s="92">
        <f>'Yield Tabulations'!AR202</f>
        <v>0.4657980456</v>
      </c>
      <c r="L202" s="92">
        <f>'Yield Tabulations'!AS202</f>
        <v>0.06185198427</v>
      </c>
      <c r="M202" s="132">
        <f t="shared" si="9"/>
        <v>-0.3634230442</v>
      </c>
      <c r="N202" s="132">
        <f t="shared" ref="N202:P202" si="1207">0</f>
        <v>0</v>
      </c>
      <c r="O202" s="132">
        <f t="shared" si="1207"/>
        <v>0</v>
      </c>
      <c r="P202" s="132">
        <f t="shared" si="1207"/>
        <v>0</v>
      </c>
      <c r="Q202" s="133">
        <f t="shared" si="11"/>
        <v>-0.284160468</v>
      </c>
      <c r="R202" s="133">
        <f t="shared" si="12"/>
        <v>0.01227460482</v>
      </c>
      <c r="S202" s="133">
        <f t="shared" si="13"/>
        <v>-0.0006686514447</v>
      </c>
      <c r="T202" s="133">
        <f t="shared" si="14"/>
        <v>-0.003478662699</v>
      </c>
      <c r="U202" s="134">
        <f t="shared" si="15"/>
        <v>-0.284160468</v>
      </c>
      <c r="V202" s="134">
        <f t="shared" si="16"/>
        <v>-0.01227460482</v>
      </c>
      <c r="W202" s="134">
        <f t="shared" si="17"/>
        <v>0.0006686514447</v>
      </c>
      <c r="X202" s="134">
        <f t="shared" si="18"/>
        <v>0.003478662699</v>
      </c>
      <c r="Y202" s="135">
        <f t="shared" si="19"/>
        <v>-0.2226341641</v>
      </c>
      <c r="Z202" s="135">
        <f t="shared" ref="Z202:AB202" si="1208">0</f>
        <v>0</v>
      </c>
      <c r="AA202" s="135">
        <f t="shared" si="1208"/>
        <v>0</v>
      </c>
      <c r="AB202" s="135">
        <f t="shared" si="1208"/>
        <v>0</v>
      </c>
      <c r="AC202" s="91">
        <f t="shared" si="21"/>
        <v>-0.1352777701</v>
      </c>
      <c r="AD202" s="91">
        <f t="shared" si="22"/>
        <v>0.04336434198</v>
      </c>
      <c r="AE202" s="91">
        <f t="shared" si="23"/>
        <v>0.2917273482</v>
      </c>
      <c r="AF202" s="91">
        <f t="shared" si="24"/>
        <v>0.1198292076</v>
      </c>
      <c r="AG202" s="92">
        <f t="shared" si="25"/>
        <v>0.07983122548</v>
      </c>
      <c r="AH202" s="92">
        <f t="shared" si="26"/>
        <v>0.03426695214</v>
      </c>
      <c r="AI202" s="92">
        <f t="shared" si="27"/>
        <v>0.2827965275</v>
      </c>
      <c r="AJ202" s="92">
        <f t="shared" si="28"/>
        <v>-0.05992796463</v>
      </c>
      <c r="AK202" s="132">
        <f t="shared" ref="AK202:AN202" si="1209">M$2*$M202</f>
        <v>0.1191502097</v>
      </c>
      <c r="AL202" s="132">
        <f t="shared" si="1209"/>
        <v>0.03220713346</v>
      </c>
      <c r="AM202" s="132">
        <f t="shared" si="1209"/>
        <v>0.09877755122</v>
      </c>
      <c r="AN202" s="132">
        <f t="shared" si="1209"/>
        <v>-0.09319444162</v>
      </c>
      <c r="AO202" s="133">
        <f t="shared" si="30"/>
        <v>-0.05179528915</v>
      </c>
      <c r="AP202" s="133">
        <f t="shared" si="31"/>
        <v>0.009256666717</v>
      </c>
      <c r="AQ202" s="133">
        <f t="shared" si="32"/>
        <v>-0.06164310106</v>
      </c>
      <c r="AR202" s="133">
        <f t="shared" si="33"/>
        <v>0.09478925501</v>
      </c>
      <c r="AS202" s="134">
        <f t="shared" si="34"/>
        <v>-0.008590310896</v>
      </c>
      <c r="AT202" s="134">
        <f t="shared" si="35"/>
        <v>-0.01060856998</v>
      </c>
      <c r="AU202" s="134">
        <f t="shared" si="36"/>
        <v>-0.05448310322</v>
      </c>
      <c r="AV202" s="134">
        <f t="shared" si="37"/>
        <v>0.03170427937</v>
      </c>
      <c r="AW202" s="135">
        <f t="shared" ref="AW202:AZ202" si="1210">Y$2*$Y202</f>
        <v>-0.01454931267</v>
      </c>
      <c r="AX202" s="135">
        <f t="shared" si="1210"/>
        <v>-0.009939515846</v>
      </c>
      <c r="AY202" s="135">
        <f t="shared" si="1210"/>
        <v>-0.01390667089</v>
      </c>
      <c r="AZ202" s="135">
        <f t="shared" si="1210"/>
        <v>0.05654500315</v>
      </c>
      <c r="BA202" s="144">
        <f t="shared" ref="BA202:BD202" si="1211">AC202+AG202+AK202+AO202+AS202+AW202+A$2</f>
        <v>0.01652348494</v>
      </c>
      <c r="BB202" s="144">
        <f t="shared" si="1211"/>
        <v>0.1238542584</v>
      </c>
      <c r="BC202" s="144">
        <f t="shared" si="1211"/>
        <v>0.5439639675</v>
      </c>
      <c r="BD202" s="144">
        <f t="shared" si="1211"/>
        <v>0.1160107575</v>
      </c>
      <c r="BE202" s="143">
        <f t="shared" ref="BE202:BH202" si="1212">A202</f>
        <v>0</v>
      </c>
      <c r="BF202" s="143">
        <f t="shared" si="1212"/>
        <v>0.2198784412</v>
      </c>
      <c r="BG202" s="143">
        <f t="shared" si="1212"/>
        <v>0.5266666667</v>
      </c>
      <c r="BH202" s="143">
        <f t="shared" si="1212"/>
        <v>0.1240614945</v>
      </c>
      <c r="BI202" s="145">
        <f t="shared" si="41"/>
        <v>0.009857680215</v>
      </c>
      <c r="BJ202" s="145">
        <f t="shared" si="42"/>
        <v>0.003043505779</v>
      </c>
      <c r="BK202" s="143"/>
    </row>
    <row r="203">
      <c r="A203" s="90">
        <f>'Yield Tabulations'!AH203</f>
        <v>0</v>
      </c>
      <c r="B203" s="90">
        <f>'Yield Tabulations'!AI203</f>
        <v>0.1624423963</v>
      </c>
      <c r="C203" s="90">
        <f>'Yield Tabulations'!AJ203</f>
        <v>0.4834437086</v>
      </c>
      <c r="D203" s="90">
        <f>'Yield Tabulations'!AK203</f>
        <v>0.0633640553</v>
      </c>
      <c r="E203" s="91">
        <f>'Yield Tabulations'!AL203</f>
        <v>0</v>
      </c>
      <c r="F203" s="91">
        <f>'Yield Tabulations'!AM203</f>
        <v>0.02880184332</v>
      </c>
      <c r="G203" s="91">
        <f>'Yield Tabulations'!AN203</f>
        <v>0.3571428571</v>
      </c>
      <c r="H203" s="91">
        <f>'Yield Tabulations'!AO203</f>
        <v>0.08064516129</v>
      </c>
      <c r="I203" s="92">
        <f>'Yield Tabulations'!AP203</f>
        <v>0</v>
      </c>
      <c r="J203" s="92">
        <f>'Yield Tabulations'!AQ203</f>
        <v>0.05184331797</v>
      </c>
      <c r="K203" s="92">
        <f>'Yield Tabulations'!AR203</f>
        <v>0.5925925926</v>
      </c>
      <c r="L203" s="92">
        <f>'Yield Tabulations'!AS203</f>
        <v>0.02880184332</v>
      </c>
      <c r="M203" s="132">
        <f t="shared" si="9"/>
        <v>-0.1348842086</v>
      </c>
      <c r="N203" s="132">
        <f t="shared" ref="N203:P203" si="1213">0</f>
        <v>0</v>
      </c>
      <c r="O203" s="132">
        <f t="shared" si="1213"/>
        <v>0</v>
      </c>
      <c r="P203" s="132">
        <f t="shared" si="1213"/>
        <v>0</v>
      </c>
      <c r="Q203" s="133">
        <f t="shared" si="11"/>
        <v>-0.2154561241</v>
      </c>
      <c r="R203" s="133">
        <f t="shared" si="12"/>
        <v>0.0375033526</v>
      </c>
      <c r="S203" s="133">
        <f t="shared" si="13"/>
        <v>-0.003351366561</v>
      </c>
      <c r="T203" s="133">
        <f t="shared" si="14"/>
        <v>0.001447711701</v>
      </c>
      <c r="U203" s="134">
        <f t="shared" si="15"/>
        <v>-0.2154561241</v>
      </c>
      <c r="V203" s="134">
        <f t="shared" si="16"/>
        <v>-0.0375033526</v>
      </c>
      <c r="W203" s="134">
        <f t="shared" si="17"/>
        <v>0.003351366561</v>
      </c>
      <c r="X203" s="134">
        <f t="shared" si="18"/>
        <v>-0.001447711701</v>
      </c>
      <c r="Y203" s="135">
        <f t="shared" si="19"/>
        <v>-0.3546832566</v>
      </c>
      <c r="Z203" s="135">
        <f t="shared" ref="Z203:AB203" si="1214">0</f>
        <v>0</v>
      </c>
      <c r="AA203" s="135">
        <f t="shared" si="1214"/>
        <v>0</v>
      </c>
      <c r="AB203" s="135">
        <f t="shared" si="1214"/>
        <v>0</v>
      </c>
      <c r="AC203" s="91">
        <f t="shared" si="21"/>
        <v>-0.08098955623</v>
      </c>
      <c r="AD203" s="91">
        <f t="shared" si="22"/>
        <v>0.0254495622</v>
      </c>
      <c r="AE203" s="91">
        <f t="shared" si="23"/>
        <v>0.1739919339</v>
      </c>
      <c r="AF203" s="91">
        <f t="shared" si="24"/>
        <v>0.08322117213</v>
      </c>
      <c r="AG203" s="92">
        <f t="shared" si="25"/>
        <v>0.1018298729</v>
      </c>
      <c r="AH203" s="92">
        <f t="shared" si="26"/>
        <v>0.03261866812</v>
      </c>
      <c r="AI203" s="92">
        <f t="shared" si="27"/>
        <v>0.3503558502</v>
      </c>
      <c r="AJ203" s="92">
        <f t="shared" si="28"/>
        <v>-0.1047412542</v>
      </c>
      <c r="AK203" s="132">
        <f t="shared" ref="AK203:AN203" si="1215">M$2*$M203</f>
        <v>0.04422251698</v>
      </c>
      <c r="AL203" s="132">
        <f t="shared" si="1215"/>
        <v>0.01195365506</v>
      </c>
      <c r="AM203" s="132">
        <f t="shared" si="1215"/>
        <v>0.03666121904</v>
      </c>
      <c r="AN203" s="132">
        <f t="shared" si="1215"/>
        <v>-0.03458905182</v>
      </c>
      <c r="AO203" s="133">
        <f t="shared" si="30"/>
        <v>-0.03668610881</v>
      </c>
      <c r="AP203" s="133">
        <f t="shared" si="31"/>
        <v>0.01207057516</v>
      </c>
      <c r="AQ203" s="133">
        <f t="shared" si="32"/>
        <v>-0.03814899369</v>
      </c>
      <c r="AR203" s="133">
        <f t="shared" si="33"/>
        <v>0.07905402839</v>
      </c>
      <c r="AS203" s="134">
        <f t="shared" si="34"/>
        <v>-0.006592572646</v>
      </c>
      <c r="AT203" s="134">
        <f t="shared" si="35"/>
        <v>-0.008540629129</v>
      </c>
      <c r="AU203" s="134">
        <f t="shared" si="36"/>
        <v>-0.044718132</v>
      </c>
      <c r="AV203" s="134">
        <f t="shared" si="37"/>
        <v>0.01853584444</v>
      </c>
      <c r="AW203" s="135">
        <f t="shared" ref="AW203:AZ203" si="1216">Y$2*$Y203</f>
        <v>-0.02317882172</v>
      </c>
      <c r="AX203" s="135">
        <f t="shared" si="1216"/>
        <v>-0.01583485564</v>
      </c>
      <c r="AY203" s="135">
        <f t="shared" si="1216"/>
        <v>-0.02215501533</v>
      </c>
      <c r="AZ203" s="135">
        <f t="shared" si="1216"/>
        <v>0.09008305593</v>
      </c>
      <c r="BA203" s="144">
        <f t="shared" ref="BA203:BD203" si="1217">AC203+AG203+AK203+AO203+AS203+AW203+A$2</f>
        <v>0.02636006301</v>
      </c>
      <c r="BB203" s="144">
        <f t="shared" si="1217"/>
        <v>0.0830242257</v>
      </c>
      <c r="BC203" s="144">
        <f t="shared" si="1217"/>
        <v>0.4566822778</v>
      </c>
      <c r="BD203" s="144">
        <f t="shared" si="1217"/>
        <v>0.0978292135</v>
      </c>
      <c r="BE203" s="143">
        <f t="shared" ref="BE203:BH203" si="1218">A203</f>
        <v>0</v>
      </c>
      <c r="BF203" s="143">
        <f t="shared" si="1218"/>
        <v>0.1624423963</v>
      </c>
      <c r="BG203" s="143">
        <f t="shared" si="1218"/>
        <v>0.4834437086</v>
      </c>
      <c r="BH203" s="143">
        <f t="shared" si="1218"/>
        <v>0.0633640553</v>
      </c>
      <c r="BI203" s="145">
        <f t="shared" si="41"/>
        <v>0.008906120053</v>
      </c>
      <c r="BJ203" s="145">
        <f t="shared" si="42"/>
        <v>0.02218729567</v>
      </c>
      <c r="BK203" s="143"/>
    </row>
    <row r="204">
      <c r="A204" s="90">
        <f>'Yield Tabulations'!AH204</f>
        <v>0</v>
      </c>
      <c r="B204" s="90">
        <f>'Yield Tabulations'!AI204</f>
        <v>0.410459588</v>
      </c>
      <c r="C204" s="90">
        <f>'Yield Tabulations'!AJ204</f>
        <v>0.6435406699</v>
      </c>
      <c r="D204" s="90">
        <f>'Yield Tabulations'!AK204</f>
        <v>0.2812995246</v>
      </c>
      <c r="E204" s="91">
        <f>'Yield Tabulations'!AL204</f>
        <v>0</v>
      </c>
      <c r="F204" s="91">
        <f>'Yield Tabulations'!AM204</f>
        <v>0.1489698891</v>
      </c>
      <c r="G204" s="91">
        <f>'Yield Tabulations'!AN204</f>
        <v>0.8392857143</v>
      </c>
      <c r="H204" s="91">
        <f>'Yield Tabulations'!AO204</f>
        <v>0.177496038</v>
      </c>
      <c r="I204" s="92">
        <f>'Yield Tabulations'!AP204</f>
        <v>0</v>
      </c>
      <c r="J204" s="92">
        <f>'Yield Tabulations'!AQ204</f>
        <v>0.02852614897</v>
      </c>
      <c r="K204" s="92">
        <f>'Yield Tabulations'!AR204</f>
        <v>0.4175257732</v>
      </c>
      <c r="L204" s="92">
        <f>'Yield Tabulations'!AS204</f>
        <v>0.1489698891</v>
      </c>
      <c r="M204" s="132">
        <f t="shared" si="9"/>
        <v>-0.7580973816</v>
      </c>
      <c r="N204" s="132">
        <f t="shared" ref="N204:P204" si="1219">0</f>
        <v>0</v>
      </c>
      <c r="O204" s="132">
        <f t="shared" si="1219"/>
        <v>0</v>
      </c>
      <c r="P204" s="132">
        <f t="shared" si="1219"/>
        <v>0</v>
      </c>
      <c r="Q204" s="133">
        <f t="shared" si="11"/>
        <v>-0.3811145191</v>
      </c>
      <c r="R204" s="133">
        <f t="shared" si="12"/>
        <v>-0.05091912923</v>
      </c>
      <c r="S204" s="133">
        <f t="shared" si="13"/>
        <v>0.01712874943</v>
      </c>
      <c r="T204" s="133">
        <f t="shared" si="14"/>
        <v>-0.0382571788</v>
      </c>
      <c r="U204" s="134">
        <f t="shared" si="15"/>
        <v>-0.3811145191</v>
      </c>
      <c r="V204" s="134">
        <f t="shared" si="16"/>
        <v>0.05091912923</v>
      </c>
      <c r="W204" s="134">
        <f t="shared" si="17"/>
        <v>-0.01712874943</v>
      </c>
      <c r="X204" s="134">
        <f t="shared" si="18"/>
        <v>0.0382571788</v>
      </c>
      <c r="Y204" s="135">
        <f t="shared" si="19"/>
        <v>-0.1973335403</v>
      </c>
      <c r="Z204" s="135">
        <f t="shared" ref="Z204:AB204" si="1220">0</f>
        <v>0</v>
      </c>
      <c r="AA204" s="135">
        <f t="shared" si="1220"/>
        <v>0</v>
      </c>
      <c r="AB204" s="135">
        <f t="shared" si="1220"/>
        <v>0</v>
      </c>
      <c r="AC204" s="91">
        <f t="shared" si="21"/>
        <v>-0.2009679803</v>
      </c>
      <c r="AD204" s="91">
        <f t="shared" si="22"/>
        <v>0.09919333</v>
      </c>
      <c r="AE204" s="91">
        <f t="shared" si="23"/>
        <v>0.411965742</v>
      </c>
      <c r="AF204" s="91">
        <f t="shared" si="24"/>
        <v>0.1721453958</v>
      </c>
      <c r="AG204" s="92">
        <f t="shared" si="25"/>
        <v>0.07389655007</v>
      </c>
      <c r="AH204" s="92">
        <f t="shared" si="26"/>
        <v>0.04253165021</v>
      </c>
      <c r="AI204" s="92">
        <f t="shared" si="27"/>
        <v>0.271075876</v>
      </c>
      <c r="AJ204" s="92">
        <f t="shared" si="28"/>
        <v>0.002548598109</v>
      </c>
      <c r="AK204" s="132">
        <f t="shared" ref="AK204:AN204" si="1221">M$2*$M204</f>
        <v>0.2485463248</v>
      </c>
      <c r="AL204" s="132">
        <f t="shared" si="1221"/>
        <v>0.06718380669</v>
      </c>
      <c r="AM204" s="132">
        <f t="shared" si="1221"/>
        <v>0.2060491324</v>
      </c>
      <c r="AN204" s="132">
        <f t="shared" si="1221"/>
        <v>-0.1944028132</v>
      </c>
      <c r="AO204" s="133">
        <f t="shared" si="30"/>
        <v>-0.08600438553</v>
      </c>
      <c r="AP204" s="133">
        <f t="shared" si="31"/>
        <v>0.002184099195</v>
      </c>
      <c r="AQ204" s="133">
        <f t="shared" si="32"/>
        <v>-0.1006793382</v>
      </c>
      <c r="AR204" s="133">
        <f t="shared" si="33"/>
        <v>0.1059207705</v>
      </c>
      <c r="AS204" s="134">
        <f t="shared" si="34"/>
        <v>-0.006388030251</v>
      </c>
      <c r="AT204" s="134">
        <f t="shared" si="35"/>
        <v>-0.01615812286</v>
      </c>
      <c r="AU204" s="134">
        <f t="shared" si="36"/>
        <v>-0.06450075857</v>
      </c>
      <c r="AV204" s="134">
        <f t="shared" si="37"/>
        <v>0.05682564702</v>
      </c>
      <c r="AW204" s="135">
        <f t="shared" ref="AW204:AZ204" si="1222">Y$2*$Y204</f>
        <v>-0.01289589758</v>
      </c>
      <c r="AX204" s="135">
        <f t="shared" si="1222"/>
        <v>-0.008809967951</v>
      </c>
      <c r="AY204" s="135">
        <f t="shared" si="1222"/>
        <v>-0.01232628699</v>
      </c>
      <c r="AZ204" s="135">
        <f t="shared" si="1222"/>
        <v>0.05011910773</v>
      </c>
      <c r="BA204" s="144">
        <f t="shared" ref="BA204:BD204" si="1223">AC204+AG204+AK204+AO204+AS204+AW204+A$2</f>
        <v>0.04394131377</v>
      </c>
      <c r="BB204" s="144">
        <f t="shared" si="1223"/>
        <v>0.2114320452</v>
      </c>
      <c r="BC204" s="144">
        <f t="shared" si="1223"/>
        <v>0.7122797823</v>
      </c>
      <c r="BD204" s="144">
        <f t="shared" si="1223"/>
        <v>0.1594221245</v>
      </c>
      <c r="BE204" s="143">
        <f t="shared" ref="BE204:BH204" si="1224">A204</f>
        <v>0</v>
      </c>
      <c r="BF204" s="143">
        <f t="shared" si="1224"/>
        <v>0.410459588</v>
      </c>
      <c r="BG204" s="143">
        <f t="shared" si="1224"/>
        <v>0.6435406699</v>
      </c>
      <c r="BH204" s="143">
        <f t="shared" si="1224"/>
        <v>0.2812995246</v>
      </c>
      <c r="BI204" s="145">
        <f t="shared" si="41"/>
        <v>0.06112196805</v>
      </c>
      <c r="BJ204" s="145">
        <f t="shared" si="42"/>
        <v>0.04847663047</v>
      </c>
      <c r="BK204" s="143"/>
    </row>
    <row r="205">
      <c r="A205" s="90">
        <f>'Yield Tabulations'!AH205</f>
        <v>0</v>
      </c>
      <c r="B205" s="90">
        <f>'Yield Tabulations'!AI205</f>
        <v>0.4379746835</v>
      </c>
      <c r="C205" s="90">
        <f>'Yield Tabulations'!AJ205</f>
        <v>0.6319742489</v>
      </c>
      <c r="D205" s="90">
        <f>'Yield Tabulations'!AK205</f>
        <v>0.3294755877</v>
      </c>
      <c r="E205" s="91">
        <f>'Yield Tabulations'!AL205</f>
        <v>0</v>
      </c>
      <c r="F205" s="91">
        <f>'Yield Tabulations'!AM205</f>
        <v>0.1486437613</v>
      </c>
      <c r="G205" s="91">
        <f>'Yield Tabulations'!AN205</f>
        <v>0.8763326226</v>
      </c>
      <c r="H205" s="91">
        <f>'Yield Tabulations'!AO205</f>
        <v>0.1696202532</v>
      </c>
      <c r="I205" s="92">
        <f>'Yield Tabulations'!AP205</f>
        <v>0</v>
      </c>
      <c r="J205" s="92">
        <f>'Yield Tabulations'!AQ205</f>
        <v>0.02097649186</v>
      </c>
      <c r="K205" s="92">
        <f>'Yield Tabulations'!AR205</f>
        <v>0.3844492441</v>
      </c>
      <c r="L205" s="92">
        <f>'Yield Tabulations'!AS205</f>
        <v>0.1486437613</v>
      </c>
      <c r="M205" s="132">
        <f t="shared" si="9"/>
        <v>-0.8188248635</v>
      </c>
      <c r="N205" s="132">
        <f t="shared" ref="N205:P205" si="1225">0</f>
        <v>0</v>
      </c>
      <c r="O205" s="132">
        <f t="shared" si="1225"/>
        <v>0</v>
      </c>
      <c r="P205" s="132">
        <f t="shared" si="1225"/>
        <v>0</v>
      </c>
      <c r="Q205" s="133">
        <f t="shared" si="11"/>
        <v>-0.3652364314</v>
      </c>
      <c r="R205" s="133">
        <f t="shared" si="12"/>
        <v>-0.06505099907</v>
      </c>
      <c r="S205" s="133">
        <f t="shared" si="13"/>
        <v>0.01853692991</v>
      </c>
      <c r="T205" s="133">
        <f t="shared" si="14"/>
        <v>-0.03876359754</v>
      </c>
      <c r="U205" s="134">
        <f t="shared" si="15"/>
        <v>-0.3652364314</v>
      </c>
      <c r="V205" s="134">
        <f t="shared" si="16"/>
        <v>0.06505099907</v>
      </c>
      <c r="W205" s="134">
        <f t="shared" si="17"/>
        <v>-0.01853692991</v>
      </c>
      <c r="X205" s="134">
        <f t="shared" si="18"/>
        <v>0.03876359754</v>
      </c>
      <c r="Y205" s="135">
        <f t="shared" si="19"/>
        <v>-0.1703362022</v>
      </c>
      <c r="Z205" s="135">
        <f t="shared" ref="Z205:AB205" si="1226">0</f>
        <v>0</v>
      </c>
      <c r="AA205" s="135">
        <f t="shared" si="1226"/>
        <v>0</v>
      </c>
      <c r="AB205" s="135">
        <f t="shared" si="1226"/>
        <v>0</v>
      </c>
      <c r="AC205" s="91">
        <f t="shared" si="21"/>
        <v>-0.2086309251</v>
      </c>
      <c r="AD205" s="91">
        <f t="shared" si="22"/>
        <v>0.09668241289</v>
      </c>
      <c r="AE205" s="91">
        <f t="shared" si="23"/>
        <v>0.4321239909</v>
      </c>
      <c r="AF205" s="91">
        <f t="shared" si="24"/>
        <v>0.1731016359</v>
      </c>
      <c r="AG205" s="92">
        <f t="shared" si="25"/>
        <v>0.06909707576</v>
      </c>
      <c r="AH205" s="92">
        <f t="shared" si="26"/>
        <v>0.03824401628</v>
      </c>
      <c r="AI205" s="92">
        <f t="shared" si="27"/>
        <v>0.2517386383</v>
      </c>
      <c r="AJ205" s="92">
        <f t="shared" si="28"/>
        <v>0.01001599891</v>
      </c>
      <c r="AK205" s="132">
        <f t="shared" ref="AK205:AN205" si="1227">M$2*$M205</f>
        <v>0.2684561581</v>
      </c>
      <c r="AL205" s="132">
        <f t="shared" si="1227"/>
        <v>0.0725655736</v>
      </c>
      <c r="AM205" s="132">
        <f t="shared" si="1227"/>
        <v>0.2225547229</v>
      </c>
      <c r="AN205" s="132">
        <f t="shared" si="1227"/>
        <v>-0.2099754739</v>
      </c>
      <c r="AO205" s="133">
        <f t="shared" si="30"/>
        <v>-0.08394031631</v>
      </c>
      <c r="AP205" s="133">
        <f t="shared" si="31"/>
        <v>-0.001034908872</v>
      </c>
      <c r="AQ205" s="133">
        <f t="shared" si="32"/>
        <v>-0.1013550778</v>
      </c>
      <c r="AR205" s="133">
        <f t="shared" si="33"/>
        <v>0.09742341954</v>
      </c>
      <c r="AS205" s="134">
        <f t="shared" si="34"/>
        <v>-0.006016395378</v>
      </c>
      <c r="AT205" s="134">
        <f t="shared" si="35"/>
        <v>-0.01509328634</v>
      </c>
      <c r="AU205" s="134">
        <f t="shared" si="36"/>
        <v>-0.05987332175</v>
      </c>
      <c r="AV205" s="134">
        <f t="shared" si="37"/>
        <v>0.05763799291</v>
      </c>
      <c r="AW205" s="135">
        <f t="shared" ref="AW205:AZ205" si="1228">Y$2*$Y205</f>
        <v>-0.01113160092</v>
      </c>
      <c r="AX205" s="135">
        <f t="shared" si="1228"/>
        <v>-0.007604670145</v>
      </c>
      <c r="AY205" s="135">
        <f t="shared" si="1228"/>
        <v>-0.01063991914</v>
      </c>
      <c r="AZ205" s="135">
        <f t="shared" si="1228"/>
        <v>0.04326227796</v>
      </c>
      <c r="BA205" s="144">
        <f t="shared" ref="BA205:BD205" si="1229">AC205+AG205+AK205+AO205+AS205+AW205+A$2</f>
        <v>0.05558872862</v>
      </c>
      <c r="BB205" s="144">
        <f t="shared" si="1229"/>
        <v>0.2090663873</v>
      </c>
      <c r="BC205" s="144">
        <f t="shared" si="1229"/>
        <v>0.7352444491</v>
      </c>
      <c r="BD205" s="144">
        <f t="shared" si="1229"/>
        <v>0.1377312699</v>
      </c>
      <c r="BE205" s="143">
        <f t="shared" ref="BE205:BH205" si="1230">A205</f>
        <v>0</v>
      </c>
      <c r="BF205" s="143">
        <f t="shared" si="1230"/>
        <v>0.4379746835</v>
      </c>
      <c r="BG205" s="143">
        <f t="shared" si="1230"/>
        <v>0.6319742489</v>
      </c>
      <c r="BH205" s="143">
        <f t="shared" si="1230"/>
        <v>0.3294755877</v>
      </c>
      <c r="BI205" s="145">
        <f t="shared" si="41"/>
        <v>0.1029197325</v>
      </c>
      <c r="BJ205" s="145">
        <f t="shared" si="42"/>
        <v>0.06975536692</v>
      </c>
      <c r="BK205" s="143"/>
    </row>
    <row r="206">
      <c r="A206" s="90">
        <f>'Yield Tabulations'!AH206</f>
        <v>0</v>
      </c>
      <c r="B206" s="90">
        <f>'Yield Tabulations'!AI206</f>
        <v>0.1772072636</v>
      </c>
      <c r="C206" s="90">
        <f>'Yield Tabulations'!AJ206</f>
        <v>0.4047619048</v>
      </c>
      <c r="D206" s="90">
        <f>'Yield Tabulations'!AK206</f>
        <v>0.07138384471</v>
      </c>
      <c r="E206" s="91">
        <f>'Yield Tabulations'!AL206</f>
        <v>0</v>
      </c>
      <c r="F206" s="91">
        <f>'Yield Tabulations'!AM206</f>
        <v>0.03757044458</v>
      </c>
      <c r="G206" s="91">
        <f>'Yield Tabulations'!AN206</f>
        <v>0.4026845638</v>
      </c>
      <c r="H206" s="91">
        <f>'Yield Tabulations'!AO206</f>
        <v>0.09329993738</v>
      </c>
      <c r="I206" s="92">
        <f>'Yield Tabulations'!AP206</f>
        <v>0</v>
      </c>
      <c r="J206" s="92">
        <f>'Yield Tabulations'!AQ206</f>
        <v>0.0557294928</v>
      </c>
      <c r="K206" s="92">
        <f>'Yield Tabulations'!AR206</f>
        <v>0.4068965517</v>
      </c>
      <c r="L206" s="92">
        <f>'Yield Tabulations'!AS206</f>
        <v>0.03757044458</v>
      </c>
      <c r="M206" s="132">
        <f t="shared" si="9"/>
        <v>-0.1722712745</v>
      </c>
      <c r="N206" s="132">
        <f t="shared" ref="N206:P206" si="1231">0</f>
        <v>0</v>
      </c>
      <c r="O206" s="132">
        <f t="shared" si="1231"/>
        <v>0</v>
      </c>
      <c r="P206" s="132">
        <f t="shared" si="1231"/>
        <v>0</v>
      </c>
      <c r="Q206" s="133">
        <f t="shared" si="11"/>
        <v>-0.1694500624</v>
      </c>
      <c r="R206" s="133">
        <f t="shared" si="12"/>
        <v>0.02283438471</v>
      </c>
      <c r="S206" s="133">
        <f t="shared" si="13"/>
        <v>-0.003788019882</v>
      </c>
      <c r="T206" s="133">
        <f t="shared" si="14"/>
        <v>0.007154122148</v>
      </c>
      <c r="U206" s="134">
        <f t="shared" si="15"/>
        <v>-0.1694500624</v>
      </c>
      <c r="V206" s="134">
        <f t="shared" si="16"/>
        <v>-0.02283438471</v>
      </c>
      <c r="W206" s="134">
        <f t="shared" si="17"/>
        <v>0.003788019882</v>
      </c>
      <c r="X206" s="134">
        <f t="shared" si="18"/>
        <v>-0.007154122148</v>
      </c>
      <c r="Y206" s="135">
        <f t="shared" si="19"/>
        <v>-0.1700821185</v>
      </c>
      <c r="Z206" s="135">
        <f t="shared" ref="Z206:AB206" si="1232">0</f>
        <v>0</v>
      </c>
      <c r="AA206" s="135">
        <f t="shared" si="1232"/>
        <v>0</v>
      </c>
      <c r="AB206" s="135">
        <f t="shared" si="1232"/>
        <v>0</v>
      </c>
      <c r="AC206" s="91">
        <f t="shared" si="21"/>
        <v>-0.09204111462</v>
      </c>
      <c r="AD206" s="91">
        <f t="shared" si="22"/>
        <v>0.0318261041</v>
      </c>
      <c r="AE206" s="91">
        <f t="shared" si="23"/>
        <v>0.195954691</v>
      </c>
      <c r="AF206" s="91">
        <f t="shared" si="24"/>
        <v>0.09397675473</v>
      </c>
      <c r="AG206" s="92">
        <f t="shared" si="25"/>
        <v>0.06621273951</v>
      </c>
      <c r="AH206" s="92">
        <f t="shared" si="26"/>
        <v>0.03745334897</v>
      </c>
      <c r="AI206" s="92">
        <f t="shared" si="27"/>
        <v>0.2440232204</v>
      </c>
      <c r="AJ206" s="92">
        <f t="shared" si="28"/>
        <v>-0.06535654057</v>
      </c>
      <c r="AK206" s="132">
        <f t="shared" ref="AK206:AN206" si="1233">M$2*$M206</f>
        <v>0.05648006865</v>
      </c>
      <c r="AL206" s="132">
        <f t="shared" si="1233"/>
        <v>0.01526695684</v>
      </c>
      <c r="AM206" s="132">
        <f t="shared" si="1233"/>
        <v>0.04682293793</v>
      </c>
      <c r="AN206" s="132">
        <f t="shared" si="1233"/>
        <v>-0.04417640954</v>
      </c>
      <c r="AO206" s="133">
        <f t="shared" si="30"/>
        <v>-0.02676771914</v>
      </c>
      <c r="AP206" s="133">
        <f t="shared" si="31"/>
        <v>0.007282716789</v>
      </c>
      <c r="AQ206" s="133">
        <f t="shared" si="32"/>
        <v>-0.03250834319</v>
      </c>
      <c r="AR206" s="133">
        <f t="shared" si="33"/>
        <v>0.06169291374</v>
      </c>
      <c r="AS206" s="134">
        <f t="shared" si="34"/>
        <v>-0.006340396179</v>
      </c>
      <c r="AT206" s="134">
        <f t="shared" si="35"/>
        <v>-0.005511411341</v>
      </c>
      <c r="AU206" s="134">
        <f t="shared" si="36"/>
        <v>-0.03453762599</v>
      </c>
      <c r="AV206" s="134">
        <f t="shared" si="37"/>
        <v>0.0155888442</v>
      </c>
      <c r="AW206" s="135">
        <f t="shared" ref="AW206:AZ206" si="1234">Y$2*$Y206</f>
        <v>-0.01111499635</v>
      </c>
      <c r="AX206" s="135">
        <f t="shared" si="1234"/>
        <v>-0.00759332656</v>
      </c>
      <c r="AY206" s="135">
        <f t="shared" si="1234"/>
        <v>-0.010624048</v>
      </c>
      <c r="AZ206" s="135">
        <f t="shared" si="1234"/>
        <v>0.04319774533</v>
      </c>
      <c r="BA206" s="144">
        <f t="shared" ref="BA206:BD206" si="1235">AC206+AG206+AK206+AO206+AS206+AW206+A$2</f>
        <v>0.01418331439</v>
      </c>
      <c r="BB206" s="144">
        <f t="shared" si="1235"/>
        <v>0.1040316387</v>
      </c>
      <c r="BC206" s="144">
        <f t="shared" si="1235"/>
        <v>0.4098262479</v>
      </c>
      <c r="BD206" s="144">
        <f t="shared" si="1235"/>
        <v>0.07118872653</v>
      </c>
      <c r="BE206" s="143">
        <f t="shared" ref="BE206:BH206" si="1236">A206</f>
        <v>0</v>
      </c>
      <c r="BF206" s="143">
        <f t="shared" si="1236"/>
        <v>0.1772072636</v>
      </c>
      <c r="BG206" s="143">
        <f t="shared" si="1236"/>
        <v>0.4047619048</v>
      </c>
      <c r="BH206" s="143">
        <f t="shared" si="1236"/>
        <v>0.07138384471</v>
      </c>
      <c r="BI206" s="145">
        <f t="shared" si="41"/>
        <v>0.005581524128</v>
      </c>
      <c r="BJ206" s="145">
        <f t="shared" si="42"/>
        <v>0.0352196814</v>
      </c>
      <c r="BK206" s="143"/>
    </row>
    <row r="207">
      <c r="A207" s="90">
        <f>'Yield Tabulations'!AH207</f>
        <v>0</v>
      </c>
      <c r="B207" s="90">
        <f>'Yield Tabulations'!AI207</f>
        <v>0.4483215548</v>
      </c>
      <c r="C207" s="90">
        <f>'Yield Tabulations'!AJ207</f>
        <v>0.7057324841</v>
      </c>
      <c r="D207" s="90">
        <f>'Yield Tabulations'!AK207</f>
        <v>0.3931095406</v>
      </c>
      <c r="E207" s="91">
        <f>'Yield Tabulations'!AL207</f>
        <v>0</v>
      </c>
      <c r="F207" s="91">
        <f>'Yield Tabulations'!AM207</f>
        <v>0.1793286219</v>
      </c>
      <c r="G207" s="91">
        <f>'Yield Tabulations'!AN207</f>
        <v>0.9022222222</v>
      </c>
      <c r="H207" s="91">
        <f>'Yield Tabulations'!AO207</f>
        <v>0.1987632509</v>
      </c>
      <c r="I207" s="92">
        <f>'Yield Tabulations'!AP207</f>
        <v>0</v>
      </c>
      <c r="J207" s="92">
        <f>'Yield Tabulations'!AQ207</f>
        <v>0.01943462898</v>
      </c>
      <c r="K207" s="92">
        <f>'Yield Tabulations'!AR207</f>
        <v>0.4417910448</v>
      </c>
      <c r="L207" s="92">
        <f>'Yield Tabulations'!AS207</f>
        <v>0.1793286219</v>
      </c>
      <c r="M207" s="132">
        <f t="shared" si="9"/>
        <v>-0.8856705228</v>
      </c>
      <c r="N207" s="132">
        <f t="shared" ref="N207:P207" si="1237">0</f>
        <v>0</v>
      </c>
      <c r="O207" s="132">
        <f t="shared" si="1237"/>
        <v>0</v>
      </c>
      <c r="P207" s="132">
        <f t="shared" si="1237"/>
        <v>0</v>
      </c>
      <c r="Q207" s="133">
        <f t="shared" si="11"/>
        <v>-0.4377228233</v>
      </c>
      <c r="R207" s="133">
        <f t="shared" si="12"/>
        <v>-0.0739824435</v>
      </c>
      <c r="S207" s="133">
        <f t="shared" si="13"/>
        <v>0.0282958646</v>
      </c>
      <c r="T207" s="133">
        <f t="shared" si="14"/>
        <v>-0.06169142509</v>
      </c>
      <c r="U207" s="134">
        <f t="shared" si="15"/>
        <v>-0.4377228233</v>
      </c>
      <c r="V207" s="134">
        <f t="shared" si="16"/>
        <v>0.0739824435</v>
      </c>
      <c r="W207" s="134">
        <f t="shared" si="17"/>
        <v>-0.0282958646</v>
      </c>
      <c r="X207" s="134">
        <f t="shared" si="18"/>
        <v>0.06169142509</v>
      </c>
      <c r="Y207" s="135">
        <f t="shared" si="19"/>
        <v>-0.2277157867</v>
      </c>
      <c r="Z207" s="135">
        <f t="shared" ref="Z207:AB207" si="1238">0</f>
        <v>0</v>
      </c>
      <c r="AA207" s="135">
        <f t="shared" si="1238"/>
        <v>0</v>
      </c>
      <c r="AB207" s="135">
        <f t="shared" si="1238"/>
        <v>0</v>
      </c>
      <c r="AC207" s="91">
        <f t="shared" si="21"/>
        <v>-0.218746764</v>
      </c>
      <c r="AD207" s="91">
        <f t="shared" si="22"/>
        <v>0.1182162892</v>
      </c>
      <c r="AE207" s="91">
        <f t="shared" si="23"/>
        <v>0.442144124</v>
      </c>
      <c r="AF207" s="91">
        <f t="shared" si="24"/>
        <v>0.1850935473</v>
      </c>
      <c r="AG207" s="92">
        <f t="shared" si="25"/>
        <v>0.0803262374</v>
      </c>
      <c r="AH207" s="92">
        <f t="shared" si="26"/>
        <v>0.04283316268</v>
      </c>
      <c r="AI207" s="92">
        <f t="shared" si="27"/>
        <v>0.2908684423</v>
      </c>
      <c r="AJ207" s="92">
        <f t="shared" si="28"/>
        <v>0.01734047506</v>
      </c>
      <c r="AK207" s="132">
        <f t="shared" ref="AK207:AN207" si="1239">M$2*$M207</f>
        <v>0.2903718688</v>
      </c>
      <c r="AL207" s="132">
        <f t="shared" si="1239"/>
        <v>0.07848954322</v>
      </c>
      <c r="AM207" s="132">
        <f t="shared" si="1239"/>
        <v>0.24072322</v>
      </c>
      <c r="AN207" s="132">
        <f t="shared" si="1239"/>
        <v>-0.2271170504</v>
      </c>
      <c r="AO207" s="133">
        <f t="shared" si="30"/>
        <v>-0.1068828646</v>
      </c>
      <c r="AP207" s="133">
        <f t="shared" si="31"/>
        <v>0.001010484564</v>
      </c>
      <c r="AQ207" s="133">
        <f t="shared" si="32"/>
        <v>-0.1187577994</v>
      </c>
      <c r="AR207" s="133">
        <f t="shared" si="33"/>
        <v>0.1150676335</v>
      </c>
      <c r="AS207" s="134">
        <f t="shared" si="34"/>
        <v>-0.004122430828</v>
      </c>
      <c r="AT207" s="134">
        <f t="shared" si="35"/>
        <v>-0.02034316436</v>
      </c>
      <c r="AU207" s="134">
        <f t="shared" si="36"/>
        <v>-0.07192152745</v>
      </c>
      <c r="AV207" s="134">
        <f t="shared" si="37"/>
        <v>0.06903359087</v>
      </c>
      <c r="AW207" s="135">
        <f t="shared" ref="AW207:AZ207" si="1240">Y$2*$Y207</f>
        <v>-0.01488140059</v>
      </c>
      <c r="AX207" s="135">
        <f t="shared" si="1240"/>
        <v>-0.01016638519</v>
      </c>
      <c r="AY207" s="135">
        <f t="shared" si="1240"/>
        <v>-0.01422409051</v>
      </c>
      <c r="AZ207" s="135">
        <f t="shared" si="1240"/>
        <v>0.05783564227</v>
      </c>
      <c r="BA207" s="144">
        <f t="shared" ref="BA207:BD207" si="1241">AC207+AG207+AK207+AO207+AS207+AW207+A$2</f>
        <v>0.05381937878</v>
      </c>
      <c r="BB207" s="144">
        <f t="shared" si="1241"/>
        <v>0.23534718</v>
      </c>
      <c r="BC207" s="144">
        <f t="shared" si="1241"/>
        <v>0.7695277847</v>
      </c>
      <c r="BD207" s="144">
        <f t="shared" si="1241"/>
        <v>0.1835192572</v>
      </c>
      <c r="BE207" s="143">
        <f t="shared" ref="BE207:BH207" si="1242">A207</f>
        <v>0</v>
      </c>
      <c r="BF207" s="143">
        <f t="shared" si="1242"/>
        <v>0.4483215548</v>
      </c>
      <c r="BG207" s="143">
        <f t="shared" si="1242"/>
        <v>0.7057324841</v>
      </c>
      <c r="BH207" s="143">
        <f t="shared" si="1242"/>
        <v>0.3931095406</v>
      </c>
      <c r="BI207" s="145">
        <f t="shared" si="41"/>
        <v>0.09625253709</v>
      </c>
      <c r="BJ207" s="145">
        <f t="shared" si="42"/>
        <v>0.1161605233</v>
      </c>
      <c r="BK207" s="143"/>
    </row>
    <row r="208">
      <c r="A208" s="90">
        <f>'Yield Tabulations'!AH208</f>
        <v>0</v>
      </c>
      <c r="B208" s="90">
        <f>'Yield Tabulations'!AI208</f>
        <v>0.2413793103</v>
      </c>
      <c r="C208" s="90">
        <f>'Yield Tabulations'!AJ208</f>
        <v>0.4650455927</v>
      </c>
      <c r="D208" s="90">
        <f>'Yield Tabulations'!AK208</f>
        <v>0.1329153605</v>
      </c>
      <c r="E208" s="91">
        <f>'Yield Tabulations'!AL208</f>
        <v>0</v>
      </c>
      <c r="F208" s="91">
        <f>'Yield Tabulations'!AM208</f>
        <v>0.05141065831</v>
      </c>
      <c r="G208" s="91">
        <f>'Yield Tabulations'!AN208</f>
        <v>0.5578231293</v>
      </c>
      <c r="H208" s="91">
        <f>'Yield Tabulations'!AO208</f>
        <v>0.0921630094</v>
      </c>
      <c r="I208" s="92">
        <f>'Yield Tabulations'!AP208</f>
        <v>0</v>
      </c>
      <c r="J208" s="92">
        <f>'Yield Tabulations'!AQ208</f>
        <v>0.0407523511</v>
      </c>
      <c r="K208" s="92">
        <f>'Yield Tabulations'!AR208</f>
        <v>0.3901098901</v>
      </c>
      <c r="L208" s="92">
        <f>'Yield Tabulations'!AS208</f>
        <v>0.05141065831</v>
      </c>
      <c r="M208" s="132">
        <f t="shared" si="9"/>
        <v>-0.3223037196</v>
      </c>
      <c r="N208" s="132">
        <f t="shared" ref="N208:P208" si="1243">0</f>
        <v>0</v>
      </c>
      <c r="O208" s="132">
        <f t="shared" si="1243"/>
        <v>0</v>
      </c>
      <c r="P208" s="132">
        <f t="shared" si="1243"/>
        <v>0</v>
      </c>
      <c r="Q208" s="133">
        <f t="shared" si="11"/>
        <v>-0.2244455858</v>
      </c>
      <c r="R208" s="133">
        <f t="shared" si="12"/>
        <v>0.007275647177</v>
      </c>
      <c r="S208" s="133">
        <f t="shared" si="13"/>
        <v>-0.00111280353</v>
      </c>
      <c r="T208" s="133">
        <f t="shared" si="14"/>
        <v>0.002676797751</v>
      </c>
      <c r="U208" s="134">
        <f t="shared" si="15"/>
        <v>-0.2244455858</v>
      </c>
      <c r="V208" s="134">
        <f t="shared" si="16"/>
        <v>-0.007275647177</v>
      </c>
      <c r="W208" s="134">
        <f t="shared" si="17"/>
        <v>0.00111280353</v>
      </c>
      <c r="X208" s="134">
        <f t="shared" si="18"/>
        <v>-0.002676797751</v>
      </c>
      <c r="Y208" s="135">
        <f t="shared" si="19"/>
        <v>-0.1564895363</v>
      </c>
      <c r="Z208" s="135">
        <f t="shared" ref="Z208:AB208" si="1244">0</f>
        <v>0</v>
      </c>
      <c r="AA208" s="135">
        <f t="shared" si="1244"/>
        <v>0</v>
      </c>
      <c r="AB208" s="135">
        <f t="shared" si="1244"/>
        <v>0</v>
      </c>
      <c r="AC208" s="91">
        <f t="shared" si="21"/>
        <v>-0.1267416793</v>
      </c>
      <c r="AD208" s="91">
        <f t="shared" si="22"/>
        <v>0.03590311597</v>
      </c>
      <c r="AE208" s="91">
        <f t="shared" si="23"/>
        <v>0.2763915779</v>
      </c>
      <c r="AF208" s="91">
        <f t="shared" si="24"/>
        <v>0.1111868873</v>
      </c>
      <c r="AG208" s="92">
        <f t="shared" si="25"/>
        <v>0.06594839646</v>
      </c>
      <c r="AH208" s="92">
        <f t="shared" si="26"/>
        <v>0.03142913629</v>
      </c>
      <c r="AI208" s="92">
        <f t="shared" si="27"/>
        <v>0.2367948392</v>
      </c>
      <c r="AJ208" s="92">
        <f t="shared" si="28"/>
        <v>-0.05132427649</v>
      </c>
      <c r="AK208" s="132">
        <f t="shared" ref="AK208:AN208" si="1245">M$2*$M208</f>
        <v>0.1056690169</v>
      </c>
      <c r="AL208" s="132">
        <f t="shared" si="1245"/>
        <v>0.02856307292</v>
      </c>
      <c r="AM208" s="132">
        <f t="shared" si="1245"/>
        <v>0.08760141296</v>
      </c>
      <c r="AN208" s="132">
        <f t="shared" si="1245"/>
        <v>-0.0826500016</v>
      </c>
      <c r="AO208" s="133">
        <f t="shared" si="30"/>
        <v>-0.03905956211</v>
      </c>
      <c r="AP208" s="133">
        <f t="shared" si="31"/>
        <v>0.005814851742</v>
      </c>
      <c r="AQ208" s="133">
        <f t="shared" si="32"/>
        <v>-0.04969771596</v>
      </c>
      <c r="AR208" s="133">
        <f t="shared" si="33"/>
        <v>0.07527385817</v>
      </c>
      <c r="AS208" s="134">
        <f t="shared" si="34"/>
        <v>-0.007622461954</v>
      </c>
      <c r="AT208" s="134">
        <f t="shared" si="35"/>
        <v>-0.007355185328</v>
      </c>
      <c r="AU208" s="134">
        <f t="shared" si="36"/>
        <v>-0.04290682537</v>
      </c>
      <c r="AV208" s="134">
        <f t="shared" si="37"/>
        <v>0.02529755677</v>
      </c>
      <c r="AW208" s="135">
        <f t="shared" ref="AW208:AZ208" si="1246">Y$2*$Y208</f>
        <v>-0.01022671072</v>
      </c>
      <c r="AX208" s="135">
        <f t="shared" si="1246"/>
        <v>-0.006986484898</v>
      </c>
      <c r="AY208" s="135">
        <f t="shared" si="1246"/>
        <v>-0.009774997863</v>
      </c>
      <c r="AZ208" s="135">
        <f t="shared" si="1246"/>
        <v>0.03974547822</v>
      </c>
      <c r="BA208" s="144">
        <f t="shared" ref="BA208:BD208" si="1247">AC208+AG208+AK208+AO208+AS208+AW208+A$2</f>
        <v>0.01572173179</v>
      </c>
      <c r="BB208" s="144">
        <f t="shared" si="1247"/>
        <v>0.1126757566</v>
      </c>
      <c r="BC208" s="144">
        <f t="shared" si="1247"/>
        <v>0.4991037065</v>
      </c>
      <c r="BD208" s="144">
        <f t="shared" si="1247"/>
        <v>0.08379492102</v>
      </c>
      <c r="BE208" s="143">
        <f t="shared" ref="BE208:BH208" si="1248">A208</f>
        <v>0</v>
      </c>
      <c r="BF208" s="143">
        <f t="shared" si="1248"/>
        <v>0.2413793103</v>
      </c>
      <c r="BG208" s="143">
        <f t="shared" si="1248"/>
        <v>0.4650455927</v>
      </c>
      <c r="BH208" s="143">
        <f t="shared" si="1248"/>
        <v>0.1329153605</v>
      </c>
      <c r="BI208" s="145">
        <f t="shared" si="41"/>
        <v>0.02038455028</v>
      </c>
      <c r="BJ208" s="145">
        <f t="shared" si="42"/>
        <v>0.008512393579</v>
      </c>
      <c r="BK208" s="143"/>
    </row>
    <row r="209">
      <c r="A209" s="90">
        <f>'Yield Tabulations'!AH209</f>
        <v>0</v>
      </c>
      <c r="B209" s="90">
        <f>'Yield Tabulations'!AI209</f>
        <v>0.1931236284</v>
      </c>
      <c r="C209" s="90">
        <f>'Yield Tabulations'!AJ209</f>
        <v>0.4878892734</v>
      </c>
      <c r="D209" s="90">
        <f>'Yield Tabulations'!AK209</f>
        <v>0.0950987564</v>
      </c>
      <c r="E209" s="91">
        <f>'Yield Tabulations'!AL209</f>
        <v>0</v>
      </c>
      <c r="F209" s="91">
        <f>'Yield Tabulations'!AM209</f>
        <v>0.06071689832</v>
      </c>
      <c r="G209" s="91">
        <f>'Yield Tabulations'!AN209</f>
        <v>0.5724137931</v>
      </c>
      <c r="H209" s="91">
        <f>'Yield Tabulations'!AO209</f>
        <v>0.1060716898</v>
      </c>
      <c r="I209" s="92">
        <f>'Yield Tabulations'!AP209</f>
        <v>0</v>
      </c>
      <c r="J209" s="92">
        <f>'Yield Tabulations'!AQ209</f>
        <v>0.04535479151</v>
      </c>
      <c r="K209" s="92">
        <f>'Yield Tabulations'!AR209</f>
        <v>0.4027777778</v>
      </c>
      <c r="L209" s="92">
        <f>'Yield Tabulations'!AS209</f>
        <v>0.06071689832</v>
      </c>
      <c r="M209" s="132">
        <f t="shared" si="9"/>
        <v>-0.3425952957</v>
      </c>
      <c r="N209" s="132">
        <f t="shared" ref="N209:P209" si="1249">0</f>
        <v>0</v>
      </c>
      <c r="O209" s="132">
        <f t="shared" si="1249"/>
        <v>0</v>
      </c>
      <c r="P209" s="132">
        <f t="shared" si="1249"/>
        <v>0</v>
      </c>
      <c r="Q209" s="133">
        <f t="shared" si="11"/>
        <v>-0.2397497018</v>
      </c>
      <c r="R209" s="133">
        <f t="shared" si="12"/>
        <v>0.007968129444</v>
      </c>
      <c r="S209" s="133">
        <f t="shared" si="13"/>
        <v>-0.001124317637</v>
      </c>
      <c r="T209" s="133">
        <f t="shared" si="14"/>
        <v>0.001506290868</v>
      </c>
      <c r="U209" s="134">
        <f t="shared" si="15"/>
        <v>-0.2397497018</v>
      </c>
      <c r="V209" s="134">
        <f t="shared" si="16"/>
        <v>-0.007968129444</v>
      </c>
      <c r="W209" s="134">
        <f t="shared" si="17"/>
        <v>0.001124317637</v>
      </c>
      <c r="X209" s="134">
        <f t="shared" si="18"/>
        <v>-0.001506290868</v>
      </c>
      <c r="Y209" s="135">
        <f t="shared" si="19"/>
        <v>-0.1679735371</v>
      </c>
      <c r="Z209" s="135">
        <f t="shared" ref="Z209:AB209" si="1250">0</f>
        <v>0</v>
      </c>
      <c r="AA209" s="135">
        <f t="shared" si="1250"/>
        <v>0</v>
      </c>
      <c r="AB209" s="135">
        <f t="shared" si="1250"/>
        <v>0</v>
      </c>
      <c r="AC209" s="91">
        <f t="shared" si="21"/>
        <v>-0.1313297397</v>
      </c>
      <c r="AD209" s="91">
        <f t="shared" si="22"/>
        <v>0.0433857096</v>
      </c>
      <c r="AE209" s="91">
        <f t="shared" si="23"/>
        <v>0.2822294807</v>
      </c>
      <c r="AF209" s="91">
        <f t="shared" si="24"/>
        <v>0.1183398174</v>
      </c>
      <c r="AG209" s="92">
        <f t="shared" si="25"/>
        <v>0.06750963527</v>
      </c>
      <c r="AH209" s="92">
        <f t="shared" si="26"/>
        <v>0.03579335618</v>
      </c>
      <c r="AI209" s="92">
        <f t="shared" si="27"/>
        <v>0.2459405497</v>
      </c>
      <c r="AJ209" s="92">
        <f t="shared" si="28"/>
        <v>-0.0491659311</v>
      </c>
      <c r="AK209" s="132">
        <f t="shared" ref="AK209:AN209" si="1251">M$2*$M209</f>
        <v>0.1123217198</v>
      </c>
      <c r="AL209" s="132">
        <f t="shared" si="1251"/>
        <v>0.03036134496</v>
      </c>
      <c r="AM209" s="132">
        <f t="shared" si="1251"/>
        <v>0.09311661686</v>
      </c>
      <c r="AN209" s="132">
        <f t="shared" si="1251"/>
        <v>-0.08785347488</v>
      </c>
      <c r="AO209" s="133">
        <f t="shared" si="30"/>
        <v>-0.04217447183</v>
      </c>
      <c r="AP209" s="133">
        <f t="shared" si="31"/>
        <v>0.006538007699</v>
      </c>
      <c r="AQ209" s="133">
        <f t="shared" si="32"/>
        <v>-0.05298214908</v>
      </c>
      <c r="AR209" s="133">
        <f t="shared" si="33"/>
        <v>0.0802100034</v>
      </c>
      <c r="AS209" s="134">
        <f t="shared" si="34"/>
        <v>-0.00796216254</v>
      </c>
      <c r="AT209" s="134">
        <f t="shared" si="35"/>
        <v>-0.008108550821</v>
      </c>
      <c r="AU209" s="134">
        <f t="shared" si="36"/>
        <v>-0.04581289846</v>
      </c>
      <c r="AV209" s="134">
        <f t="shared" si="37"/>
        <v>0.02703214698</v>
      </c>
      <c r="AW209" s="135">
        <f t="shared" ref="AW209:AZ209" si="1252">Y$2*$Y209</f>
        <v>-0.01097719895</v>
      </c>
      <c r="AX209" s="135">
        <f t="shared" si="1252"/>
        <v>-0.007499188817</v>
      </c>
      <c r="AY209" s="135">
        <f t="shared" si="1252"/>
        <v>-0.01049233709</v>
      </c>
      <c r="AZ209" s="135">
        <f t="shared" si="1252"/>
        <v>0.04266220426</v>
      </c>
      <c r="BA209" s="144">
        <f t="shared" ref="BA209:BD209" si="1253">AC209+AG209+AK209+AO209+AS209+AW209+A$2</f>
        <v>0.01514251456</v>
      </c>
      <c r="BB209" s="144">
        <f t="shared" si="1253"/>
        <v>0.1257779287</v>
      </c>
      <c r="BC209" s="144">
        <f t="shared" si="1253"/>
        <v>0.5126946784</v>
      </c>
      <c r="BD209" s="144">
        <f t="shared" si="1253"/>
        <v>0.09749018469</v>
      </c>
      <c r="BE209" s="143">
        <f t="shared" ref="BE209:BH209" si="1254">A209</f>
        <v>0</v>
      </c>
      <c r="BF209" s="143">
        <f t="shared" si="1254"/>
        <v>0.1931236284</v>
      </c>
      <c r="BG209" s="143">
        <f t="shared" si="1254"/>
        <v>0.4878892734</v>
      </c>
      <c r="BH209" s="143">
        <f t="shared" si="1254"/>
        <v>0.0950987564</v>
      </c>
      <c r="BI209" s="145">
        <f t="shared" si="41"/>
        <v>0.005385766056</v>
      </c>
      <c r="BJ209" s="145">
        <f t="shared" si="42"/>
        <v>0.01187813984</v>
      </c>
      <c r="BK209" s="143"/>
    </row>
    <row r="210">
      <c r="A210" s="90">
        <f>'Yield Tabulations'!AH210</f>
        <v>0</v>
      </c>
      <c r="B210" s="90">
        <f>'Yield Tabulations'!AI210</f>
        <v>0.3885832187</v>
      </c>
      <c r="C210" s="90">
        <f>'Yield Tabulations'!AJ210</f>
        <v>0.7828746177</v>
      </c>
      <c r="D210" s="90">
        <f>'Yield Tabulations'!AK210</f>
        <v>0.3968363136</v>
      </c>
      <c r="E210" s="91">
        <f>'Yield Tabulations'!AL210</f>
        <v>0</v>
      </c>
      <c r="F210" s="91">
        <f>'Yield Tabulations'!AM210</f>
        <v>0.2592847318</v>
      </c>
      <c r="G210" s="91">
        <f>'Yield Tabulations'!AN210</f>
        <v>0.8808411215</v>
      </c>
      <c r="H210" s="91">
        <f>'Yield Tabulations'!AO210</f>
        <v>0.2943603851</v>
      </c>
      <c r="I210" s="92">
        <f>'Yield Tabulations'!AP210</f>
        <v>0</v>
      </c>
      <c r="J210" s="92">
        <f>'Yield Tabulations'!AQ210</f>
        <v>0.03507565337</v>
      </c>
      <c r="K210" s="92">
        <f>'Yield Tabulations'!AR210</f>
        <v>0.5973451327</v>
      </c>
      <c r="L210" s="92">
        <f>'Yield Tabulations'!AS210</f>
        <v>0.2592847318</v>
      </c>
      <c r="M210" s="132">
        <f t="shared" si="9"/>
        <v>-0.9297576898</v>
      </c>
      <c r="N210" s="132">
        <f t="shared" ref="N210:P210" si="1255">0</f>
        <v>0</v>
      </c>
      <c r="O210" s="132">
        <f t="shared" si="1255"/>
        <v>0</v>
      </c>
      <c r="P210" s="132">
        <f t="shared" si="1255"/>
        <v>0</v>
      </c>
      <c r="Q210" s="133">
        <f t="shared" si="11"/>
        <v>-0.6115838915</v>
      </c>
      <c r="R210" s="133">
        <f t="shared" si="12"/>
        <v>-0.05255391058</v>
      </c>
      <c r="S210" s="133">
        <f t="shared" si="13"/>
        <v>0.0569036893</v>
      </c>
      <c r="T210" s="133">
        <f t="shared" si="14"/>
        <v>-0.1239863947</v>
      </c>
      <c r="U210" s="134">
        <f t="shared" si="15"/>
        <v>-0.6115838915</v>
      </c>
      <c r="V210" s="134">
        <f t="shared" si="16"/>
        <v>0.05255391058</v>
      </c>
      <c r="W210" s="134">
        <f t="shared" si="17"/>
        <v>-0.0569036893</v>
      </c>
      <c r="X210" s="134">
        <f t="shared" si="18"/>
        <v>0.1239863947</v>
      </c>
      <c r="Y210" s="135">
        <f t="shared" si="19"/>
        <v>-0.4252800812</v>
      </c>
      <c r="Z210" s="135">
        <f t="shared" ref="Z210:AB210" si="1256">0</f>
        <v>0</v>
      </c>
      <c r="AA210" s="135">
        <f t="shared" si="1256"/>
        <v>0</v>
      </c>
      <c r="AB210" s="135">
        <f t="shared" si="1256"/>
        <v>0</v>
      </c>
      <c r="AC210" s="91">
        <f t="shared" si="21"/>
        <v>-0.22663884</v>
      </c>
      <c r="AD210" s="91">
        <f t="shared" si="22"/>
        <v>0.1801090015</v>
      </c>
      <c r="AE210" s="91">
        <f t="shared" si="23"/>
        <v>0.4197949677</v>
      </c>
      <c r="AF210" s="91">
        <f t="shared" si="24"/>
        <v>0.2146117988</v>
      </c>
      <c r="AG210" s="92">
        <f t="shared" si="25"/>
        <v>0.107033763</v>
      </c>
      <c r="AH210" s="92">
        <f t="shared" si="26"/>
        <v>0.06619459151</v>
      </c>
      <c r="AI210" s="92">
        <f t="shared" si="27"/>
        <v>0.3964973509</v>
      </c>
      <c r="AJ210" s="92">
        <f t="shared" si="28"/>
        <v>0.03157103589</v>
      </c>
      <c r="AK210" s="132">
        <f t="shared" ref="AK210:AN210" si="1257">M$2*$M210</f>
        <v>0.3048260849</v>
      </c>
      <c r="AL210" s="132">
        <f t="shared" si="1257"/>
        <v>0.08239661871</v>
      </c>
      <c r="AM210" s="132">
        <f t="shared" si="1257"/>
        <v>0.2527060111</v>
      </c>
      <c r="AN210" s="132">
        <f t="shared" si="1257"/>
        <v>-0.2384225495</v>
      </c>
      <c r="AO210" s="133">
        <f t="shared" si="30"/>
        <v>-0.164581986</v>
      </c>
      <c r="AP210" s="133">
        <f t="shared" si="31"/>
        <v>0.01360958218</v>
      </c>
      <c r="AQ210" s="133">
        <f t="shared" si="32"/>
        <v>-0.1454458872</v>
      </c>
      <c r="AR210" s="133">
        <f t="shared" si="33"/>
        <v>0.1660775986</v>
      </c>
      <c r="AS210" s="134">
        <f t="shared" si="34"/>
        <v>0.003693576892</v>
      </c>
      <c r="AT210" s="134">
        <f t="shared" si="35"/>
        <v>-0.03508134955</v>
      </c>
      <c r="AU210" s="134">
        <f t="shared" si="36"/>
        <v>-0.1058594788</v>
      </c>
      <c r="AV210" s="134">
        <f t="shared" si="37"/>
        <v>0.08876260161</v>
      </c>
      <c r="AW210" s="135">
        <f t="shared" ref="AW210:AZ210" si="1258">Y$2*$Y210</f>
        <v>-0.02779237813</v>
      </c>
      <c r="AX210" s="135">
        <f t="shared" si="1258"/>
        <v>-0.01898665518</v>
      </c>
      <c r="AY210" s="135">
        <f t="shared" si="1258"/>
        <v>-0.02656479138</v>
      </c>
      <c r="AZ210" s="135">
        <f t="shared" si="1258"/>
        <v>0.1080133574</v>
      </c>
      <c r="BA210" s="144">
        <f t="shared" ref="BA210:BD210" si="1259">AC210+AG210+AK210+AO210+AS210+AW210+A$2</f>
        <v>0.02429495307</v>
      </c>
      <c r="BB210" s="144">
        <f t="shared" si="1259"/>
        <v>0.3135490391</v>
      </c>
      <c r="BC210" s="144">
        <f t="shared" si="1259"/>
        <v>0.7918235878</v>
      </c>
      <c r="BD210" s="144">
        <f t="shared" si="1259"/>
        <v>0.3368792613</v>
      </c>
      <c r="BE210" s="143">
        <f t="shared" ref="BE210:BH210" si="1260">A210</f>
        <v>0</v>
      </c>
      <c r="BF210" s="143">
        <f t="shared" si="1260"/>
        <v>0.3885832187</v>
      </c>
      <c r="BG210" s="143">
        <f t="shared" si="1260"/>
        <v>0.7828746177</v>
      </c>
      <c r="BH210" s="143">
        <f t="shared" si="1260"/>
        <v>0.3968363136</v>
      </c>
      <c r="BI210" s="145">
        <f t="shared" si="41"/>
        <v>0.00989530504</v>
      </c>
      <c r="BJ210" s="145">
        <f t="shared" si="42"/>
        <v>0.1272796696</v>
      </c>
      <c r="BK210" s="143"/>
    </row>
    <row r="211">
      <c r="A211" s="90">
        <f>'Yield Tabulations'!AH211</f>
        <v>0</v>
      </c>
      <c r="B211" s="90">
        <f>'Yield Tabulations'!AI211</f>
        <v>0.2905050505</v>
      </c>
      <c r="C211" s="90">
        <f>'Yield Tabulations'!AJ211</f>
        <v>0.5915697674</v>
      </c>
      <c r="D211" s="90">
        <f>'Yield Tabulations'!AK211</f>
        <v>0.1858585859</v>
      </c>
      <c r="E211" s="91">
        <f>'Yield Tabulations'!AL211</f>
        <v>0</v>
      </c>
      <c r="F211" s="91">
        <f>'Yield Tabulations'!AM211</f>
        <v>0.1034343434</v>
      </c>
      <c r="G211" s="91">
        <f>'Yield Tabulations'!AN211</f>
        <v>0.6826666667</v>
      </c>
      <c r="H211" s="91">
        <f>'Yield Tabulations'!AO211</f>
        <v>0.1515151515</v>
      </c>
      <c r="I211" s="92">
        <f>'Yield Tabulations'!AP211</f>
        <v>0</v>
      </c>
      <c r="J211" s="92">
        <f>'Yield Tabulations'!AQ211</f>
        <v>0.04808080808</v>
      </c>
      <c r="K211" s="92">
        <f>'Yield Tabulations'!AR211</f>
        <v>0.482428115</v>
      </c>
      <c r="L211" s="92">
        <f>'Yield Tabulations'!AS211</f>
        <v>0.1034343434</v>
      </c>
      <c r="M211" s="132">
        <f t="shared" si="9"/>
        <v>-0.4996892823</v>
      </c>
      <c r="N211" s="132">
        <f t="shared" ref="N211:P211" si="1261">0</f>
        <v>0</v>
      </c>
      <c r="O211" s="132">
        <f t="shared" si="1261"/>
        <v>0</v>
      </c>
      <c r="P211" s="132">
        <f t="shared" si="1261"/>
        <v>0</v>
      </c>
      <c r="Q211" s="133">
        <f t="shared" si="11"/>
        <v>-0.3499826702</v>
      </c>
      <c r="R211" s="133">
        <f t="shared" si="12"/>
        <v>0.002483990491</v>
      </c>
      <c r="S211" s="133">
        <f t="shared" si="13"/>
        <v>0.00341369248</v>
      </c>
      <c r="T211" s="133">
        <f t="shared" si="14"/>
        <v>-0.01707647035</v>
      </c>
      <c r="U211" s="134">
        <f t="shared" si="15"/>
        <v>-0.3499826702</v>
      </c>
      <c r="V211" s="134">
        <f t="shared" si="16"/>
        <v>-0.002483990491</v>
      </c>
      <c r="W211" s="134">
        <f t="shared" si="17"/>
        <v>-0.00341369248</v>
      </c>
      <c r="X211" s="134">
        <f t="shared" si="18"/>
        <v>0.01707647035</v>
      </c>
      <c r="Y211" s="135">
        <f t="shared" si="19"/>
        <v>-0.2457473137</v>
      </c>
      <c r="Z211" s="135">
        <f t="shared" ref="Z211:AB211" si="1262">0</f>
        <v>0</v>
      </c>
      <c r="AA211" s="135">
        <f t="shared" si="1262"/>
        <v>0</v>
      </c>
      <c r="AB211" s="135">
        <f t="shared" si="1262"/>
        <v>0</v>
      </c>
      <c r="AC211" s="91">
        <f t="shared" si="21"/>
        <v>-0.16122539</v>
      </c>
      <c r="AD211" s="91">
        <f t="shared" si="22"/>
        <v>0.0730462616</v>
      </c>
      <c r="AE211" s="91">
        <f t="shared" si="23"/>
        <v>0.3338119695</v>
      </c>
      <c r="AF211" s="91">
        <f t="shared" si="24"/>
        <v>0.1474636989</v>
      </c>
      <c r="AG211" s="92">
        <f t="shared" si="25"/>
        <v>0.08219003692</v>
      </c>
      <c r="AH211" s="92">
        <f t="shared" si="26"/>
        <v>0.04501691173</v>
      </c>
      <c r="AI211" s="92">
        <f t="shared" si="27"/>
        <v>0.3003357299</v>
      </c>
      <c r="AJ211" s="92">
        <f t="shared" si="28"/>
        <v>-0.03985235328</v>
      </c>
      <c r="AK211" s="132">
        <f t="shared" ref="AK211:AN211" si="1263">M$2*$M211</f>
        <v>0.1638258325</v>
      </c>
      <c r="AL211" s="132">
        <f t="shared" si="1263"/>
        <v>0.04428326619</v>
      </c>
      <c r="AM211" s="132">
        <f t="shared" si="1263"/>
        <v>0.1358144027</v>
      </c>
      <c r="AN211" s="132">
        <f t="shared" si="1263"/>
        <v>-0.1281378944</v>
      </c>
      <c r="AO211" s="133">
        <f t="shared" si="30"/>
        <v>-0.06920757143</v>
      </c>
      <c r="AP211" s="133">
        <f t="shared" si="31"/>
        <v>0.01070220144</v>
      </c>
      <c r="AQ211" s="133">
        <f t="shared" si="32"/>
        <v>-0.07900571609</v>
      </c>
      <c r="AR211" s="133">
        <f t="shared" si="33"/>
        <v>0.1116201536</v>
      </c>
      <c r="AS211" s="134">
        <f t="shared" si="34"/>
        <v>-0.008682377914</v>
      </c>
      <c r="AT211" s="134">
        <f t="shared" si="35"/>
        <v>-0.01454018678</v>
      </c>
      <c r="AU211" s="134">
        <f t="shared" si="36"/>
        <v>-0.06530773177</v>
      </c>
      <c r="AV211" s="134">
        <f t="shared" si="37"/>
        <v>0.04197102735</v>
      </c>
      <c r="AW211" s="135">
        <f t="shared" ref="AW211:AZ211" si="1264">Y$2*$Y211</f>
        <v>-0.01605977465</v>
      </c>
      <c r="AX211" s="135">
        <f t="shared" si="1264"/>
        <v>-0.01097140382</v>
      </c>
      <c r="AY211" s="135">
        <f t="shared" si="1264"/>
        <v>-0.0153504159</v>
      </c>
      <c r="AZ211" s="135">
        <f t="shared" si="1264"/>
        <v>0.06241532012</v>
      </c>
      <c r="BA211" s="144">
        <f t="shared" ref="BA211:BD211" si="1265">AC211+AG211+AK211+AO211+AS211+AW211+A$2</f>
        <v>0.01859548798</v>
      </c>
      <c r="BB211" s="144">
        <f t="shared" si="1265"/>
        <v>0.1728443003</v>
      </c>
      <c r="BC211" s="144">
        <f t="shared" si="1265"/>
        <v>0.6109936541</v>
      </c>
      <c r="BD211" s="144">
        <f t="shared" si="1265"/>
        <v>0.1617453709</v>
      </c>
      <c r="BE211" s="143">
        <f t="shared" ref="BE211:BH211" si="1266">A211</f>
        <v>0</v>
      </c>
      <c r="BF211" s="143">
        <f t="shared" si="1266"/>
        <v>0.2905050505</v>
      </c>
      <c r="BG211" s="143">
        <f t="shared" si="1266"/>
        <v>0.5915697674</v>
      </c>
      <c r="BH211" s="143">
        <f t="shared" si="1266"/>
        <v>0.1858585859</v>
      </c>
      <c r="BI211" s="145">
        <f t="shared" si="41"/>
        <v>0.01514857882</v>
      </c>
      <c r="BJ211" s="145">
        <f t="shared" si="42"/>
        <v>0.003858158081</v>
      </c>
      <c r="BK211" s="143"/>
    </row>
    <row r="212">
      <c r="A212" s="90">
        <f>'Yield Tabulations'!AH212</f>
        <v>0</v>
      </c>
      <c r="B212" s="90">
        <f>'Yield Tabulations'!AI212</f>
        <v>0.4226110363</v>
      </c>
      <c r="C212" s="90">
        <f>'Yield Tabulations'!AJ212</f>
        <v>0.7604790419</v>
      </c>
      <c r="D212" s="90">
        <f>'Yield Tabulations'!AK212</f>
        <v>0.3903095559</v>
      </c>
      <c r="E212" s="91">
        <f>'Yield Tabulations'!AL212</f>
        <v>0</v>
      </c>
      <c r="F212" s="91">
        <f>'Yield Tabulations'!AM212</f>
        <v>0.2530282638</v>
      </c>
      <c r="G212" s="91">
        <f>'Yield Tabulations'!AN212</f>
        <v>0.9082125604</v>
      </c>
      <c r="H212" s="91">
        <f>'Yield Tabulations'!AO212</f>
        <v>0.2786002692</v>
      </c>
      <c r="I212" s="92">
        <f>'Yield Tabulations'!AP212</f>
        <v>0</v>
      </c>
      <c r="J212" s="92">
        <f>'Yield Tabulations'!AQ212</f>
        <v>0.02557200538</v>
      </c>
      <c r="K212" s="92">
        <f>'Yield Tabulations'!AR212</f>
        <v>0.5196850394</v>
      </c>
      <c r="L212" s="92">
        <f>'Yield Tabulations'!AS212</f>
        <v>0.2530282638</v>
      </c>
      <c r="M212" s="132">
        <f t="shared" si="9"/>
        <v>-0.9664914671</v>
      </c>
      <c r="N212" s="132">
        <f t="shared" ref="N212:P212" si="1267">0</f>
        <v>0</v>
      </c>
      <c r="O212" s="132">
        <f t="shared" si="1267"/>
        <v>0</v>
      </c>
      <c r="P212" s="132">
        <f t="shared" si="1267"/>
        <v>0</v>
      </c>
      <c r="Q212" s="133">
        <f t="shared" si="11"/>
        <v>-0.5489486627</v>
      </c>
      <c r="R212" s="133">
        <f t="shared" si="12"/>
        <v>-0.08501905545</v>
      </c>
      <c r="S212" s="133">
        <f t="shared" si="13"/>
        <v>0.0568989347</v>
      </c>
      <c r="T212" s="133">
        <f t="shared" si="14"/>
        <v>-0.1082701867</v>
      </c>
      <c r="U212" s="134">
        <f t="shared" si="15"/>
        <v>-0.5489486627</v>
      </c>
      <c r="V212" s="134">
        <f t="shared" si="16"/>
        <v>0.08501905545</v>
      </c>
      <c r="W212" s="134">
        <f t="shared" si="17"/>
        <v>-0.0568989347</v>
      </c>
      <c r="X212" s="134">
        <f t="shared" si="18"/>
        <v>0.1082701867</v>
      </c>
      <c r="Y212" s="135">
        <f t="shared" si="19"/>
        <v>-0.3347497699</v>
      </c>
      <c r="Z212" s="135">
        <f t="shared" ref="Z212:AB212" si="1268">0</f>
        <v>0</v>
      </c>
      <c r="AA212" s="135">
        <f t="shared" si="1268"/>
        <v>0</v>
      </c>
      <c r="AB212" s="135">
        <f t="shared" si="1268"/>
        <v>0</v>
      </c>
      <c r="AC212" s="91">
        <f t="shared" si="21"/>
        <v>-0.2313158571</v>
      </c>
      <c r="AD212" s="91">
        <f t="shared" si="22"/>
        <v>0.1730441341</v>
      </c>
      <c r="AE212" s="91">
        <f t="shared" si="23"/>
        <v>0.4359074248</v>
      </c>
      <c r="AF212" s="91">
        <f t="shared" si="24"/>
        <v>0.2114644075</v>
      </c>
      <c r="AG212" s="92">
        <f t="shared" si="25"/>
        <v>0.09418736695</v>
      </c>
      <c r="AH212" s="92">
        <f t="shared" si="26"/>
        <v>0.05987711654</v>
      </c>
      <c r="AI212" s="92">
        <f t="shared" si="27"/>
        <v>0.3501012194</v>
      </c>
      <c r="AJ212" s="92">
        <f t="shared" si="28"/>
        <v>0.04436360127</v>
      </c>
      <c r="AK212" s="132">
        <f t="shared" ref="AK212:AN212" si="1269">M$2*$M212</f>
        <v>0.3168694523</v>
      </c>
      <c r="AL212" s="132">
        <f t="shared" si="1269"/>
        <v>0.08565202502</v>
      </c>
      <c r="AM212" s="132">
        <f t="shared" si="1269"/>
        <v>0.2626901676</v>
      </c>
      <c r="AN212" s="132">
        <f t="shared" si="1269"/>
        <v>-0.2478423811</v>
      </c>
      <c r="AO212" s="133">
        <f t="shared" si="30"/>
        <v>-0.1488901419</v>
      </c>
      <c r="AP212" s="133">
        <f t="shared" si="31"/>
        <v>0.00281866757</v>
      </c>
      <c r="AQ212" s="133">
        <f t="shared" si="32"/>
        <v>-0.1419002493</v>
      </c>
      <c r="AR212" s="133">
        <f t="shared" si="33"/>
        <v>0.1409980366</v>
      </c>
      <c r="AS212" s="134">
        <f t="shared" si="34"/>
        <v>0.002782205399</v>
      </c>
      <c r="AT212" s="134">
        <f t="shared" si="35"/>
        <v>-0.028991747</v>
      </c>
      <c r="AU212" s="134">
        <f t="shared" si="36"/>
        <v>-0.09079257267</v>
      </c>
      <c r="AV212" s="134">
        <f t="shared" si="37"/>
        <v>0.08684742877</v>
      </c>
      <c r="AW212" s="135">
        <f t="shared" ref="AW212:AZ212" si="1270">Y$2*$Y212</f>
        <v>-0.02187615314</v>
      </c>
      <c r="AX212" s="135">
        <f t="shared" si="1270"/>
        <v>-0.01494492391</v>
      </c>
      <c r="AY212" s="135">
        <f t="shared" si="1270"/>
        <v>-0.0209098855</v>
      </c>
      <c r="AZ212" s="135">
        <f t="shared" si="1270"/>
        <v>0.08502031512</v>
      </c>
      <c r="BA212" s="144">
        <f t="shared" ref="BA212:BD212" si="1271">AC212+AG212+AK212+AO212+AS212+AW212+A$2</f>
        <v>0.03951160506</v>
      </c>
      <c r="BB212" s="144">
        <f t="shared" si="1271"/>
        <v>0.3027625222</v>
      </c>
      <c r="BC212" s="144">
        <f t="shared" si="1271"/>
        <v>0.79579152</v>
      </c>
      <c r="BD212" s="144">
        <f t="shared" si="1271"/>
        <v>0.2871168269</v>
      </c>
      <c r="BE212" s="143">
        <f t="shared" ref="BE212:BH212" si="1272">A212</f>
        <v>0</v>
      </c>
      <c r="BF212" s="143">
        <f t="shared" si="1272"/>
        <v>0.4226110363</v>
      </c>
      <c r="BG212" s="143">
        <f t="shared" si="1272"/>
        <v>0.7604790419</v>
      </c>
      <c r="BH212" s="143">
        <f t="shared" si="1272"/>
        <v>0.3903095559</v>
      </c>
      <c r="BI212" s="145">
        <f t="shared" si="41"/>
        <v>0.02782054369</v>
      </c>
      <c r="BJ212" s="145">
        <f t="shared" si="42"/>
        <v>0.1251401217</v>
      </c>
      <c r="BK212" s="143"/>
    </row>
    <row r="213">
      <c r="A213" s="90">
        <f>'Yield Tabulations'!AH213</f>
        <v>0</v>
      </c>
      <c r="B213" s="90">
        <f>'Yield Tabulations'!AI213</f>
        <v>0.2639798489</v>
      </c>
      <c r="C213" s="90">
        <f>'Yield Tabulations'!AJ213</f>
        <v>0.5776</v>
      </c>
      <c r="D213" s="90">
        <f>'Yield Tabulations'!AK213</f>
        <v>0.1571788413</v>
      </c>
      <c r="E213" s="91">
        <f>'Yield Tabulations'!AL213</f>
        <v>0</v>
      </c>
      <c r="F213" s="91">
        <f>'Yield Tabulations'!AM213</f>
        <v>0.08463476071</v>
      </c>
      <c r="G213" s="91">
        <f>'Yield Tabulations'!AN213</f>
        <v>0.5753424658</v>
      </c>
      <c r="H213" s="91">
        <f>'Yield Tabulations'!AO213</f>
        <v>0.1471032746</v>
      </c>
      <c r="I213" s="92">
        <f>'Yield Tabulations'!AP213</f>
        <v>0</v>
      </c>
      <c r="J213" s="92">
        <f>'Yield Tabulations'!AQ213</f>
        <v>0.06246851385</v>
      </c>
      <c r="K213" s="92">
        <f>'Yield Tabulations'!AR213</f>
        <v>0.5795795796</v>
      </c>
      <c r="L213" s="92">
        <f>'Yield Tabulations'!AS213</f>
        <v>0.08463476071</v>
      </c>
      <c r="M213" s="132">
        <f t="shared" si="9"/>
        <v>-0.359821369</v>
      </c>
      <c r="N213" s="132">
        <f t="shared" ref="N213:P213" si="1273">0</f>
        <v>0</v>
      </c>
      <c r="O213" s="132">
        <f t="shared" si="1273"/>
        <v>0</v>
      </c>
      <c r="P213" s="132">
        <f t="shared" si="1273"/>
        <v>0</v>
      </c>
      <c r="Q213" s="133">
        <f t="shared" si="11"/>
        <v>-0.3511938026</v>
      </c>
      <c r="R213" s="133">
        <f t="shared" si="12"/>
        <v>0.03656408211</v>
      </c>
      <c r="S213" s="133">
        <f t="shared" si="13"/>
        <v>-0.002026280225</v>
      </c>
      <c r="T213" s="133">
        <f t="shared" si="14"/>
        <v>-0.01311179023</v>
      </c>
      <c r="U213" s="134">
        <f t="shared" si="15"/>
        <v>-0.3511938026</v>
      </c>
      <c r="V213" s="134">
        <f t="shared" si="16"/>
        <v>-0.03656408211</v>
      </c>
      <c r="W213" s="134">
        <f t="shared" si="17"/>
        <v>0.002026280225</v>
      </c>
      <c r="X213" s="134">
        <f t="shared" si="18"/>
        <v>0.01311179023</v>
      </c>
      <c r="Y213" s="135">
        <f t="shared" si="19"/>
        <v>-0.346977847</v>
      </c>
      <c r="Z213" s="135">
        <f t="shared" ref="Z213:AB213" si="1274">0</f>
        <v>0</v>
      </c>
      <c r="AA213" s="135">
        <f t="shared" si="1274"/>
        <v>0</v>
      </c>
      <c r="AB213" s="135">
        <f t="shared" si="1274"/>
        <v>0</v>
      </c>
      <c r="AC213" s="91">
        <f t="shared" si="21"/>
        <v>-0.1358925078</v>
      </c>
      <c r="AD213" s="91">
        <f t="shared" si="22"/>
        <v>0.06436532204</v>
      </c>
      <c r="AE213" s="91">
        <f t="shared" si="23"/>
        <v>0.2786928651</v>
      </c>
      <c r="AF213" s="91">
        <f t="shared" si="24"/>
        <v>0.134830701</v>
      </c>
      <c r="AG213" s="92">
        <f t="shared" si="25"/>
        <v>0.0976568327</v>
      </c>
      <c r="AH213" s="92">
        <f t="shared" si="26"/>
        <v>0.04936512266</v>
      </c>
      <c r="AI213" s="92">
        <f t="shared" si="27"/>
        <v>0.3533681825</v>
      </c>
      <c r="AJ213" s="92">
        <f t="shared" si="28"/>
        <v>-0.07181217114</v>
      </c>
      <c r="AK213" s="132">
        <f t="shared" ref="AK213:AN213" si="1275">M$2*$M213</f>
        <v>0.117969381</v>
      </c>
      <c r="AL213" s="132">
        <f t="shared" si="1275"/>
        <v>0.03188794723</v>
      </c>
      <c r="AM213" s="132">
        <f t="shared" si="1275"/>
        <v>0.09779862415</v>
      </c>
      <c r="AN213" s="132">
        <f t="shared" si="1275"/>
        <v>-0.09227084552</v>
      </c>
      <c r="AO213" s="133">
        <f t="shared" si="30"/>
        <v>-0.066154447</v>
      </c>
      <c r="AP213" s="133">
        <f t="shared" si="31"/>
        <v>0.01771106646</v>
      </c>
      <c r="AQ213" s="133">
        <f t="shared" si="32"/>
        <v>-0.06924205216</v>
      </c>
      <c r="AR213" s="133">
        <f t="shared" si="33"/>
        <v>0.1204791654</v>
      </c>
      <c r="AS213" s="134">
        <f t="shared" si="34"/>
        <v>-0.009076129898</v>
      </c>
      <c r="AT213" s="134">
        <f t="shared" si="35"/>
        <v>-0.01560222026</v>
      </c>
      <c r="AU213" s="134">
        <f t="shared" si="36"/>
        <v>-0.06955546379</v>
      </c>
      <c r="AV213" s="134">
        <f t="shared" si="37"/>
        <v>0.03542935256</v>
      </c>
      <c r="AW213" s="135">
        <f t="shared" ref="AW213:AZ213" si="1276">Y$2*$Y213</f>
        <v>-0.02267526732</v>
      </c>
      <c r="AX213" s="135">
        <f t="shared" si="1276"/>
        <v>-0.01549084716</v>
      </c>
      <c r="AY213" s="135">
        <f t="shared" si="1276"/>
        <v>-0.02167370288</v>
      </c>
      <c r="AZ213" s="135">
        <f t="shared" si="1276"/>
        <v>0.08812602292</v>
      </c>
      <c r="BA213" s="144">
        <f t="shared" ref="BA213:BD213" si="1277">AC213+AG213+AK213+AO213+AS213+AW213+A$2</f>
        <v>0.009582594193</v>
      </c>
      <c r="BB213" s="144">
        <f t="shared" si="1277"/>
        <v>0.1575436409</v>
      </c>
      <c r="BC213" s="144">
        <f t="shared" si="1277"/>
        <v>0.5700838687</v>
      </c>
      <c r="BD213" s="144">
        <f t="shared" si="1277"/>
        <v>0.1810476438</v>
      </c>
      <c r="BE213" s="143">
        <f t="shared" ref="BE213:BH213" si="1278">A213</f>
        <v>0</v>
      </c>
      <c r="BF213" s="143">
        <f t="shared" si="1278"/>
        <v>0.2639798489</v>
      </c>
      <c r="BG213" s="143">
        <f t="shared" si="1278"/>
        <v>0.5776</v>
      </c>
      <c r="BH213" s="143">
        <f t="shared" si="1278"/>
        <v>0.1571788413</v>
      </c>
      <c r="BI213" s="145">
        <f t="shared" si="41"/>
        <v>0.01204670444</v>
      </c>
      <c r="BJ213" s="145">
        <f t="shared" si="42"/>
        <v>0.0009825286278</v>
      </c>
      <c r="BK213" s="143"/>
    </row>
    <row r="214">
      <c r="A214" s="90">
        <f>'Yield Tabulations'!AH214</f>
        <v>0</v>
      </c>
      <c r="B214" s="90">
        <f>'Yield Tabulations'!AI214</f>
        <v>0.3081783082</v>
      </c>
      <c r="C214" s="90">
        <f>'Yield Tabulations'!AJ214</f>
        <v>0.6363636364</v>
      </c>
      <c r="D214" s="90">
        <f>'Yield Tabulations'!AK214</f>
        <v>0.2102492102</v>
      </c>
      <c r="E214" s="91">
        <f>'Yield Tabulations'!AL214</f>
        <v>0</v>
      </c>
      <c r="F214" s="91">
        <f>'Yield Tabulations'!AM214</f>
        <v>0.111969112</v>
      </c>
      <c r="G214" s="91">
        <f>'Yield Tabulations'!AN214</f>
        <v>0.7367205543</v>
      </c>
      <c r="H214" s="91">
        <f>'Yield Tabulations'!AO214</f>
        <v>0.151983152</v>
      </c>
      <c r="I214" s="92">
        <f>'Yield Tabulations'!AP214</f>
        <v>0</v>
      </c>
      <c r="J214" s="92">
        <f>'Yield Tabulations'!AQ214</f>
        <v>0.04001404001</v>
      </c>
      <c r="K214" s="92">
        <f>'Yield Tabulations'!AR214</f>
        <v>0.5341176471</v>
      </c>
      <c r="L214" s="92">
        <f>'Yield Tabulations'!AS214</f>
        <v>0.111969112</v>
      </c>
      <c r="M214" s="132">
        <f t="shared" si="9"/>
        <v>-0.5783931356</v>
      </c>
      <c r="N214" s="132">
        <f t="shared" ref="N214:P214" si="1279">0</f>
        <v>0</v>
      </c>
      <c r="O214" s="132">
        <f t="shared" si="1279"/>
        <v>0</v>
      </c>
      <c r="P214" s="132">
        <f t="shared" si="1279"/>
        <v>0</v>
      </c>
      <c r="Q214" s="133">
        <f t="shared" si="11"/>
        <v>-0.4149932041</v>
      </c>
      <c r="R214" s="133">
        <f t="shared" si="12"/>
        <v>-0.001313062701</v>
      </c>
      <c r="S214" s="133">
        <f t="shared" si="13"/>
        <v>0.00645562211</v>
      </c>
      <c r="T214" s="133">
        <f t="shared" si="14"/>
        <v>-0.03032551289</v>
      </c>
      <c r="U214" s="134">
        <f t="shared" si="15"/>
        <v>-0.4149932041</v>
      </c>
      <c r="V214" s="134">
        <f t="shared" si="16"/>
        <v>0.001313062701</v>
      </c>
      <c r="W214" s="134">
        <f t="shared" si="17"/>
        <v>-0.00645562211</v>
      </c>
      <c r="X214" s="134">
        <f t="shared" si="18"/>
        <v>0.03032551289</v>
      </c>
      <c r="Y214" s="135">
        <f t="shared" si="19"/>
        <v>-0.2994198663</v>
      </c>
      <c r="Z214" s="135">
        <f t="shared" ref="Z214:AB214" si="1280">0</f>
        <v>0</v>
      </c>
      <c r="AA214" s="135">
        <f t="shared" si="1280"/>
        <v>0</v>
      </c>
      <c r="AB214" s="135">
        <f t="shared" si="1280"/>
        <v>0</v>
      </c>
      <c r="AC214" s="91">
        <f t="shared" si="21"/>
        <v>-0.1738276503</v>
      </c>
      <c r="AD214" s="91">
        <f t="shared" si="22"/>
        <v>0.07656510719</v>
      </c>
      <c r="AE214" s="91">
        <f t="shared" si="23"/>
        <v>0.3617901216</v>
      </c>
      <c r="AF214" s="91">
        <f t="shared" si="24"/>
        <v>0.1531192639</v>
      </c>
      <c r="AG214" s="92">
        <f t="shared" si="25"/>
        <v>0.09347606892</v>
      </c>
      <c r="AH214" s="92">
        <f t="shared" si="26"/>
        <v>0.04167290388</v>
      </c>
      <c r="AI214" s="92">
        <f t="shared" si="27"/>
        <v>0.3319688132</v>
      </c>
      <c r="AJ214" s="92">
        <f t="shared" si="28"/>
        <v>-0.04311782016</v>
      </c>
      <c r="AK214" s="132">
        <f t="shared" ref="AK214:AN214" si="1281">M$2*$M214</f>
        <v>0.1896293163</v>
      </c>
      <c r="AL214" s="132">
        <f t="shared" si="1281"/>
        <v>0.05125812799</v>
      </c>
      <c r="AM214" s="132">
        <f t="shared" si="1281"/>
        <v>0.1572059298</v>
      </c>
      <c r="AN214" s="132">
        <f t="shared" si="1281"/>
        <v>-0.1483203285</v>
      </c>
      <c r="AO214" s="133">
        <f t="shared" si="30"/>
        <v>-0.08599296635</v>
      </c>
      <c r="AP214" s="133">
        <f t="shared" si="31"/>
        <v>0.01346634367</v>
      </c>
      <c r="AQ214" s="133">
        <f t="shared" si="32"/>
        <v>-0.09442233912</v>
      </c>
      <c r="AR214" s="133">
        <f t="shared" si="33"/>
        <v>0.1296107507</v>
      </c>
      <c r="AS214" s="134">
        <f t="shared" si="34"/>
        <v>-0.008784266999</v>
      </c>
      <c r="AT214" s="134">
        <f t="shared" si="35"/>
        <v>-0.01869958596</v>
      </c>
      <c r="AU214" s="134">
        <f t="shared" si="36"/>
        <v>-0.07667335894</v>
      </c>
      <c r="AV214" s="134">
        <f t="shared" si="37"/>
        <v>0.05097363842</v>
      </c>
      <c r="AW214" s="135">
        <f t="shared" ref="AW214:AZ214" si="1282">Y$2*$Y214</f>
        <v>-0.01956731696</v>
      </c>
      <c r="AX214" s="135">
        <f t="shared" si="1282"/>
        <v>-0.01336761821</v>
      </c>
      <c r="AY214" s="135">
        <f t="shared" si="1282"/>
        <v>-0.0187030304</v>
      </c>
      <c r="AZ214" s="135">
        <f t="shared" si="1282"/>
        <v>0.07604716621</v>
      </c>
      <c r="BA214" s="144">
        <f t="shared" ref="BA214:BD214" si="1283">AC214+AG214+AK214+AO214+AS214+AW214+A$2</f>
        <v>0.02268791714</v>
      </c>
      <c r="BB214" s="144">
        <f t="shared" si="1283"/>
        <v>0.1762025285</v>
      </c>
      <c r="BC214" s="144">
        <f t="shared" si="1283"/>
        <v>0.6618615519</v>
      </c>
      <c r="BD214" s="144">
        <f t="shared" si="1283"/>
        <v>0.1845780891</v>
      </c>
      <c r="BE214" s="143">
        <f t="shared" ref="BE214:BH214" si="1284">A214</f>
        <v>0</v>
      </c>
      <c r="BF214" s="143">
        <f t="shared" si="1284"/>
        <v>0.3081783082</v>
      </c>
      <c r="BG214" s="143">
        <f t="shared" si="1284"/>
        <v>0.6363636364</v>
      </c>
      <c r="BH214" s="143">
        <f t="shared" si="1284"/>
        <v>0.2102492102</v>
      </c>
      <c r="BI214" s="145">
        <f t="shared" si="41"/>
        <v>0.01924149816</v>
      </c>
      <c r="BJ214" s="145">
        <f t="shared" si="42"/>
        <v>0.01290473595</v>
      </c>
      <c r="BK214" s="143"/>
    </row>
    <row r="215">
      <c r="A215" s="90">
        <f>'Yield Tabulations'!AH215</f>
        <v>0</v>
      </c>
      <c r="B215" s="90">
        <f>'Yield Tabulations'!AI215</f>
        <v>0.2561018748</v>
      </c>
      <c r="C215" s="90">
        <f>'Yield Tabulations'!AJ215</f>
        <v>0.5380359613</v>
      </c>
      <c r="D215" s="90">
        <f>'Yield Tabulations'!AK215</f>
        <v>0.1613017333</v>
      </c>
      <c r="E215" s="91">
        <f>'Yield Tabulations'!AL215</f>
        <v>0</v>
      </c>
      <c r="F215" s="91">
        <f>'Yield Tabulations'!AM215</f>
        <v>0.07782101167</v>
      </c>
      <c r="G215" s="91">
        <f>'Yield Tabulations'!AN215</f>
        <v>0.6395348837</v>
      </c>
      <c r="H215" s="91">
        <f>'Yield Tabulations'!AO215</f>
        <v>0.1216837637</v>
      </c>
      <c r="I215" s="92">
        <f>'Yield Tabulations'!AP215</f>
        <v>0</v>
      </c>
      <c r="J215" s="92">
        <f>'Yield Tabulations'!AQ215</f>
        <v>0.04386275203</v>
      </c>
      <c r="K215" s="92">
        <f>'Yield Tabulations'!AR215</f>
        <v>0.4459102902</v>
      </c>
      <c r="L215" s="92">
        <f>'Yield Tabulations'!AS215</f>
        <v>0.07782101167</v>
      </c>
      <c r="M215" s="132">
        <f t="shared" si="9"/>
        <v>-0.4298679157</v>
      </c>
      <c r="N215" s="132">
        <f t="shared" ref="N215:P215" si="1285">0</f>
        <v>0</v>
      </c>
      <c r="O215" s="132">
        <f t="shared" si="1285"/>
        <v>0</v>
      </c>
      <c r="P215" s="132">
        <f t="shared" si="1285"/>
        <v>0</v>
      </c>
      <c r="Q215" s="133">
        <f t="shared" si="11"/>
        <v>-0.298058183</v>
      </c>
      <c r="R215" s="133">
        <f t="shared" si="12"/>
        <v>0.00449079074</v>
      </c>
      <c r="S215" s="133">
        <f t="shared" si="13"/>
        <v>0.0007187251038</v>
      </c>
      <c r="T215" s="133">
        <f t="shared" si="14"/>
        <v>-0.00664942988</v>
      </c>
      <c r="U215" s="134">
        <f t="shared" si="15"/>
        <v>-0.298058183</v>
      </c>
      <c r="V215" s="134">
        <f t="shared" si="16"/>
        <v>-0.00449079074</v>
      </c>
      <c r="W215" s="134">
        <f t="shared" si="17"/>
        <v>-0.0007187251038</v>
      </c>
      <c r="X215" s="134">
        <f t="shared" si="18"/>
        <v>0.00664942988</v>
      </c>
      <c r="Y215" s="135">
        <f t="shared" si="19"/>
        <v>-0.2068160378</v>
      </c>
      <c r="Z215" s="135">
        <f t="shared" ref="Z215:AB215" si="1286">0</f>
        <v>0</v>
      </c>
      <c r="AA215" s="135">
        <f t="shared" si="1286"/>
        <v>0</v>
      </c>
      <c r="AB215" s="135">
        <f t="shared" si="1286"/>
        <v>0</v>
      </c>
      <c r="AC215" s="91">
        <f t="shared" si="21"/>
        <v>-0.1481212678</v>
      </c>
      <c r="AD215" s="91">
        <f t="shared" si="22"/>
        <v>0.05429647439</v>
      </c>
      <c r="AE215" s="91">
        <f t="shared" si="23"/>
        <v>0.3150811351</v>
      </c>
      <c r="AF215" s="91">
        <f t="shared" si="24"/>
        <v>0.1317382077</v>
      </c>
      <c r="AG215" s="92">
        <f t="shared" si="25"/>
        <v>0.07598908738</v>
      </c>
      <c r="AH215" s="92">
        <f t="shared" si="26"/>
        <v>0.03792783124</v>
      </c>
      <c r="AI215" s="92">
        <f t="shared" si="27"/>
        <v>0.2742452831</v>
      </c>
      <c r="AJ215" s="92">
        <f t="shared" si="28"/>
        <v>-0.04707036263</v>
      </c>
      <c r="AK215" s="132">
        <f t="shared" ref="AK215:AN215" si="1287">M$2*$M215</f>
        <v>0.14093452</v>
      </c>
      <c r="AL215" s="132">
        <f t="shared" si="1287"/>
        <v>0.03809558462</v>
      </c>
      <c r="AM215" s="132">
        <f t="shared" si="1287"/>
        <v>0.1168371151</v>
      </c>
      <c r="AN215" s="132">
        <f t="shared" si="1287"/>
        <v>-0.110233242</v>
      </c>
      <c r="AO215" s="133">
        <f t="shared" si="30"/>
        <v>-0.05581197856</v>
      </c>
      <c r="AP215" s="133">
        <f t="shared" si="31"/>
        <v>0.008432315505</v>
      </c>
      <c r="AQ215" s="133">
        <f t="shared" si="32"/>
        <v>-0.06707103609</v>
      </c>
      <c r="AR215" s="133">
        <f t="shared" si="33"/>
        <v>0.09698056742</v>
      </c>
      <c r="AS215" s="134">
        <f t="shared" si="34"/>
        <v>-0.008666344503</v>
      </c>
      <c r="AT215" s="134">
        <f t="shared" si="35"/>
        <v>-0.01124517386</v>
      </c>
      <c r="AU215" s="134">
        <f t="shared" si="36"/>
        <v>-0.05609363225</v>
      </c>
      <c r="AV215" s="134">
        <f t="shared" si="37"/>
        <v>0.03496869953</v>
      </c>
      <c r="AW215" s="135">
        <f t="shared" ref="AW215:AZ215" si="1288">Y$2*$Y215</f>
        <v>-0.01351558603</v>
      </c>
      <c r="AX215" s="135">
        <f t="shared" si="1288"/>
        <v>-0.009233314631</v>
      </c>
      <c r="AY215" s="135">
        <f t="shared" si="1288"/>
        <v>-0.01291860386</v>
      </c>
      <c r="AZ215" s="135">
        <f t="shared" si="1288"/>
        <v>0.05252748856</v>
      </c>
      <c r="BA215" s="144">
        <f t="shared" ref="BA215:BD215" si="1289">AC215+AG215+AK215+AO215+AS215+AW215+A$2</f>
        <v>0.01856316306</v>
      </c>
      <c r="BB215" s="144">
        <f t="shared" si="1289"/>
        <v>0.1435809672</v>
      </c>
      <c r="BC215" s="144">
        <f t="shared" si="1289"/>
        <v>0.5707756767</v>
      </c>
      <c r="BD215" s="144">
        <f t="shared" si="1289"/>
        <v>0.1251767772</v>
      </c>
      <c r="BE215" s="143">
        <f t="shared" ref="BE215:BH215" si="1290">A215</f>
        <v>0</v>
      </c>
      <c r="BF215" s="143">
        <f t="shared" si="1290"/>
        <v>0.2561018748</v>
      </c>
      <c r="BG215" s="143">
        <f t="shared" si="1290"/>
        <v>0.5380359613</v>
      </c>
      <c r="BH215" s="143">
        <f t="shared" si="1290"/>
        <v>0.1613017333</v>
      </c>
      <c r="BI215" s="145">
        <f t="shared" si="41"/>
        <v>0.01538244709</v>
      </c>
      <c r="BJ215" s="145">
        <f t="shared" si="42"/>
        <v>0.0002539322582</v>
      </c>
      <c r="BK215" s="143"/>
    </row>
    <row r="216">
      <c r="A216" s="90">
        <f>'Yield Tabulations'!AH216</f>
        <v>0</v>
      </c>
      <c r="B216" s="90">
        <f>'Yield Tabulations'!AI216</f>
        <v>0.2945736434</v>
      </c>
      <c r="C216" s="90">
        <f>'Yield Tabulations'!AJ216</f>
        <v>0.5327868852</v>
      </c>
      <c r="D216" s="90">
        <f>'Yield Tabulations'!AK216</f>
        <v>0.140503876</v>
      </c>
      <c r="E216" s="91">
        <f>'Yield Tabulations'!AL216</f>
        <v>0</v>
      </c>
      <c r="F216" s="91">
        <f>'Yield Tabulations'!AM216</f>
        <v>0.07751937984</v>
      </c>
      <c r="G216" s="91">
        <f>'Yield Tabulations'!AN216</f>
        <v>0.6779661017</v>
      </c>
      <c r="H216" s="91">
        <f>'Yield Tabulations'!AO216</f>
        <v>0.1143410853</v>
      </c>
      <c r="I216" s="92">
        <f>'Yield Tabulations'!AP216</f>
        <v>0</v>
      </c>
      <c r="J216" s="92">
        <f>'Yield Tabulations'!AQ216</f>
        <v>0.03682170543</v>
      </c>
      <c r="K216" s="92">
        <f>'Yield Tabulations'!AR216</f>
        <v>0.3968253968</v>
      </c>
      <c r="L216" s="92">
        <f>'Yield Tabulations'!AS216</f>
        <v>0.07751937984</v>
      </c>
      <c r="M216" s="132">
        <f t="shared" si="9"/>
        <v>-0.4787211731</v>
      </c>
      <c r="N216" s="132">
        <f t="shared" ref="N216:P216" si="1291">0</f>
        <v>0</v>
      </c>
      <c r="O216" s="132">
        <f t="shared" si="1291"/>
        <v>0</v>
      </c>
      <c r="P216" s="132">
        <f t="shared" si="1291"/>
        <v>0</v>
      </c>
      <c r="Q216" s="133">
        <f t="shared" si="11"/>
        <v>-0.2807522131</v>
      </c>
      <c r="R216" s="133">
        <f t="shared" si="12"/>
        <v>-0.007182065223</v>
      </c>
      <c r="S216" s="133">
        <f t="shared" si="13"/>
        <v>0.001799020492</v>
      </c>
      <c r="T216" s="133">
        <f t="shared" si="14"/>
        <v>-0.005797790583</v>
      </c>
      <c r="U216" s="134">
        <f t="shared" si="15"/>
        <v>-0.2807522131</v>
      </c>
      <c r="V216" s="134">
        <f t="shared" si="16"/>
        <v>0.007182065223</v>
      </c>
      <c r="W216" s="134">
        <f t="shared" si="17"/>
        <v>-0.001799020492</v>
      </c>
      <c r="X216" s="134">
        <f t="shared" si="18"/>
        <v>0.005797790583</v>
      </c>
      <c r="Y216" s="135">
        <f t="shared" si="19"/>
        <v>-0.1648354878</v>
      </c>
      <c r="Z216" s="135">
        <f t="shared" ref="Z216:AB216" si="1292">0</f>
        <v>0</v>
      </c>
      <c r="AA216" s="135">
        <f t="shared" si="1292"/>
        <v>0</v>
      </c>
      <c r="AB216" s="135">
        <f t="shared" si="1292"/>
        <v>0</v>
      </c>
      <c r="AC216" s="91">
        <f t="shared" si="21"/>
        <v>-0.1560905012</v>
      </c>
      <c r="AD216" s="91">
        <f t="shared" si="22"/>
        <v>0.05188597208</v>
      </c>
      <c r="AE216" s="91">
        <f t="shared" si="23"/>
        <v>0.3358827379</v>
      </c>
      <c r="AF216" s="91">
        <f t="shared" si="24"/>
        <v>0.1331492456</v>
      </c>
      <c r="AG216" s="92">
        <f t="shared" si="25"/>
        <v>0.06808277699</v>
      </c>
      <c r="AH216" s="92">
        <f t="shared" si="26"/>
        <v>0.03402037379</v>
      </c>
      <c r="AI216" s="92">
        <f t="shared" si="27"/>
        <v>0.2456043355</v>
      </c>
      <c r="AJ216" s="92">
        <f t="shared" si="28"/>
        <v>-0.03666577475</v>
      </c>
      <c r="AK216" s="132">
        <f t="shared" ref="AK216:AN216" si="1293">M$2*$M216</f>
        <v>0.1569513246</v>
      </c>
      <c r="AL216" s="132">
        <f t="shared" si="1293"/>
        <v>0.0424250387</v>
      </c>
      <c r="AM216" s="132">
        <f t="shared" si="1293"/>
        <v>0.1301153186</v>
      </c>
      <c r="AN216" s="132">
        <f t="shared" si="1293"/>
        <v>-0.1227609342</v>
      </c>
      <c r="AO216" s="133">
        <f t="shared" si="30"/>
        <v>-0.05292085702</v>
      </c>
      <c r="AP216" s="133">
        <f t="shared" si="31"/>
        <v>0.005418351341</v>
      </c>
      <c r="AQ216" s="133">
        <f t="shared" si="32"/>
        <v>-0.06670362799</v>
      </c>
      <c r="AR216" s="133">
        <f t="shared" si="33"/>
        <v>0.08882272727</v>
      </c>
      <c r="AS216" s="134">
        <f t="shared" si="34"/>
        <v>-0.008389414649</v>
      </c>
      <c r="AT216" s="134">
        <f t="shared" si="35"/>
        <v>-0.009998189493</v>
      </c>
      <c r="AU216" s="134">
        <f t="shared" si="36"/>
        <v>-0.05152709725</v>
      </c>
      <c r="AV216" s="134">
        <f t="shared" si="37"/>
        <v>0.03509532997</v>
      </c>
      <c r="AW216" s="135">
        <f t="shared" ref="AW216:AZ216" si="1294">Y$2*$Y216</f>
        <v>-0.01077212503</v>
      </c>
      <c r="AX216" s="135">
        <f t="shared" si="1294"/>
        <v>-0.007359090414</v>
      </c>
      <c r="AY216" s="135">
        <f t="shared" si="1294"/>
        <v>-0.01029632127</v>
      </c>
      <c r="AZ216" s="135">
        <f t="shared" si="1294"/>
        <v>0.04186519716</v>
      </c>
      <c r="BA216" s="144">
        <f t="shared" ref="BA216:BD216" si="1295">AC216+AG216+AK216+AO216+AS216+AW216+A$2</f>
        <v>0.02461593618</v>
      </c>
      <c r="BB216" s="144">
        <f t="shared" si="1295"/>
        <v>0.1416997059</v>
      </c>
      <c r="BC216" s="144">
        <f t="shared" si="1295"/>
        <v>0.5837707611</v>
      </c>
      <c r="BD216" s="144">
        <f t="shared" si="1295"/>
        <v>0.1057712096</v>
      </c>
      <c r="BE216" s="143">
        <f t="shared" ref="BE216:BH216" si="1296">A216</f>
        <v>0</v>
      </c>
      <c r="BF216" s="143">
        <f t="shared" si="1296"/>
        <v>0.2945736434</v>
      </c>
      <c r="BG216" s="143">
        <f t="shared" si="1296"/>
        <v>0.5327868852</v>
      </c>
      <c r="BH216" s="143">
        <f t="shared" si="1296"/>
        <v>0.140503876</v>
      </c>
      <c r="BI216" s="145">
        <f t="shared" si="41"/>
        <v>0.02778209879</v>
      </c>
      <c r="BJ216" s="145">
        <f t="shared" si="42"/>
        <v>0.003073962904</v>
      </c>
      <c r="BK216" s="143"/>
    </row>
    <row r="217">
      <c r="A217" s="90">
        <f>'Yield Tabulations'!AH217</f>
        <v>0</v>
      </c>
      <c r="B217" s="90">
        <f>'Yield Tabulations'!AI217</f>
        <v>0.3145695364</v>
      </c>
      <c r="C217" s="90">
        <f>'Yield Tabulations'!AJ217</f>
        <v>0.7642276423</v>
      </c>
      <c r="D217" s="90">
        <f>'Yield Tabulations'!AK217</f>
        <v>0.3443708609</v>
      </c>
      <c r="E217" s="91">
        <f>'Yield Tabulations'!AL217</f>
        <v>0</v>
      </c>
      <c r="F217" s="91">
        <f>'Yield Tabulations'!AM217</f>
        <v>0.1953642384</v>
      </c>
      <c r="G217" s="91">
        <f>'Yield Tabulations'!AN217</f>
        <v>0.8740740741</v>
      </c>
      <c r="H217" s="91">
        <f>'Yield Tabulations'!AO217</f>
        <v>0.2235099338</v>
      </c>
      <c r="I217" s="92">
        <f>'Yield Tabulations'!AP217</f>
        <v>0</v>
      </c>
      <c r="J217" s="92">
        <f>'Yield Tabulations'!AQ217</f>
        <v>0.02814569536</v>
      </c>
      <c r="K217" s="92">
        <f>'Yield Tabulations'!AR217</f>
        <v>0.6306306306</v>
      </c>
      <c r="L217" s="92">
        <f>'Yield Tabulations'!AS217</f>
        <v>0.1953642384</v>
      </c>
      <c r="M217" s="132">
        <f t="shared" si="9"/>
        <v>-0.8521293631</v>
      </c>
      <c r="N217" s="132">
        <f t="shared" ref="N217:P217" si="1297">0</f>
        <v>0</v>
      </c>
      <c r="O217" s="132">
        <f t="shared" si="1297"/>
        <v>0</v>
      </c>
      <c r="P217" s="132">
        <f t="shared" si="1297"/>
        <v>0</v>
      </c>
      <c r="Q217" s="133">
        <f t="shared" si="11"/>
        <v>-0.6003823949</v>
      </c>
      <c r="R217" s="133">
        <f t="shared" si="12"/>
        <v>-0.02981060531</v>
      </c>
      <c r="S217" s="133">
        <f t="shared" si="13"/>
        <v>0.03187634314</v>
      </c>
      <c r="T217" s="133">
        <f t="shared" si="14"/>
        <v>-0.09860125026</v>
      </c>
      <c r="U217" s="134">
        <f t="shared" si="15"/>
        <v>-0.6003823949</v>
      </c>
      <c r="V217" s="134">
        <f t="shared" si="16"/>
        <v>0.02981060531</v>
      </c>
      <c r="W217" s="134">
        <f t="shared" si="17"/>
        <v>-0.03187634314</v>
      </c>
      <c r="X217" s="134">
        <f t="shared" si="18"/>
        <v>0.09860125026</v>
      </c>
      <c r="Y217" s="135">
        <f t="shared" si="19"/>
        <v>-0.4366543581</v>
      </c>
      <c r="Z217" s="135">
        <f t="shared" ref="Z217:AB217" si="1298">0</f>
        <v>0</v>
      </c>
      <c r="AA217" s="135">
        <f t="shared" si="1298"/>
        <v>0</v>
      </c>
      <c r="AB217" s="135">
        <f t="shared" si="1298"/>
        <v>0</v>
      </c>
      <c r="AC217" s="91">
        <f t="shared" si="21"/>
        <v>-0.2153753047</v>
      </c>
      <c r="AD217" s="91">
        <f t="shared" si="22"/>
        <v>0.1322443161</v>
      </c>
      <c r="AE217" s="91">
        <f t="shared" si="23"/>
        <v>0.424608099</v>
      </c>
      <c r="AF217" s="91">
        <f t="shared" si="24"/>
        <v>0.190701085</v>
      </c>
      <c r="AG217" s="92">
        <f t="shared" si="25"/>
        <v>0.1142828249</v>
      </c>
      <c r="AH217" s="92">
        <f t="shared" si="26"/>
        <v>0.04997517633</v>
      </c>
      <c r="AI217" s="92">
        <f t="shared" si="27"/>
        <v>0.4037693804</v>
      </c>
      <c r="AJ217" s="92">
        <f t="shared" si="28"/>
        <v>-0.01057969496</v>
      </c>
      <c r="AK217" s="132">
        <f t="shared" ref="AK217:AN217" si="1299">M$2*$M217</f>
        <v>0.2793752183</v>
      </c>
      <c r="AL217" s="132">
        <f t="shared" si="1299"/>
        <v>0.07551707181</v>
      </c>
      <c r="AM217" s="132">
        <f t="shared" si="1299"/>
        <v>0.2316068096</v>
      </c>
      <c r="AN217" s="132">
        <f t="shared" si="1299"/>
        <v>-0.2185159182</v>
      </c>
      <c r="AO217" s="133">
        <f t="shared" si="30"/>
        <v>-0.1480367153</v>
      </c>
      <c r="AP217" s="133">
        <f t="shared" si="31"/>
        <v>0.0197552193</v>
      </c>
      <c r="AQ217" s="133">
        <f t="shared" si="32"/>
        <v>-0.1404862574</v>
      </c>
      <c r="AR217" s="133">
        <f t="shared" si="33"/>
        <v>0.1717094869</v>
      </c>
      <c r="AS217" s="134">
        <f t="shared" si="34"/>
        <v>-0.002892676405</v>
      </c>
      <c r="AT217" s="134">
        <f t="shared" si="35"/>
        <v>-0.03368917043</v>
      </c>
      <c r="AU217" s="134">
        <f t="shared" si="36"/>
        <v>-0.1065064575</v>
      </c>
      <c r="AV217" s="134">
        <f t="shared" si="37"/>
        <v>0.08150691661</v>
      </c>
      <c r="AW217" s="135">
        <f t="shared" ref="AW217:AZ217" si="1300">Y$2*$Y217</f>
        <v>-0.02853569581</v>
      </c>
      <c r="AX217" s="135">
        <f t="shared" si="1300"/>
        <v>-0.01949446047</v>
      </c>
      <c r="AY217" s="135">
        <f t="shared" si="1300"/>
        <v>-0.02727527679</v>
      </c>
      <c r="AZ217" s="135">
        <f t="shared" si="1300"/>
        <v>0.1109022155</v>
      </c>
      <c r="BA217" s="144">
        <f t="shared" ref="BA217:BD217" si="1301">AC217+AG217+AK217+AO217+AS217+AW217+A$2</f>
        <v>0.02657238352</v>
      </c>
      <c r="BB217" s="144">
        <f t="shared" si="1301"/>
        <v>0.2496154026</v>
      </c>
      <c r="BC217" s="144">
        <f t="shared" si="1301"/>
        <v>0.786411713</v>
      </c>
      <c r="BD217" s="144">
        <f t="shared" si="1301"/>
        <v>0.2919895096</v>
      </c>
      <c r="BE217" s="143">
        <f t="shared" ref="BE217:BH217" si="1302">A217</f>
        <v>0</v>
      </c>
      <c r="BF217" s="143">
        <f t="shared" si="1302"/>
        <v>0.3145695364</v>
      </c>
      <c r="BG217" s="143">
        <f t="shared" si="1302"/>
        <v>0.7642276423</v>
      </c>
      <c r="BH217" s="143">
        <f t="shared" si="1302"/>
        <v>0.3443708609</v>
      </c>
      <c r="BI217" s="145">
        <f t="shared" si="41"/>
        <v>0.008161070028</v>
      </c>
      <c r="BJ217" s="145">
        <f t="shared" si="42"/>
        <v>0.08205319088</v>
      </c>
      <c r="BK217" s="143"/>
    </row>
    <row r="218">
      <c r="A218" s="90">
        <f>'Yield Tabulations'!AH218</f>
        <v>0</v>
      </c>
      <c r="B218" s="90">
        <f>'Yield Tabulations'!AI218</f>
        <v>0.2672413793</v>
      </c>
      <c r="C218" s="90">
        <f>'Yield Tabulations'!AJ218</f>
        <v>0.5550847458</v>
      </c>
      <c r="D218" s="90">
        <f>'Yield Tabulations'!AK218</f>
        <v>0.1465517241</v>
      </c>
      <c r="E218" s="91">
        <f>'Yield Tabulations'!AL218</f>
        <v>0</v>
      </c>
      <c r="F218" s="91">
        <f>'Yield Tabulations'!AM218</f>
        <v>0.0786637931</v>
      </c>
      <c r="G218" s="91">
        <f>'Yield Tabulations'!AN218</f>
        <v>0.5983606557</v>
      </c>
      <c r="H218" s="91">
        <f>'Yield Tabulations'!AO218</f>
        <v>0.1314655172</v>
      </c>
      <c r="I218" s="92">
        <f>'Yield Tabulations'!AP218</f>
        <v>0</v>
      </c>
      <c r="J218" s="92">
        <f>'Yield Tabulations'!AQ218</f>
        <v>0.05280172414</v>
      </c>
      <c r="K218" s="92">
        <f>'Yield Tabulations'!AR218</f>
        <v>0.5087719298</v>
      </c>
      <c r="L218" s="92">
        <f>'Yield Tabulations'!AS218</f>
        <v>0.0786637931</v>
      </c>
      <c r="M218" s="132">
        <f t="shared" si="9"/>
        <v>-0.3815066489</v>
      </c>
      <c r="N218" s="132">
        <f t="shared" ref="N218:P218" si="1303">0</f>
        <v>0</v>
      </c>
      <c r="O218" s="132">
        <f t="shared" si="1303"/>
        <v>0</v>
      </c>
      <c r="P218" s="132">
        <f t="shared" si="1303"/>
        <v>0</v>
      </c>
      <c r="Q218" s="133">
        <f t="shared" si="11"/>
        <v>-0.3189242657</v>
      </c>
      <c r="R218" s="133">
        <f t="shared" si="12"/>
        <v>0.01981664609</v>
      </c>
      <c r="S218" s="133">
        <f t="shared" si="13"/>
        <v>-0.0007536136296</v>
      </c>
      <c r="T218" s="133">
        <f t="shared" si="14"/>
        <v>-0.008427455545</v>
      </c>
      <c r="U218" s="134">
        <f t="shared" si="15"/>
        <v>-0.3189242657</v>
      </c>
      <c r="V218" s="134">
        <f t="shared" si="16"/>
        <v>-0.01981664609</v>
      </c>
      <c r="W218" s="134">
        <f t="shared" si="17"/>
        <v>0.0007536136296</v>
      </c>
      <c r="X218" s="134">
        <f t="shared" si="18"/>
        <v>0.008427455545</v>
      </c>
      <c r="Y218" s="135">
        <f t="shared" si="19"/>
        <v>-0.267824891</v>
      </c>
      <c r="Z218" s="135">
        <f t="shared" ref="Z218:AB218" si="1304">0</f>
        <v>0</v>
      </c>
      <c r="AA218" s="135">
        <f t="shared" si="1304"/>
        <v>0</v>
      </c>
      <c r="AB218" s="135">
        <f t="shared" si="1304"/>
        <v>0</v>
      </c>
      <c r="AC218" s="91">
        <f t="shared" si="21"/>
        <v>-0.1396874987</v>
      </c>
      <c r="AD218" s="91">
        <f t="shared" si="22"/>
        <v>0.05755285209</v>
      </c>
      <c r="AE218" s="91">
        <f t="shared" si="23"/>
        <v>0.2925484029</v>
      </c>
      <c r="AF218" s="91">
        <f t="shared" si="24"/>
        <v>0.1311042681</v>
      </c>
      <c r="AG218" s="92">
        <f t="shared" si="25"/>
        <v>0.08613151453</v>
      </c>
      <c r="AH218" s="92">
        <f t="shared" si="26"/>
        <v>0.04297232423</v>
      </c>
      <c r="AI218" s="92">
        <f t="shared" si="27"/>
        <v>0.3110106251</v>
      </c>
      <c r="AJ218" s="92">
        <f t="shared" si="28"/>
        <v>-0.0601149919</v>
      </c>
      <c r="AK218" s="132">
        <f t="shared" ref="AK218:AN218" si="1305">M$2*$M218</f>
        <v>0.1250790173</v>
      </c>
      <c r="AL218" s="132">
        <f t="shared" si="1305"/>
        <v>0.03380973154</v>
      </c>
      <c r="AM218" s="132">
        <f t="shared" si="1305"/>
        <v>0.1036926336</v>
      </c>
      <c r="AN218" s="132">
        <f t="shared" si="1305"/>
        <v>-0.09783171345</v>
      </c>
      <c r="AO218" s="133">
        <f t="shared" si="30"/>
        <v>-0.05947687055</v>
      </c>
      <c r="AP218" s="133">
        <f t="shared" si="31"/>
        <v>0.01252002915</v>
      </c>
      <c r="AQ218" s="133">
        <f t="shared" si="32"/>
        <v>-0.06712073366</v>
      </c>
      <c r="AR218" s="133">
        <f t="shared" si="33"/>
        <v>0.1069669267</v>
      </c>
      <c r="AS218" s="134">
        <f t="shared" si="34"/>
        <v>-0.008900624059</v>
      </c>
      <c r="AT218" s="134">
        <f t="shared" si="35"/>
        <v>-0.0129503875</v>
      </c>
      <c r="AU218" s="134">
        <f t="shared" si="36"/>
        <v>-0.06171833922</v>
      </c>
      <c r="AV218" s="134">
        <f t="shared" si="37"/>
        <v>0.03460076416</v>
      </c>
      <c r="AW218" s="135">
        <f t="shared" ref="AW218:AZ218" si="1306">Y$2*$Y218</f>
        <v>-0.01750256119</v>
      </c>
      <c r="AX218" s="135">
        <f t="shared" si="1306"/>
        <v>-0.0119570586</v>
      </c>
      <c r="AY218" s="135">
        <f t="shared" si="1306"/>
        <v>-0.01672947469</v>
      </c>
      <c r="AZ218" s="135">
        <f t="shared" si="1306"/>
        <v>0.06802262071</v>
      </c>
      <c r="BA218" s="144">
        <f t="shared" ref="BA218:BD218" si="1307">AC218+AG218+AK218+AO218+AS218+AW218+A$2</f>
        <v>0.01339770981</v>
      </c>
      <c r="BB218" s="144">
        <f t="shared" si="1307"/>
        <v>0.1472547408</v>
      </c>
      <c r="BC218" s="144">
        <f t="shared" si="1307"/>
        <v>0.5623785297</v>
      </c>
      <c r="BD218" s="144">
        <f t="shared" si="1307"/>
        <v>0.149013293</v>
      </c>
      <c r="BE218" s="143">
        <f t="shared" ref="BE218:BH218" si="1308">A218</f>
        <v>0</v>
      </c>
      <c r="BF218" s="143">
        <f t="shared" si="1308"/>
        <v>0.2672413793</v>
      </c>
      <c r="BG218" s="143">
        <f t="shared" si="1308"/>
        <v>0.5550847458</v>
      </c>
      <c r="BH218" s="143">
        <f t="shared" si="1308"/>
        <v>0.1465517241</v>
      </c>
      <c r="BI218" s="145">
        <f t="shared" si="41"/>
        <v>0.01463555065</v>
      </c>
      <c r="BJ218" s="145">
        <f t="shared" si="42"/>
        <v>0.0006944235604</v>
      </c>
      <c r="BK218" s="143"/>
    </row>
    <row r="219">
      <c r="A219" s="90">
        <f>'Yield Tabulations'!AH219</f>
        <v>0</v>
      </c>
      <c r="B219" s="90">
        <f>'Yield Tabulations'!AI219</f>
        <v>0.2653950954</v>
      </c>
      <c r="C219" s="90">
        <f>'Yield Tabulations'!AJ219</f>
        <v>0.5618181818</v>
      </c>
      <c r="D219" s="90">
        <f>'Yield Tabulations'!AK219</f>
        <v>0.1553133515</v>
      </c>
      <c r="E219" s="91">
        <f>'Yield Tabulations'!AL219</f>
        <v>0</v>
      </c>
      <c r="F219" s="91">
        <f>'Yield Tabulations'!AM219</f>
        <v>0.08392370572</v>
      </c>
      <c r="G219" s="91">
        <f>'Yield Tabulations'!AN219</f>
        <v>0.6062992126</v>
      </c>
      <c r="H219" s="91">
        <f>'Yield Tabulations'!AO219</f>
        <v>0.1384196185</v>
      </c>
      <c r="I219" s="92">
        <f>'Yield Tabulations'!AP219</f>
        <v>0</v>
      </c>
      <c r="J219" s="92">
        <f>'Yield Tabulations'!AQ219</f>
        <v>0.05449591281</v>
      </c>
      <c r="K219" s="92">
        <f>'Yield Tabulations'!AR219</f>
        <v>0.5236486486</v>
      </c>
      <c r="L219" s="92">
        <f>'Yield Tabulations'!AS219</f>
        <v>0.08392370572</v>
      </c>
      <c r="M219" s="132">
        <f t="shared" si="9"/>
        <v>-0.3938019144</v>
      </c>
      <c r="N219" s="132">
        <f t="shared" ref="N219:P219" si="1309">0</f>
        <v>0</v>
      </c>
      <c r="O219" s="132">
        <f t="shared" si="1309"/>
        <v>0</v>
      </c>
      <c r="P219" s="132">
        <f t="shared" si="1309"/>
        <v>0</v>
      </c>
      <c r="Q219" s="133">
        <f t="shared" si="11"/>
        <v>-0.3336779496</v>
      </c>
      <c r="R219" s="133">
        <f t="shared" si="12"/>
        <v>0.02160036949</v>
      </c>
      <c r="S219" s="133">
        <f t="shared" si="13"/>
        <v>-0.0005001150799</v>
      </c>
      <c r="T219" s="133">
        <f t="shared" si="14"/>
        <v>-0.01090570607</v>
      </c>
      <c r="U219" s="134">
        <f t="shared" si="15"/>
        <v>-0.3336779496</v>
      </c>
      <c r="V219" s="134">
        <f t="shared" si="16"/>
        <v>-0.02160036949</v>
      </c>
      <c r="W219" s="134">
        <f t="shared" si="17"/>
        <v>0.0005001150799</v>
      </c>
      <c r="X219" s="134">
        <f t="shared" si="18"/>
        <v>0.01090570607</v>
      </c>
      <c r="Y219" s="135">
        <f t="shared" si="19"/>
        <v>-0.2842209001</v>
      </c>
      <c r="Z219" s="135">
        <f t="shared" ref="Z219:AB219" si="1310">0</f>
        <v>0</v>
      </c>
      <c r="AA219" s="135">
        <f t="shared" si="1310"/>
        <v>0</v>
      </c>
      <c r="AB219" s="135">
        <f t="shared" si="1310"/>
        <v>0</v>
      </c>
      <c r="AC219" s="91">
        <f t="shared" si="21"/>
        <v>-0.1421988941</v>
      </c>
      <c r="AD219" s="91">
        <f t="shared" si="22"/>
        <v>0.06159543135</v>
      </c>
      <c r="AE219" s="91">
        <f t="shared" si="23"/>
        <v>0.2958102522</v>
      </c>
      <c r="AF219" s="91">
        <f t="shared" si="24"/>
        <v>0.1346379841</v>
      </c>
      <c r="AG219" s="92">
        <f t="shared" si="25"/>
        <v>0.08863645265</v>
      </c>
      <c r="AH219" s="92">
        <f t="shared" si="26"/>
        <v>0.04487294532</v>
      </c>
      <c r="AI219" s="92">
        <f t="shared" si="27"/>
        <v>0.3206635661</v>
      </c>
      <c r="AJ219" s="92">
        <f t="shared" si="28"/>
        <v>-0.06017957757</v>
      </c>
      <c r="AK219" s="132">
        <f t="shared" ref="AK219:AN219" si="1311">M$2*$M219</f>
        <v>0.1291100865</v>
      </c>
      <c r="AL219" s="132">
        <f t="shared" si="1311"/>
        <v>0.0348993577</v>
      </c>
      <c r="AM219" s="132">
        <f t="shared" si="1311"/>
        <v>0.1070344586</v>
      </c>
      <c r="AN219" s="132">
        <f t="shared" si="1311"/>
        <v>-0.1009846517</v>
      </c>
      <c r="AO219" s="133">
        <f t="shared" si="30"/>
        <v>-0.06295699974</v>
      </c>
      <c r="AP219" s="133">
        <f t="shared" si="31"/>
        <v>0.01364317915</v>
      </c>
      <c r="AQ219" s="133">
        <f t="shared" si="32"/>
        <v>-0.06984713345</v>
      </c>
      <c r="AR219" s="133">
        <f t="shared" si="33"/>
        <v>0.1117461783</v>
      </c>
      <c r="AS219" s="134">
        <f t="shared" si="34"/>
        <v>-0.008980309111</v>
      </c>
      <c r="AT219" s="134">
        <f t="shared" si="35"/>
        <v>-0.01393407852</v>
      </c>
      <c r="AU219" s="134">
        <f t="shared" si="36"/>
        <v>-0.06461671488</v>
      </c>
      <c r="AV219" s="134">
        <f t="shared" si="37"/>
        <v>0.03611712955</v>
      </c>
      <c r="AW219" s="135">
        <f t="shared" ref="AW219:AZ219" si="1312">Y$2*$Y219</f>
        <v>-0.01857405291</v>
      </c>
      <c r="AX219" s="135">
        <f t="shared" si="1312"/>
        <v>-0.01268905943</v>
      </c>
      <c r="AY219" s="135">
        <f t="shared" si="1312"/>
        <v>-0.01775363873</v>
      </c>
      <c r="AZ219" s="135">
        <f t="shared" si="1312"/>
        <v>0.07218690696</v>
      </c>
      <c r="BA219" s="144">
        <f t="shared" ref="BA219:BD219" si="1313">AC219+AG219+AK219+AO219+AS219+AW219+A$2</f>
        <v>0.01279101583</v>
      </c>
      <c r="BB219" s="144">
        <f t="shared" si="1313"/>
        <v>0.1536950255</v>
      </c>
      <c r="BC219" s="144">
        <f t="shared" si="1313"/>
        <v>0.5719862055</v>
      </c>
      <c r="BD219" s="144">
        <f t="shared" si="1313"/>
        <v>0.1597893884</v>
      </c>
      <c r="BE219" s="143">
        <f t="shared" ref="BE219:BH219" si="1314">A219</f>
        <v>0</v>
      </c>
      <c r="BF219" s="143">
        <f t="shared" si="1314"/>
        <v>0.2653950954</v>
      </c>
      <c r="BG219" s="143">
        <f t="shared" si="1314"/>
        <v>0.5618181818</v>
      </c>
      <c r="BH219" s="143">
        <f t="shared" si="1314"/>
        <v>0.1553133515</v>
      </c>
      <c r="BI219" s="145">
        <f t="shared" si="41"/>
        <v>0.01276393931</v>
      </c>
      <c r="BJ219" s="145">
        <f t="shared" si="42"/>
        <v>0.0004851963764</v>
      </c>
      <c r="BK219" s="143"/>
    </row>
    <row r="220">
      <c r="A220" s="90">
        <f>'Yield Tabulations'!AH220</f>
        <v>0</v>
      </c>
      <c r="B220" s="90">
        <f>'Yield Tabulations'!AI220</f>
        <v>0.2781862745</v>
      </c>
      <c r="C220" s="90">
        <f>'Yield Tabulations'!AJ220</f>
        <v>0.5555555556</v>
      </c>
      <c r="D220" s="90">
        <f>'Yield Tabulations'!AK220</f>
        <v>0.1476715686</v>
      </c>
      <c r="E220" s="91">
        <f>'Yield Tabulations'!AL220</f>
        <v>0</v>
      </c>
      <c r="F220" s="91">
        <f>'Yield Tabulations'!AM220</f>
        <v>0.08272058824</v>
      </c>
      <c r="G220" s="91">
        <f>'Yield Tabulations'!AN220</f>
        <v>0.6852791878</v>
      </c>
      <c r="H220" s="91">
        <f>'Yield Tabulations'!AO220</f>
        <v>0.1207107843</v>
      </c>
      <c r="I220" s="92">
        <f>'Yield Tabulations'!AP220</f>
        <v>0</v>
      </c>
      <c r="J220" s="92">
        <f>'Yield Tabulations'!AQ220</f>
        <v>0.03799019608</v>
      </c>
      <c r="K220" s="92">
        <f>'Yield Tabulations'!AR220</f>
        <v>0.4468085106</v>
      </c>
      <c r="L220" s="92">
        <f>'Yield Tabulations'!AS220</f>
        <v>0.08272058824</v>
      </c>
      <c r="M220" s="132">
        <f t="shared" si="9"/>
        <v>-0.4910213544</v>
      </c>
      <c r="N220" s="132">
        <f t="shared" ref="N220:P220" si="1315">0</f>
        <v>0</v>
      </c>
      <c r="O220" s="132">
        <f t="shared" si="1315"/>
        <v>0</v>
      </c>
      <c r="P220" s="132">
        <f t="shared" si="1315"/>
        <v>0</v>
      </c>
      <c r="Q220" s="133">
        <f t="shared" si="11"/>
        <v>-0.3193164117</v>
      </c>
      <c r="R220" s="133">
        <f t="shared" si="12"/>
        <v>-0.002752091764</v>
      </c>
      <c r="S220" s="133">
        <f t="shared" si="13"/>
        <v>0.002256869353</v>
      </c>
      <c r="T220" s="133">
        <f t="shared" si="14"/>
        <v>-0.01092637211</v>
      </c>
      <c r="U220" s="134">
        <f t="shared" si="15"/>
        <v>-0.3193164117</v>
      </c>
      <c r="V220" s="134">
        <f t="shared" si="16"/>
        <v>0.002752091764</v>
      </c>
      <c r="W220" s="134">
        <f t="shared" si="17"/>
        <v>-0.002256869353</v>
      </c>
      <c r="X220" s="134">
        <f t="shared" si="18"/>
        <v>0.01092637211</v>
      </c>
      <c r="Y220" s="135">
        <f t="shared" si="19"/>
        <v>-0.2079237959</v>
      </c>
      <c r="Z220" s="135">
        <f t="shared" ref="Z220:AB220" si="1316">0</f>
        <v>0</v>
      </c>
      <c r="AA220" s="135">
        <f t="shared" si="1316"/>
        <v>0</v>
      </c>
      <c r="AB220" s="135">
        <f t="shared" si="1316"/>
        <v>0</v>
      </c>
      <c r="AC220" s="91">
        <f t="shared" si="21"/>
        <v>-0.1584508927</v>
      </c>
      <c r="AD220" s="91">
        <f t="shared" si="22"/>
        <v>0.05578581669</v>
      </c>
      <c r="AE220" s="91">
        <f t="shared" si="23"/>
        <v>0.3388989365</v>
      </c>
      <c r="AF220" s="91">
        <f t="shared" si="24"/>
        <v>0.1363103438</v>
      </c>
      <c r="AG220" s="92">
        <f t="shared" si="25"/>
        <v>0.07728979814</v>
      </c>
      <c r="AH220" s="92">
        <f t="shared" si="26"/>
        <v>0.03542930538</v>
      </c>
      <c r="AI220" s="92">
        <f t="shared" si="27"/>
        <v>0.2756623403</v>
      </c>
      <c r="AJ220" s="92">
        <f t="shared" si="28"/>
        <v>-0.04328543596</v>
      </c>
      <c r="AK220" s="132">
        <f t="shared" ref="AK220:AN220" si="1317">M$2*$M220</f>
        <v>0.1609840055</v>
      </c>
      <c r="AL220" s="132">
        <f t="shared" si="1317"/>
        <v>0.04351510051</v>
      </c>
      <c r="AM220" s="132">
        <f t="shared" si="1317"/>
        <v>0.1334584798</v>
      </c>
      <c r="AN220" s="132">
        <f t="shared" si="1317"/>
        <v>-0.125915133</v>
      </c>
      <c r="AO220" s="133">
        <f t="shared" si="30"/>
        <v>-0.0615354658</v>
      </c>
      <c r="AP220" s="133">
        <f t="shared" si="31"/>
        <v>0.008067597576</v>
      </c>
      <c r="AQ220" s="133">
        <f t="shared" si="32"/>
        <v>-0.07397125803</v>
      </c>
      <c r="AR220" s="133">
        <f t="shared" si="33"/>
        <v>0.1014995821</v>
      </c>
      <c r="AS220" s="134">
        <f t="shared" si="34"/>
        <v>-0.0088047624</v>
      </c>
      <c r="AT220" s="134">
        <f t="shared" si="35"/>
        <v>-0.01233386984</v>
      </c>
      <c r="AU220" s="134">
        <f t="shared" si="36"/>
        <v>-0.05911363714</v>
      </c>
      <c r="AV220" s="134">
        <f t="shared" si="37"/>
        <v>0.03905145504</v>
      </c>
      <c r="AW220" s="135">
        <f t="shared" ref="AW220:AZ220" si="1318">Y$2*$Y220</f>
        <v>-0.01358797887</v>
      </c>
      <c r="AX220" s="135">
        <f t="shared" si="1318"/>
        <v>-0.009282770558</v>
      </c>
      <c r="AY220" s="135">
        <f t="shared" si="1318"/>
        <v>-0.01298779911</v>
      </c>
      <c r="AZ220" s="135">
        <f t="shared" si="1318"/>
        <v>0.05280883884</v>
      </c>
      <c r="BA220" s="144">
        <f t="shared" ref="BA220:BD220" si="1319">AC220+AG220+AK220+AO220+AS220+AW220+A$2</f>
        <v>0.02364943638</v>
      </c>
      <c r="BB220" s="144">
        <f t="shared" si="1319"/>
        <v>0.1464884297</v>
      </c>
      <c r="BC220" s="144">
        <f t="shared" si="1319"/>
        <v>0.6026424779</v>
      </c>
      <c r="BD220" s="144">
        <f t="shared" si="1319"/>
        <v>0.1267350694</v>
      </c>
      <c r="BE220" s="143">
        <f t="shared" ref="BE220:BH220" si="1320">A220</f>
        <v>0</v>
      </c>
      <c r="BF220" s="143">
        <f t="shared" si="1320"/>
        <v>0.2781862745</v>
      </c>
      <c r="BG220" s="143">
        <f t="shared" si="1320"/>
        <v>0.5555555556</v>
      </c>
      <c r="BH220" s="143">
        <f t="shared" si="1320"/>
        <v>0.1476715686</v>
      </c>
      <c r="BI220" s="145">
        <f t="shared" si="41"/>
        <v>0.02055913343</v>
      </c>
      <c r="BJ220" s="145">
        <f t="shared" si="42"/>
        <v>0.001196562178</v>
      </c>
      <c r="BK220" s="143"/>
    </row>
    <row r="221">
      <c r="A221" s="90">
        <f>'Yield Tabulations'!AH221</f>
        <v>0</v>
      </c>
      <c r="B221" s="90">
        <f>'Yield Tabulations'!AI221</f>
        <v>0.3278257604</v>
      </c>
      <c r="C221" s="90">
        <f>'Yield Tabulations'!AJ221</f>
        <v>0.6319895969</v>
      </c>
      <c r="D221" s="90">
        <f>'Yield Tabulations'!AK221</f>
        <v>0.2921517086</v>
      </c>
      <c r="E221" s="91">
        <f>'Yield Tabulations'!AL221</f>
        <v>0</v>
      </c>
      <c r="F221" s="91">
        <f>'Yield Tabulations'!AM221</f>
        <v>0.1269245212</v>
      </c>
      <c r="G221" s="91">
        <f>'Yield Tabulations'!AN221</f>
        <v>0.8144578313</v>
      </c>
      <c r="H221" s="91">
        <f>'Yield Tabulations'!AO221</f>
        <v>0.155839279</v>
      </c>
      <c r="I221" s="92">
        <f>'Yield Tabulations'!AP221</f>
        <v>0</v>
      </c>
      <c r="J221" s="92">
        <f>'Yield Tabulations'!AQ221</f>
        <v>0.02891475779</v>
      </c>
      <c r="K221" s="92">
        <f>'Yield Tabulations'!AR221</f>
        <v>0.418079096</v>
      </c>
      <c r="L221" s="92">
        <f>'Yield Tabulations'!AS221</f>
        <v>0.1269245212</v>
      </c>
      <c r="M221" s="132">
        <f t="shared" si="9"/>
        <v>-0.703737274</v>
      </c>
      <c r="N221" s="132">
        <f t="shared" ref="N221:P221" si="1321">0</f>
        <v>0</v>
      </c>
      <c r="O221" s="132">
        <f t="shared" si="1321"/>
        <v>0</v>
      </c>
      <c r="P221" s="132">
        <f t="shared" si="1321"/>
        <v>0</v>
      </c>
      <c r="Q221" s="133">
        <f t="shared" si="11"/>
        <v>-0.3639576116</v>
      </c>
      <c r="R221" s="133">
        <f t="shared" si="12"/>
        <v>-0.0382215254</v>
      </c>
      <c r="S221" s="133">
        <f t="shared" si="13"/>
        <v>0.01160377908</v>
      </c>
      <c r="T221" s="133">
        <f t="shared" si="14"/>
        <v>-0.02951463817</v>
      </c>
      <c r="U221" s="134">
        <f t="shared" si="15"/>
        <v>-0.3639576116</v>
      </c>
      <c r="V221" s="134">
        <f t="shared" si="16"/>
        <v>0.0382215254</v>
      </c>
      <c r="W221" s="134">
        <f t="shared" si="17"/>
        <v>-0.01160377908</v>
      </c>
      <c r="X221" s="134">
        <f t="shared" si="18"/>
        <v>0.02951463817</v>
      </c>
      <c r="Y221" s="135">
        <f t="shared" si="19"/>
        <v>-0.1917360279</v>
      </c>
      <c r="Z221" s="135">
        <f t="shared" ref="Z221:AB221" si="1322">0</f>
        <v>0</v>
      </c>
      <c r="AA221" s="135">
        <f t="shared" si="1322"/>
        <v>0</v>
      </c>
      <c r="AB221" s="135">
        <f t="shared" si="1322"/>
        <v>0</v>
      </c>
      <c r="AC221" s="91">
        <f t="shared" si="21"/>
        <v>-0.1923676697</v>
      </c>
      <c r="AD221" s="91">
        <f t="shared" si="22"/>
        <v>0.08368334267</v>
      </c>
      <c r="AE221" s="91">
        <f t="shared" si="23"/>
        <v>0.4016501916</v>
      </c>
      <c r="AF221" s="91">
        <f t="shared" si="24"/>
        <v>0.1623267631</v>
      </c>
      <c r="AG221" s="92">
        <f t="shared" si="25"/>
        <v>0.07381752532</v>
      </c>
      <c r="AH221" s="92">
        <f t="shared" si="26"/>
        <v>0.03860835119</v>
      </c>
      <c r="AI221" s="92">
        <f t="shared" si="27"/>
        <v>0.2672426696</v>
      </c>
      <c r="AJ221" s="92">
        <f t="shared" si="28"/>
        <v>-0.01045096724</v>
      </c>
      <c r="AK221" s="132">
        <f t="shared" ref="AK221:AN221" si="1323">M$2*$M221</f>
        <v>0.2307240697</v>
      </c>
      <c r="AL221" s="132">
        <f t="shared" si="1323"/>
        <v>0.0623663267</v>
      </c>
      <c r="AM221" s="132">
        <f t="shared" si="1323"/>
        <v>0.1912741796</v>
      </c>
      <c r="AN221" s="132">
        <f t="shared" si="1323"/>
        <v>-0.180462971</v>
      </c>
      <c r="AO221" s="133">
        <f t="shared" si="30"/>
        <v>-0.07852688093</v>
      </c>
      <c r="AP221" s="133">
        <f t="shared" si="31"/>
        <v>0.003884578482</v>
      </c>
      <c r="AQ221" s="133">
        <f t="shared" si="32"/>
        <v>-0.09375979468</v>
      </c>
      <c r="AR221" s="133">
        <f t="shared" si="33"/>
        <v>0.1047154544</v>
      </c>
      <c r="AS221" s="134">
        <f t="shared" si="34"/>
        <v>-0.007480450538</v>
      </c>
      <c r="AT221" s="134">
        <f t="shared" si="35"/>
        <v>-0.01502492676</v>
      </c>
      <c r="AU221" s="134">
        <f t="shared" si="36"/>
        <v>-0.06291746992</v>
      </c>
      <c r="AV221" s="134">
        <f t="shared" si="37"/>
        <v>0.05193297201</v>
      </c>
      <c r="AW221" s="135">
        <f t="shared" ref="AW221:AZ221" si="1324">Y$2*$Y221</f>
        <v>-0.01253009587</v>
      </c>
      <c r="AX221" s="135">
        <f t="shared" si="1324"/>
        <v>-0.008560066666</v>
      </c>
      <c r="AY221" s="135">
        <f t="shared" si="1324"/>
        <v>-0.0119766427</v>
      </c>
      <c r="AZ221" s="135">
        <f t="shared" si="1324"/>
        <v>0.04869744201</v>
      </c>
      <c r="BA221" s="144">
        <f t="shared" ref="BA221:BD221" si="1325">AC221+AG221+AK221+AO221+AS221+AW221+A$2</f>
        <v>0.04139123045</v>
      </c>
      <c r="BB221" s="144">
        <f t="shared" si="1325"/>
        <v>0.1902648555</v>
      </c>
      <c r="BC221" s="144">
        <f t="shared" si="1325"/>
        <v>0.6922085492</v>
      </c>
      <c r="BD221" s="144">
        <f t="shared" si="1325"/>
        <v>0.1430241119</v>
      </c>
      <c r="BE221" s="143">
        <f t="shared" ref="BE221:BH221" si="1326">A221</f>
        <v>0</v>
      </c>
      <c r="BF221" s="143">
        <f t="shared" si="1326"/>
        <v>0.3278257604</v>
      </c>
      <c r="BG221" s="143">
        <f t="shared" si="1326"/>
        <v>0.6319895969</v>
      </c>
      <c r="BH221" s="143">
        <f t="shared" si="1326"/>
        <v>0.2921517086</v>
      </c>
      <c r="BI221" s="145">
        <f t="shared" si="41"/>
        <v>0.04650159883</v>
      </c>
      <c r="BJ221" s="145">
        <f t="shared" si="42"/>
        <v>0.02914662446</v>
      </c>
      <c r="BK221" s="143"/>
    </row>
    <row r="222">
      <c r="A222" s="90">
        <f>'Yield Tabulations'!AH222</f>
        <v>0</v>
      </c>
      <c r="B222" s="90">
        <f>'Yield Tabulations'!AI222</f>
        <v>0.3134078212</v>
      </c>
      <c r="C222" s="90">
        <f>'Yield Tabulations'!AJ222</f>
        <v>0.6539792388</v>
      </c>
      <c r="D222" s="90">
        <f>'Yield Tabulations'!AK222</f>
        <v>0.3083798883</v>
      </c>
      <c r="E222" s="91">
        <f>'Yield Tabulations'!AL222</f>
        <v>0</v>
      </c>
      <c r="F222" s="91">
        <f>'Yield Tabulations'!AM222</f>
        <v>0.1418994413</v>
      </c>
      <c r="G222" s="91">
        <f>'Yield Tabulations'!AN222</f>
        <v>0.8037974684</v>
      </c>
      <c r="H222" s="91">
        <f>'Yield Tabulations'!AO222</f>
        <v>0.1765363128</v>
      </c>
      <c r="I222" s="92">
        <f>'Yield Tabulations'!AP222</f>
        <v>0</v>
      </c>
      <c r="J222" s="92">
        <f>'Yield Tabulations'!AQ222</f>
        <v>0.03463687151</v>
      </c>
      <c r="K222" s="92">
        <f>'Yield Tabulations'!AR222</f>
        <v>0.4732824427</v>
      </c>
      <c r="L222" s="92">
        <f>'Yield Tabulations'!AS222</f>
        <v>0.1418994413</v>
      </c>
      <c r="M222" s="132">
        <f t="shared" si="9"/>
        <v>-0.6973908913</v>
      </c>
      <c r="N222" s="132">
        <f t="shared" ref="N222:P222" si="1327">0</f>
        <v>0</v>
      </c>
      <c r="O222" s="132">
        <f t="shared" si="1327"/>
        <v>0</v>
      </c>
      <c r="P222" s="132">
        <f t="shared" si="1327"/>
        <v>0</v>
      </c>
      <c r="Q222" s="133">
        <f t="shared" si="11"/>
        <v>-0.4103885862</v>
      </c>
      <c r="R222" s="133">
        <f t="shared" si="12"/>
        <v>-0.03050687433</v>
      </c>
      <c r="S222" s="133">
        <f t="shared" si="13"/>
        <v>0.01402078587</v>
      </c>
      <c r="T222" s="133">
        <f t="shared" si="14"/>
        <v>-0.03931748459</v>
      </c>
      <c r="U222" s="134">
        <f t="shared" si="15"/>
        <v>-0.4103885862</v>
      </c>
      <c r="V222" s="134">
        <f t="shared" si="16"/>
        <v>0.03050687433</v>
      </c>
      <c r="W222" s="134">
        <f t="shared" si="17"/>
        <v>-0.01402078587</v>
      </c>
      <c r="X222" s="134">
        <f t="shared" si="18"/>
        <v>0.03931748459</v>
      </c>
      <c r="Y222" s="135">
        <f t="shared" si="19"/>
        <v>-0.2453314349</v>
      </c>
      <c r="Z222" s="135">
        <f t="shared" ref="Z222:AB222" si="1328">0</f>
        <v>0</v>
      </c>
      <c r="AA222" s="135">
        <f t="shared" si="1328"/>
        <v>0</v>
      </c>
      <c r="AB222" s="135">
        <f t="shared" si="1328"/>
        <v>0</v>
      </c>
      <c r="AC222" s="91">
        <f t="shared" si="21"/>
        <v>-0.1924862651</v>
      </c>
      <c r="AD222" s="91">
        <f t="shared" si="22"/>
        <v>0.09598799766</v>
      </c>
      <c r="AE222" s="91">
        <f t="shared" si="23"/>
        <v>0.3936576124</v>
      </c>
      <c r="AF222" s="91">
        <f t="shared" si="24"/>
        <v>0.1684065814</v>
      </c>
      <c r="AG222" s="92">
        <f t="shared" si="25"/>
        <v>0.0831964717</v>
      </c>
      <c r="AH222" s="92">
        <f t="shared" si="26"/>
        <v>0.04447813898</v>
      </c>
      <c r="AI222" s="92">
        <f t="shared" si="27"/>
        <v>0.3022025491</v>
      </c>
      <c r="AJ222" s="92">
        <f t="shared" si="28"/>
        <v>-0.01322684616</v>
      </c>
      <c r="AK222" s="132">
        <f t="shared" ref="AK222:AN222" si="1329">M$2*$M222</f>
        <v>0.2286433738</v>
      </c>
      <c r="AL222" s="132">
        <f t="shared" si="1329"/>
        <v>0.06180390009</v>
      </c>
      <c r="AM222" s="132">
        <f t="shared" si="1329"/>
        <v>0.1895492473</v>
      </c>
      <c r="AN222" s="132">
        <f t="shared" si="1329"/>
        <v>-0.1788355355</v>
      </c>
      <c r="AO222" s="133">
        <f t="shared" si="30"/>
        <v>-0.09046120325</v>
      </c>
      <c r="AP222" s="133">
        <f t="shared" si="31"/>
        <v>0.007731771111</v>
      </c>
      <c r="AQ222" s="133">
        <f t="shared" si="32"/>
        <v>-0.1013217551</v>
      </c>
      <c r="AR222" s="133">
        <f t="shared" si="33"/>
        <v>0.1199153778</v>
      </c>
      <c r="AS222" s="134">
        <f t="shared" si="34"/>
        <v>-0.007119162327</v>
      </c>
      <c r="AT222" s="134">
        <f t="shared" si="35"/>
        <v>-0.01837094667</v>
      </c>
      <c r="AU222" s="134">
        <f t="shared" si="36"/>
        <v>-0.07227572504</v>
      </c>
      <c r="AV222" s="134">
        <f t="shared" si="37"/>
        <v>0.05643154532</v>
      </c>
      <c r="AW222" s="135">
        <f t="shared" ref="AW222:AZ222" si="1330">Y$2*$Y222</f>
        <v>-0.01603259665</v>
      </c>
      <c r="AX222" s="135">
        <f t="shared" si="1330"/>
        <v>-0.01095283689</v>
      </c>
      <c r="AY222" s="135">
        <f t="shared" si="1330"/>
        <v>-0.01532443836</v>
      </c>
      <c r="AZ222" s="135">
        <f t="shared" si="1330"/>
        <v>0.06230969454</v>
      </c>
      <c r="BA222" s="144">
        <f t="shared" ref="BA222:BD222" si="1331">AC222+AG222+AK222+AO222+AS222+AW222+A$2</f>
        <v>0.03349535077</v>
      </c>
      <c r="BB222" s="144">
        <f t="shared" si="1331"/>
        <v>0.2059852742</v>
      </c>
      <c r="BC222" s="144">
        <f t="shared" si="1331"/>
        <v>0.697182906</v>
      </c>
      <c r="BD222" s="144">
        <f t="shared" si="1331"/>
        <v>0.1812662361</v>
      </c>
      <c r="BE222" s="143">
        <f t="shared" ref="BE222:BH222" si="1332">A222</f>
        <v>0</v>
      </c>
      <c r="BF222" s="143">
        <f t="shared" si="1332"/>
        <v>0.3134078212</v>
      </c>
      <c r="BG222" s="143">
        <f t="shared" si="1332"/>
        <v>0.6539792388</v>
      </c>
      <c r="BH222" s="143">
        <f t="shared" si="1332"/>
        <v>0.3083798883</v>
      </c>
      <c r="BI222" s="145">
        <f t="shared" si="41"/>
        <v>0.03068597956</v>
      </c>
      <c r="BJ222" s="145">
        <f t="shared" si="42"/>
        <v>0.03549083532</v>
      </c>
      <c r="BK222" s="143"/>
    </row>
    <row r="223">
      <c r="A223" s="90">
        <f>'Yield Tabulations'!AH223</f>
        <v>0</v>
      </c>
      <c r="B223" s="90">
        <f>'Yield Tabulations'!AI223</f>
        <v>0.3202527436</v>
      </c>
      <c r="C223" s="90">
        <f>'Yield Tabulations'!AJ223</f>
        <v>0.6169393648</v>
      </c>
      <c r="D223" s="90">
        <f>'Yield Tabulations'!AK223</f>
        <v>0.2381110742</v>
      </c>
      <c r="E223" s="91">
        <f>'Yield Tabulations'!AL223</f>
        <v>0</v>
      </c>
      <c r="F223" s="91">
        <f>'Yield Tabulations'!AM223</f>
        <v>0.1237113402</v>
      </c>
      <c r="G223" s="91">
        <f>'Yield Tabulations'!AN223</f>
        <v>0.7782426778</v>
      </c>
      <c r="H223" s="91">
        <f>'Yield Tabulations'!AO223</f>
        <v>0.158962421</v>
      </c>
      <c r="I223" s="92">
        <f>'Yield Tabulations'!AP223</f>
        <v>0</v>
      </c>
      <c r="J223" s="92">
        <f>'Yield Tabulations'!AQ223</f>
        <v>0.03525108081</v>
      </c>
      <c r="K223" s="92">
        <f>'Yield Tabulations'!AR223</f>
        <v>0.4795008913</v>
      </c>
      <c r="L223" s="92">
        <f>'Yield Tabulations'!AS223</f>
        <v>0.1237113402</v>
      </c>
      <c r="M223" s="132">
        <f t="shared" si="9"/>
        <v>-0.6462352126</v>
      </c>
      <c r="N223" s="132">
        <f t="shared" ref="N223:P223" si="1333">0</f>
        <v>0</v>
      </c>
      <c r="O223" s="132">
        <f t="shared" si="1333"/>
        <v>0</v>
      </c>
      <c r="P223" s="132">
        <f t="shared" si="1333"/>
        <v>0</v>
      </c>
      <c r="Q223" s="133">
        <f t="shared" si="11"/>
        <v>-0.3971944702</v>
      </c>
      <c r="R223" s="133">
        <f t="shared" si="12"/>
        <v>-0.02005482212</v>
      </c>
      <c r="S223" s="133">
        <f t="shared" si="13"/>
        <v>0.009700898546</v>
      </c>
      <c r="T223" s="133">
        <f t="shared" si="14"/>
        <v>-0.03188580236</v>
      </c>
      <c r="U223" s="134">
        <f t="shared" si="15"/>
        <v>-0.3971944702</v>
      </c>
      <c r="V223" s="134">
        <f t="shared" si="16"/>
        <v>0.02005482212</v>
      </c>
      <c r="W223" s="134">
        <f t="shared" si="17"/>
        <v>-0.009700898546</v>
      </c>
      <c r="X223" s="134">
        <f t="shared" si="18"/>
        <v>0.03188580236</v>
      </c>
      <c r="Y223" s="135">
        <f t="shared" si="19"/>
        <v>-0.2464682391</v>
      </c>
      <c r="Z223" s="135">
        <f t="shared" ref="Z223:AB223" si="1334">0</f>
        <v>0</v>
      </c>
      <c r="AA223" s="135">
        <f t="shared" si="1334"/>
        <v>0</v>
      </c>
      <c r="AB223" s="135">
        <f t="shared" si="1334"/>
        <v>0</v>
      </c>
      <c r="AC223" s="91">
        <f t="shared" si="21"/>
        <v>-0.1843215983</v>
      </c>
      <c r="AD223" s="91">
        <f t="shared" si="22"/>
        <v>0.08334623727</v>
      </c>
      <c r="AE223" s="91">
        <f t="shared" si="23"/>
        <v>0.3824916855</v>
      </c>
      <c r="AF223" s="91">
        <f t="shared" si="24"/>
        <v>0.1597797922</v>
      </c>
      <c r="AG223" s="92">
        <f t="shared" si="25"/>
        <v>0.08415968974</v>
      </c>
      <c r="AH223" s="92">
        <f t="shared" si="26"/>
        <v>0.04138335571</v>
      </c>
      <c r="AI223" s="92">
        <f t="shared" si="27"/>
        <v>0.3023927872</v>
      </c>
      <c r="AJ223" s="92">
        <f t="shared" si="28"/>
        <v>-0.02509360328</v>
      </c>
      <c r="AK223" s="132">
        <f t="shared" ref="AK223:AN223" si="1335">M$2*$M223</f>
        <v>0.211871708</v>
      </c>
      <c r="AL223" s="132">
        <f t="shared" si="1335"/>
        <v>0.05727040173</v>
      </c>
      <c r="AM223" s="132">
        <f t="shared" si="1335"/>
        <v>0.175645251</v>
      </c>
      <c r="AN223" s="132">
        <f t="shared" si="1335"/>
        <v>-0.1657174215</v>
      </c>
      <c r="AO223" s="133">
        <f t="shared" si="30"/>
        <v>-0.08444897487</v>
      </c>
      <c r="AP223" s="133">
        <f t="shared" si="31"/>
        <v>0.009022626947</v>
      </c>
      <c r="AQ223" s="133">
        <f t="shared" si="32"/>
        <v>-0.09580429693</v>
      </c>
      <c r="AR223" s="133">
        <f t="shared" si="33"/>
        <v>0.1192729379</v>
      </c>
      <c r="AS223" s="134">
        <f t="shared" si="34"/>
        <v>-0.008034169267</v>
      </c>
      <c r="AT223" s="134">
        <f t="shared" si="35"/>
        <v>-0.01739791046</v>
      </c>
      <c r="AU223" s="134">
        <f t="shared" si="36"/>
        <v>-0.07116144911</v>
      </c>
      <c r="AV223" s="134">
        <f t="shared" si="37"/>
        <v>0.05251485806</v>
      </c>
      <c r="AW223" s="135">
        <f t="shared" ref="AW223:AZ223" si="1336">Y$2*$Y223</f>
        <v>-0.01610688767</v>
      </c>
      <c r="AX223" s="135">
        <f t="shared" si="1336"/>
        <v>-0.01100358958</v>
      </c>
      <c r="AY223" s="135">
        <f t="shared" si="1336"/>
        <v>-0.01539544795</v>
      </c>
      <c r="AZ223" s="135">
        <f t="shared" si="1336"/>
        <v>0.06259842199</v>
      </c>
      <c r="BA223" s="144">
        <f t="shared" ref="BA223:BD223" si="1337">AC223+AG223+AK223+AO223+AS223+AW223+A$2</f>
        <v>0.03087450014</v>
      </c>
      <c r="BB223" s="144">
        <f t="shared" si="1337"/>
        <v>0.1879283715</v>
      </c>
      <c r="BC223" s="144">
        <f t="shared" si="1337"/>
        <v>0.6788639454</v>
      </c>
      <c r="BD223" s="144">
        <f t="shared" si="1337"/>
        <v>0.169620404</v>
      </c>
      <c r="BE223" s="143">
        <f t="shared" ref="BE223:BH223" si="1338">A223</f>
        <v>0</v>
      </c>
      <c r="BF223" s="143">
        <f t="shared" si="1338"/>
        <v>0.3202527436</v>
      </c>
      <c r="BG223" s="143">
        <f t="shared" si="1338"/>
        <v>0.6169393648</v>
      </c>
      <c r="BH223" s="143">
        <f t="shared" si="1338"/>
        <v>0.2381110742</v>
      </c>
      <c r="BI223" s="145">
        <f t="shared" si="41"/>
        <v>0.02698859979</v>
      </c>
      <c r="BJ223" s="145">
        <f t="shared" si="42"/>
        <v>0.01491257751</v>
      </c>
      <c r="BK223" s="143"/>
    </row>
    <row r="224">
      <c r="A224" s="90">
        <f>'Yield Tabulations'!AH224</f>
        <v>0</v>
      </c>
      <c r="B224" s="90">
        <f>'Yield Tabulations'!AI224</f>
        <v>0.3182698515</v>
      </c>
      <c r="C224" s="90">
        <f>'Yield Tabulations'!AJ224</f>
        <v>0.5683530678</v>
      </c>
      <c r="D224" s="90">
        <f>'Yield Tabulations'!AK224</f>
        <v>0.1914138154</v>
      </c>
      <c r="E224" s="91">
        <f>'Yield Tabulations'!AL224</f>
        <v>0</v>
      </c>
      <c r="F224" s="91">
        <f>'Yield Tabulations'!AM224</f>
        <v>0.09683666882</v>
      </c>
      <c r="G224" s="91">
        <f>'Yield Tabulations'!AN224</f>
        <v>0.6741573034</v>
      </c>
      <c r="H224" s="91">
        <f>'Yield Tabulations'!AO224</f>
        <v>0.1436410587</v>
      </c>
      <c r="I224" s="92">
        <f>'Yield Tabulations'!AP224</f>
        <v>0</v>
      </c>
      <c r="J224" s="92">
        <f>'Yield Tabulations'!AQ224</f>
        <v>0.04680438993</v>
      </c>
      <c r="K224" s="92">
        <f>'Yield Tabulations'!AR224</f>
        <v>0.4710743802</v>
      </c>
      <c r="L224" s="92">
        <f>'Yield Tabulations'!AS224</f>
        <v>0.09683666882</v>
      </c>
      <c r="M224" s="132">
        <f t="shared" si="9"/>
        <v>-0.4844981639</v>
      </c>
      <c r="N224" s="132">
        <f t="shared" ref="N224:P224" si="1339">0</f>
        <v>0</v>
      </c>
      <c r="O224" s="132">
        <f t="shared" si="1339"/>
        <v>0</v>
      </c>
      <c r="P224" s="132">
        <f t="shared" si="1339"/>
        <v>0</v>
      </c>
      <c r="Q224" s="133">
        <f t="shared" si="11"/>
        <v>-0.3360203367</v>
      </c>
      <c r="R224" s="133">
        <f t="shared" si="12"/>
        <v>0.002382475198</v>
      </c>
      <c r="S224" s="133">
        <f t="shared" si="13"/>
        <v>0.002654308304</v>
      </c>
      <c r="T224" s="133">
        <f t="shared" si="14"/>
        <v>-0.01406375244</v>
      </c>
      <c r="U224" s="134">
        <f t="shared" si="15"/>
        <v>-0.3360203367</v>
      </c>
      <c r="V224" s="134">
        <f t="shared" si="16"/>
        <v>-0.002382475198</v>
      </c>
      <c r="W224" s="134">
        <f t="shared" si="17"/>
        <v>-0.002654308304</v>
      </c>
      <c r="X224" s="134">
        <f t="shared" si="18"/>
        <v>0.01406375244</v>
      </c>
      <c r="Y224" s="135">
        <f t="shared" si="19"/>
        <v>-0.233479063</v>
      </c>
      <c r="Z224" s="135">
        <f t="shared" ref="Z224:AB224" si="1340">0</f>
        <v>0</v>
      </c>
      <c r="AA224" s="135">
        <f t="shared" si="1340"/>
        <v>0</v>
      </c>
      <c r="AB224" s="135">
        <f t="shared" si="1340"/>
        <v>0</v>
      </c>
      <c r="AC224" s="91">
        <f t="shared" si="21"/>
        <v>-0.1583975645</v>
      </c>
      <c r="AD224" s="91">
        <f t="shared" si="22"/>
        <v>0.06812900305</v>
      </c>
      <c r="AE224" s="91">
        <f t="shared" si="23"/>
        <v>0.3303542441</v>
      </c>
      <c r="AF224" s="91">
        <f t="shared" si="24"/>
        <v>0.1436625612</v>
      </c>
      <c r="AG224" s="92">
        <f t="shared" si="25"/>
        <v>0.08026230458</v>
      </c>
      <c r="AH224" s="92">
        <f t="shared" si="26"/>
        <v>0.04309010308</v>
      </c>
      <c r="AI224" s="92">
        <f t="shared" si="27"/>
        <v>0.2924816711</v>
      </c>
      <c r="AJ224" s="92">
        <f t="shared" si="28"/>
        <v>-0.04130873161</v>
      </c>
      <c r="AK224" s="132">
        <f t="shared" ref="AK224:AN224" si="1341">M$2*$M224</f>
        <v>0.1588453422</v>
      </c>
      <c r="AL224" s="132">
        <f t="shared" si="1341"/>
        <v>0.04293700489</v>
      </c>
      <c r="AM224" s="132">
        <f t="shared" si="1341"/>
        <v>0.1316854915</v>
      </c>
      <c r="AN224" s="132">
        <f t="shared" si="1341"/>
        <v>-0.1242423577</v>
      </c>
      <c r="AO224" s="133">
        <f t="shared" si="30"/>
        <v>-0.06554305073</v>
      </c>
      <c r="AP224" s="133">
        <f t="shared" si="31"/>
        <v>0.009939679391</v>
      </c>
      <c r="AQ224" s="133">
        <f t="shared" si="32"/>
        <v>-0.07601610875</v>
      </c>
      <c r="AR224" s="133">
        <f t="shared" si="33"/>
        <v>0.1075724278</v>
      </c>
      <c r="AS224" s="134">
        <f t="shared" si="34"/>
        <v>-0.008730873046</v>
      </c>
      <c r="AT224" s="134">
        <f t="shared" si="35"/>
        <v>-0.01359826951</v>
      </c>
      <c r="AU224" s="134">
        <f t="shared" si="36"/>
        <v>-0.0627594143</v>
      </c>
      <c r="AV224" s="134">
        <f t="shared" si="37"/>
        <v>0.0402000693</v>
      </c>
      <c r="AW224" s="135">
        <f t="shared" ref="AW224:AZ224" si="1342">Y$2*$Y224</f>
        <v>-0.01525803509</v>
      </c>
      <c r="AX224" s="135">
        <f t="shared" si="1342"/>
        <v>-0.01042368702</v>
      </c>
      <c r="AY224" s="135">
        <f t="shared" si="1342"/>
        <v>-0.01458408911</v>
      </c>
      <c r="AZ224" s="135">
        <f t="shared" si="1342"/>
        <v>0.05929940898</v>
      </c>
      <c r="BA224" s="144">
        <f t="shared" ref="BA224:BD224" si="1343">AC224+AG224+AK224+AO224+AS224+AW224+A$2</f>
        <v>0.01893285594</v>
      </c>
      <c r="BB224" s="144">
        <f t="shared" si="1343"/>
        <v>0.1653810838</v>
      </c>
      <c r="BC224" s="144">
        <f t="shared" si="1343"/>
        <v>0.6018572102</v>
      </c>
      <c r="BD224" s="144">
        <f t="shared" si="1343"/>
        <v>0.1514487966</v>
      </c>
      <c r="BE224" s="143">
        <f t="shared" ref="BE224:BH224" si="1344">A224</f>
        <v>0</v>
      </c>
      <c r="BF224" s="143">
        <f t="shared" si="1344"/>
        <v>0.3182698515</v>
      </c>
      <c r="BG224" s="143">
        <f t="shared" si="1344"/>
        <v>0.5683530678</v>
      </c>
      <c r="BH224" s="143">
        <f t="shared" si="1344"/>
        <v>0.1914138154</v>
      </c>
      <c r="BI224" s="145">
        <f t="shared" si="41"/>
        <v>0.02645315861</v>
      </c>
      <c r="BJ224" s="145">
        <f t="shared" si="42"/>
        <v>0.0059281723</v>
      </c>
      <c r="BK224" s="143"/>
    </row>
    <row r="225">
      <c r="A225" s="90">
        <f>'Yield Tabulations'!AH225</f>
        <v>0</v>
      </c>
      <c r="B225" s="90">
        <f>'Yield Tabulations'!AI225</f>
        <v>0.3056469992</v>
      </c>
      <c r="C225" s="90">
        <f>'Yield Tabulations'!AJ225</f>
        <v>0.6173393124</v>
      </c>
      <c r="D225" s="90">
        <f>'Yield Tabulations'!AK225</f>
        <v>0.2317042289</v>
      </c>
      <c r="E225" s="91">
        <f>'Yield Tabulations'!AL225</f>
        <v>0</v>
      </c>
      <c r="F225" s="91">
        <f>'Yield Tabulations'!AM225</f>
        <v>0.1223094454</v>
      </c>
      <c r="G225" s="91">
        <f>'Yield Tabulations'!AN225</f>
        <v>0.7362804878</v>
      </c>
      <c r="H225" s="91">
        <f>'Yield Tabulations'!AO225</f>
        <v>0.1661180046</v>
      </c>
      <c r="I225" s="92">
        <f>'Yield Tabulations'!AP225</f>
        <v>0</v>
      </c>
      <c r="J225" s="92">
        <f>'Yield Tabulations'!AQ225</f>
        <v>0.04380855913</v>
      </c>
      <c r="K225" s="92">
        <f>'Yield Tabulations'!AR225</f>
        <v>0.5029325513</v>
      </c>
      <c r="L225" s="92">
        <f>'Yield Tabulations'!AS225</f>
        <v>0.1223094454</v>
      </c>
      <c r="M225" s="132">
        <f t="shared" si="9"/>
        <v>-0.5846637486</v>
      </c>
      <c r="N225" s="132">
        <f t="shared" ref="N225:P225" si="1345">0</f>
        <v>0</v>
      </c>
      <c r="O225" s="132">
        <f t="shared" si="1345"/>
        <v>0</v>
      </c>
      <c r="P225" s="132">
        <f t="shared" si="1345"/>
        <v>0</v>
      </c>
      <c r="Q225" s="133">
        <f t="shared" si="11"/>
        <v>-0.3959754258</v>
      </c>
      <c r="R225" s="133">
        <f t="shared" si="12"/>
        <v>-0.006507906291</v>
      </c>
      <c r="S225" s="133">
        <f t="shared" si="13"/>
        <v>0.007682210016</v>
      </c>
      <c r="T225" s="133">
        <f t="shared" si="14"/>
        <v>-0.02925801415</v>
      </c>
      <c r="U225" s="134">
        <f t="shared" si="15"/>
        <v>-0.3959754258</v>
      </c>
      <c r="V225" s="134">
        <f t="shared" si="16"/>
        <v>0.006507906291</v>
      </c>
      <c r="W225" s="134">
        <f t="shared" si="17"/>
        <v>-0.007682210016</v>
      </c>
      <c r="X225" s="134">
        <f t="shared" si="18"/>
        <v>0.02925801415</v>
      </c>
      <c r="Y225" s="135">
        <f t="shared" si="19"/>
        <v>-0.2698199415</v>
      </c>
      <c r="Z225" s="135">
        <f t="shared" ref="Z225:AB225" si="1346">0</f>
        <v>0</v>
      </c>
      <c r="AA225" s="135">
        <f t="shared" si="1346"/>
        <v>0</v>
      </c>
      <c r="AB225" s="135">
        <f t="shared" si="1346"/>
        <v>0</v>
      </c>
      <c r="AC225" s="91">
        <f t="shared" si="21"/>
        <v>-0.1753731712</v>
      </c>
      <c r="AD225" s="91">
        <f t="shared" si="22"/>
        <v>0.08490250671</v>
      </c>
      <c r="AE225" s="91">
        <f t="shared" si="23"/>
        <v>0.3598625289</v>
      </c>
      <c r="AF225" s="91">
        <f t="shared" si="24"/>
        <v>0.1581613922</v>
      </c>
      <c r="AG225" s="92">
        <f t="shared" si="25"/>
        <v>0.08694638955</v>
      </c>
      <c r="AH225" s="92">
        <f t="shared" si="26"/>
        <v>0.04598018313</v>
      </c>
      <c r="AI225" s="92">
        <f t="shared" si="27"/>
        <v>0.3157995066</v>
      </c>
      <c r="AJ225" s="92">
        <f t="shared" si="28"/>
        <v>-0.03193695088</v>
      </c>
      <c r="AK225" s="132">
        <f t="shared" ref="AK225:AN225" si="1347">M$2*$M225</f>
        <v>0.1916851707</v>
      </c>
      <c r="AL225" s="132">
        <f t="shared" si="1347"/>
        <v>0.05181383978</v>
      </c>
      <c r="AM225" s="132">
        <f t="shared" si="1347"/>
        <v>0.1589102681</v>
      </c>
      <c r="AN225" s="132">
        <f t="shared" si="1347"/>
        <v>-0.1499283341</v>
      </c>
      <c r="AO225" s="133">
        <f t="shared" si="30"/>
        <v>-0.08262013312</v>
      </c>
      <c r="AP225" s="133">
        <f t="shared" si="31"/>
        <v>0.01148295091</v>
      </c>
      <c r="AQ225" s="133">
        <f t="shared" si="32"/>
        <v>-0.0915271617</v>
      </c>
      <c r="AR225" s="133">
        <f t="shared" si="33"/>
        <v>0.1224324167</v>
      </c>
      <c r="AS225" s="134">
        <f t="shared" si="34"/>
        <v>-0.008233725575</v>
      </c>
      <c r="AT225" s="134">
        <f t="shared" si="35"/>
        <v>-0.01754945345</v>
      </c>
      <c r="AU225" s="134">
        <f t="shared" si="36"/>
        <v>-0.07257161148</v>
      </c>
      <c r="AV225" s="134">
        <f t="shared" si="37"/>
        <v>0.04968201604</v>
      </c>
      <c r="AW225" s="135">
        <f t="shared" ref="AW225:AZ225" si="1348">Y$2*$Y225</f>
        <v>-0.01763293926</v>
      </c>
      <c r="AX225" s="135">
        <f t="shared" si="1348"/>
        <v>-0.01204612775</v>
      </c>
      <c r="AY225" s="135">
        <f t="shared" si="1348"/>
        <v>-0.01685409398</v>
      </c>
      <c r="AZ225" s="135">
        <f t="shared" si="1348"/>
        <v>0.06852932702</v>
      </c>
      <c r="BA225" s="144">
        <f t="shared" ref="BA225:BD225" si="1349">AC225+AG225+AK225+AO225+AS225+AW225+A$2</f>
        <v>0.02252632362</v>
      </c>
      <c r="BB225" s="144">
        <f t="shared" si="1349"/>
        <v>0.1898911493</v>
      </c>
      <c r="BC225" s="144">
        <f t="shared" si="1349"/>
        <v>0.6543148521</v>
      </c>
      <c r="BD225" s="144">
        <f t="shared" si="1349"/>
        <v>0.1832052855</v>
      </c>
      <c r="BE225" s="143">
        <f t="shared" ref="BE225:BH225" si="1350">A225</f>
        <v>0</v>
      </c>
      <c r="BF225" s="143">
        <f t="shared" si="1350"/>
        <v>0.3056469992</v>
      </c>
      <c r="BG225" s="143">
        <f t="shared" si="1350"/>
        <v>0.6173393124</v>
      </c>
      <c r="BH225" s="143">
        <f t="shared" si="1350"/>
        <v>0.2317042289</v>
      </c>
      <c r="BI225" s="145">
        <f t="shared" si="41"/>
        <v>0.01762619011</v>
      </c>
      <c r="BJ225" s="145">
        <f t="shared" si="42"/>
        <v>0.01216911579</v>
      </c>
      <c r="BK225" s="143"/>
    </row>
    <row r="226">
      <c r="A226" s="90">
        <f>'Yield Tabulations'!AH226</f>
        <v>0</v>
      </c>
      <c r="B226" s="90">
        <f>'Yield Tabulations'!AI226</f>
        <v>0.3181470138</v>
      </c>
      <c r="C226" s="90">
        <f>'Yield Tabulations'!AJ226</f>
        <v>0.6633416459</v>
      </c>
      <c r="D226" s="90">
        <f>'Yield Tabulations'!AK226</f>
        <v>0.2266462481</v>
      </c>
      <c r="E226" s="91">
        <f>'Yield Tabulations'!AL226</f>
        <v>0</v>
      </c>
      <c r="F226" s="91">
        <f>'Yield Tabulations'!AM226</f>
        <v>0.1228943338</v>
      </c>
      <c r="G226" s="91">
        <f>'Yield Tabulations'!AN226</f>
        <v>0.818877551</v>
      </c>
      <c r="H226" s="91">
        <f>'Yield Tabulations'!AO226</f>
        <v>0.1500765697</v>
      </c>
      <c r="I226" s="92">
        <f>'Yield Tabulations'!AP226</f>
        <v>0</v>
      </c>
      <c r="J226" s="92">
        <f>'Yield Tabulations'!AQ226</f>
        <v>0.02718223583</v>
      </c>
      <c r="K226" s="92">
        <f>'Yield Tabulations'!AR226</f>
        <v>0.5146341463</v>
      </c>
      <c r="L226" s="92">
        <f>'Yield Tabulations'!AS226</f>
        <v>0.1228943338</v>
      </c>
      <c r="M226" s="132">
        <f t="shared" si="9"/>
        <v>-0.7081864376</v>
      </c>
      <c r="N226" s="132">
        <f t="shared" ref="N226:P226" si="1351">0</f>
        <v>0</v>
      </c>
      <c r="O226" s="132">
        <f t="shared" si="1351"/>
        <v>0</v>
      </c>
      <c r="P226" s="132">
        <f t="shared" si="1351"/>
        <v>0</v>
      </c>
      <c r="Q226" s="133">
        <f t="shared" si="11"/>
        <v>-0.4432064522</v>
      </c>
      <c r="R226" s="133">
        <f t="shared" si="12"/>
        <v>-0.02340088381</v>
      </c>
      <c r="S226" s="133">
        <f t="shared" si="13"/>
        <v>0.01102360058</v>
      </c>
      <c r="T226" s="133">
        <f t="shared" si="14"/>
        <v>-0.04098669788</v>
      </c>
      <c r="U226" s="134">
        <f t="shared" si="15"/>
        <v>-0.4432064522</v>
      </c>
      <c r="V226" s="134">
        <f t="shared" si="16"/>
        <v>0.02340088381</v>
      </c>
      <c r="W226" s="134">
        <f t="shared" si="17"/>
        <v>-0.01102360058</v>
      </c>
      <c r="X226" s="134">
        <f t="shared" si="18"/>
        <v>0.04098669788</v>
      </c>
      <c r="Y226" s="135">
        <f t="shared" si="19"/>
        <v>-0.2806901958</v>
      </c>
      <c r="Z226" s="135">
        <f t="shared" ref="Z226:AB226" si="1352">0</f>
        <v>0</v>
      </c>
      <c r="AA226" s="135">
        <f t="shared" si="1352"/>
        <v>0</v>
      </c>
      <c r="AB226" s="135">
        <f t="shared" si="1352"/>
        <v>0</v>
      </c>
      <c r="AC226" s="91">
        <f t="shared" si="21"/>
        <v>-0.1926608254</v>
      </c>
      <c r="AD226" s="91">
        <f t="shared" si="22"/>
        <v>0.0803027981</v>
      </c>
      <c r="AE226" s="91">
        <f t="shared" si="23"/>
        <v>0.4046269348</v>
      </c>
      <c r="AF226" s="91">
        <f t="shared" si="24"/>
        <v>0.1607983831</v>
      </c>
      <c r="AG226" s="92">
        <f t="shared" si="25"/>
        <v>0.09228541528</v>
      </c>
      <c r="AH226" s="92">
        <f t="shared" si="26"/>
        <v>0.03636161968</v>
      </c>
      <c r="AI226" s="92">
        <f t="shared" si="27"/>
        <v>0.3226329073</v>
      </c>
      <c r="AJ226" s="92">
        <f t="shared" si="28"/>
        <v>-0.03067598211</v>
      </c>
      <c r="AK226" s="132">
        <f t="shared" ref="AK226:AN226" si="1353">M$2*$M226</f>
        <v>0.232182752</v>
      </c>
      <c r="AL226" s="132">
        <f t="shared" si="1353"/>
        <v>0.06276061873</v>
      </c>
      <c r="AM226" s="132">
        <f t="shared" si="1353"/>
        <v>0.1924834521</v>
      </c>
      <c r="AN226" s="132">
        <f t="shared" si="1353"/>
        <v>-0.181603893</v>
      </c>
      <c r="AO226" s="133">
        <f t="shared" si="30"/>
        <v>-0.09606132958</v>
      </c>
      <c r="AP226" s="133">
        <f t="shared" si="31"/>
        <v>0.011067361</v>
      </c>
      <c r="AQ226" s="133">
        <f t="shared" si="32"/>
        <v>-0.1070853189</v>
      </c>
      <c r="AR226" s="133">
        <f t="shared" si="33"/>
        <v>0.1318859945</v>
      </c>
      <c r="AS226" s="134">
        <f t="shared" si="34"/>
        <v>-0.008316528198</v>
      </c>
      <c r="AT226" s="134">
        <f t="shared" si="35"/>
        <v>-0.02036763703</v>
      </c>
      <c r="AU226" s="134">
        <f t="shared" si="36"/>
        <v>-0.07910908136</v>
      </c>
      <c r="AV226" s="134">
        <f t="shared" si="37"/>
        <v>0.05897305273</v>
      </c>
      <c r="AW226" s="135">
        <f t="shared" ref="AW226:AZ226" si="1354">Y$2*$Y226</f>
        <v>-0.01834331868</v>
      </c>
      <c r="AX226" s="135">
        <f t="shared" si="1354"/>
        <v>-0.01253143092</v>
      </c>
      <c r="AY226" s="135">
        <f t="shared" si="1354"/>
        <v>-0.01753309601</v>
      </c>
      <c r="AZ226" s="135">
        <f t="shared" si="1354"/>
        <v>0.07129017268</v>
      </c>
      <c r="BA226" s="144">
        <f t="shared" ref="BA226:BD226" si="1355">AC226+AG226+AK226+AO226+AS226+AW226+A$2</f>
        <v>0.03684089796</v>
      </c>
      <c r="BB226" s="144">
        <f t="shared" si="1355"/>
        <v>0.1829005795</v>
      </c>
      <c r="BC226" s="144">
        <f t="shared" si="1355"/>
        <v>0.7167112137</v>
      </c>
      <c r="BD226" s="144">
        <f t="shared" si="1355"/>
        <v>0.1769331465</v>
      </c>
      <c r="BE226" s="143">
        <f t="shared" ref="BE226:BH226" si="1356">A226</f>
        <v>0</v>
      </c>
      <c r="BF226" s="143">
        <f t="shared" si="1356"/>
        <v>0.3181470138</v>
      </c>
      <c r="BG226" s="143">
        <f t="shared" si="1356"/>
        <v>0.6633416459</v>
      </c>
      <c r="BH226" s="143">
        <f t="shared" si="1356"/>
        <v>0.2266462481</v>
      </c>
      <c r="BI226" s="145">
        <f t="shared" si="41"/>
        <v>0.02496855299</v>
      </c>
      <c r="BJ226" s="145">
        <f t="shared" si="42"/>
        <v>0.02127968628</v>
      </c>
      <c r="BK226" s="143"/>
    </row>
    <row r="227">
      <c r="A227" s="90">
        <f>'Yield Tabulations'!AH227</f>
        <v>0</v>
      </c>
      <c r="B227" s="90">
        <f>'Yield Tabulations'!AI227</f>
        <v>0.3083038869</v>
      </c>
      <c r="C227" s="90">
        <f>'Yield Tabulations'!AJ227</f>
        <v>0.6108786611</v>
      </c>
      <c r="D227" s="90">
        <f>'Yield Tabulations'!AK227</f>
        <v>0.2159893993</v>
      </c>
      <c r="E227" s="91">
        <f>'Yield Tabulations'!AL227</f>
        <v>0</v>
      </c>
      <c r="F227" s="91">
        <f>'Yield Tabulations'!AM227</f>
        <v>0.109540636</v>
      </c>
      <c r="G227" s="91">
        <f>'Yield Tabulations'!AN227</f>
        <v>0.7630769231</v>
      </c>
      <c r="H227" s="91">
        <f>'Yield Tabulations'!AO227</f>
        <v>0.1435512367</v>
      </c>
      <c r="I227" s="92">
        <f>'Yield Tabulations'!AP227</f>
        <v>0</v>
      </c>
      <c r="J227" s="92">
        <f>'Yield Tabulations'!AQ227</f>
        <v>0.03401060071</v>
      </c>
      <c r="K227" s="92">
        <f>'Yield Tabulations'!AR227</f>
        <v>0.4846938776</v>
      </c>
      <c r="L227" s="92">
        <f>'Yield Tabulations'!AS227</f>
        <v>0.109540636</v>
      </c>
      <c r="M227" s="132">
        <f t="shared" si="9"/>
        <v>-0.614892499</v>
      </c>
      <c r="N227" s="132">
        <f t="shared" ref="N227:P227" si="1357">0</f>
        <v>0</v>
      </c>
      <c r="O227" s="132">
        <f t="shared" si="1357"/>
        <v>0</v>
      </c>
      <c r="P227" s="132">
        <f t="shared" si="1357"/>
        <v>0</v>
      </c>
      <c r="Q227" s="133">
        <f t="shared" si="11"/>
        <v>-0.3893089493</v>
      </c>
      <c r="R227" s="133">
        <f t="shared" si="12"/>
        <v>-0.01400952594</v>
      </c>
      <c r="S227" s="133">
        <f t="shared" si="13"/>
        <v>0.007116887151</v>
      </c>
      <c r="T227" s="133">
        <f t="shared" si="14"/>
        <v>-0.02714097109</v>
      </c>
      <c r="U227" s="134">
        <f t="shared" si="15"/>
        <v>-0.3893089493</v>
      </c>
      <c r="V227" s="134">
        <f t="shared" si="16"/>
        <v>0.01400952594</v>
      </c>
      <c r="W227" s="134">
        <f t="shared" si="17"/>
        <v>-0.007116887151</v>
      </c>
      <c r="X227" s="134">
        <f t="shared" si="18"/>
        <v>0.02714097109</v>
      </c>
      <c r="Y227" s="135">
        <f t="shared" si="19"/>
        <v>-0.2480840268</v>
      </c>
      <c r="Z227" s="135">
        <f t="shared" ref="Z227:AB227" si="1358">0</f>
        <v>0</v>
      </c>
      <c r="AA227" s="135">
        <f t="shared" si="1358"/>
        <v>0</v>
      </c>
      <c r="AB227" s="135">
        <f t="shared" si="1358"/>
        <v>0</v>
      </c>
      <c r="AC227" s="91">
        <f t="shared" si="21"/>
        <v>-0.1789343749</v>
      </c>
      <c r="AD227" s="91">
        <f t="shared" si="22"/>
        <v>0.07304625239</v>
      </c>
      <c r="AE227" s="91">
        <f t="shared" si="23"/>
        <v>0.3764693786</v>
      </c>
      <c r="AF227" s="91">
        <f t="shared" si="24"/>
        <v>0.1528056251</v>
      </c>
      <c r="AG227" s="92">
        <f t="shared" si="25"/>
        <v>0.0852997676</v>
      </c>
      <c r="AH227" s="92">
        <f t="shared" si="26"/>
        <v>0.0379705895</v>
      </c>
      <c r="AI227" s="92">
        <f t="shared" si="27"/>
        <v>0.3027348891</v>
      </c>
      <c r="AJ227" s="92">
        <f t="shared" si="28"/>
        <v>-0.03408152385</v>
      </c>
      <c r="AK227" s="132">
        <f t="shared" ref="AK227:AN227" si="1359">M$2*$M227</f>
        <v>0.2015958299</v>
      </c>
      <c r="AL227" s="132">
        <f t="shared" si="1359"/>
        <v>0.05449276016</v>
      </c>
      <c r="AM227" s="132">
        <f t="shared" si="1359"/>
        <v>0.1671263732</v>
      </c>
      <c r="AN227" s="132">
        <f t="shared" si="1359"/>
        <v>-0.1576800482</v>
      </c>
      <c r="AO227" s="133">
        <f t="shared" si="30"/>
        <v>-0.08076068663</v>
      </c>
      <c r="AP227" s="133">
        <f t="shared" si="31"/>
        <v>0.009688625213</v>
      </c>
      <c r="AQ227" s="133">
        <f t="shared" si="32"/>
        <v>-0.09257922944</v>
      </c>
      <c r="AR227" s="133">
        <f t="shared" si="33"/>
        <v>0.1188969463</v>
      </c>
      <c r="AS227" s="134">
        <f t="shared" si="34"/>
        <v>-0.008624345669</v>
      </c>
      <c r="AT227" s="134">
        <f t="shared" si="35"/>
        <v>-0.01675332241</v>
      </c>
      <c r="AU227" s="134">
        <f t="shared" si="36"/>
        <v>-0.07048150312</v>
      </c>
      <c r="AV227" s="134">
        <f t="shared" si="37"/>
        <v>0.05020172334</v>
      </c>
      <c r="AW227" s="135">
        <f t="shared" ref="AW227:AZ227" si="1360">Y$2*$Y227</f>
        <v>-0.01621248064</v>
      </c>
      <c r="AX227" s="135">
        <f t="shared" si="1360"/>
        <v>-0.01107572652</v>
      </c>
      <c r="AY227" s="135">
        <f t="shared" si="1360"/>
        <v>-0.01549637688</v>
      </c>
      <c r="AZ227" s="135">
        <f t="shared" si="1360"/>
        <v>0.0630088025</v>
      </c>
      <c r="BA227" s="144">
        <f t="shared" ref="BA227:BD227" si="1361">AC227+AG227+AK227+AO227+AS227+AW227+A$2</f>
        <v>0.03011844221</v>
      </c>
      <c r="BB227" s="144">
        <f t="shared" si="1361"/>
        <v>0.1726764283</v>
      </c>
      <c r="BC227" s="144">
        <f t="shared" si="1361"/>
        <v>0.6684689471</v>
      </c>
      <c r="BD227" s="144">
        <f t="shared" si="1361"/>
        <v>0.1594169439</v>
      </c>
      <c r="BE227" s="143">
        <f t="shared" ref="BE227:BH227" si="1362">A227</f>
        <v>0</v>
      </c>
      <c r="BF227" s="143">
        <f t="shared" si="1362"/>
        <v>0.3083038869</v>
      </c>
      <c r="BG227" s="143">
        <f t="shared" si="1362"/>
        <v>0.6108786611</v>
      </c>
      <c r="BH227" s="143">
        <f t="shared" si="1362"/>
        <v>0.2159893993</v>
      </c>
      <c r="BI227" s="145">
        <f t="shared" si="41"/>
        <v>0.02581901186</v>
      </c>
      <c r="BJ227" s="145">
        <f t="shared" si="42"/>
        <v>0.009803808231</v>
      </c>
      <c r="BK227" s="143"/>
    </row>
    <row r="228">
      <c r="A228" s="90">
        <f>'Yield Tabulations'!AH228</f>
        <v>0</v>
      </c>
      <c r="B228" s="90">
        <f>'Yield Tabulations'!AI228</f>
        <v>0.4536585366</v>
      </c>
      <c r="C228" s="90">
        <f>'Yield Tabulations'!AJ228</f>
        <v>0.7045191194</v>
      </c>
      <c r="D228" s="90">
        <f>'Yield Tabulations'!AK228</f>
        <v>0.3804878049</v>
      </c>
      <c r="E228" s="91">
        <f>'Yield Tabulations'!AL228</f>
        <v>0</v>
      </c>
      <c r="F228" s="91">
        <f>'Yield Tabulations'!AM228</f>
        <v>0.1792682927</v>
      </c>
      <c r="G228" s="91">
        <f>'Yield Tabulations'!AN228</f>
        <v>0.9149377593</v>
      </c>
      <c r="H228" s="91">
        <f>'Yield Tabulations'!AO228</f>
        <v>0.1959349593</v>
      </c>
      <c r="I228" s="92">
        <f>'Yield Tabulations'!AP228</f>
        <v>0</v>
      </c>
      <c r="J228" s="92">
        <f>'Yield Tabulations'!AQ228</f>
        <v>0.01666666667</v>
      </c>
      <c r="K228" s="92">
        <f>'Yield Tabulations'!AR228</f>
        <v>0.43832021</v>
      </c>
      <c r="L228" s="92">
        <f>'Yield Tabulations'!AS228</f>
        <v>0.1792682927</v>
      </c>
      <c r="M228" s="132">
        <f t="shared" si="9"/>
        <v>-0.9076387325</v>
      </c>
      <c r="N228" s="132">
        <f t="shared" ref="N228:P228" si="1363">0</f>
        <v>0</v>
      </c>
      <c r="O228" s="132">
        <f t="shared" si="1363"/>
        <v>0</v>
      </c>
      <c r="P228" s="132">
        <f t="shared" si="1363"/>
        <v>0</v>
      </c>
      <c r="Q228" s="133">
        <f t="shared" si="11"/>
        <v>-0.4391484413</v>
      </c>
      <c r="R228" s="133">
        <f t="shared" si="12"/>
        <v>-0.0781370775</v>
      </c>
      <c r="S228" s="133">
        <f t="shared" si="13"/>
        <v>0.02887153811</v>
      </c>
      <c r="T228" s="133">
        <f t="shared" si="14"/>
        <v>-0.06332795303</v>
      </c>
      <c r="U228" s="134">
        <f t="shared" si="15"/>
        <v>-0.4391484413</v>
      </c>
      <c r="V228" s="134">
        <f t="shared" si="16"/>
        <v>0.0781370775</v>
      </c>
      <c r="W228" s="134">
        <f t="shared" si="17"/>
        <v>-0.02887153811</v>
      </c>
      <c r="X228" s="134">
        <f t="shared" si="18"/>
        <v>0.06332795303</v>
      </c>
      <c r="Y228" s="135">
        <f t="shared" si="19"/>
        <v>-0.224539505</v>
      </c>
      <c r="Z228" s="135">
        <f t="shared" ref="Z228:AB228" si="1364">0</f>
        <v>0</v>
      </c>
      <c r="AA228" s="135">
        <f t="shared" si="1364"/>
        <v>0</v>
      </c>
      <c r="AB228" s="135">
        <f t="shared" si="1364"/>
        <v>0</v>
      </c>
      <c r="AC228" s="91">
        <f t="shared" si="21"/>
        <v>-0.2213815214</v>
      </c>
      <c r="AD228" s="91">
        <f t="shared" si="22"/>
        <v>0.1173545877</v>
      </c>
      <c r="AE228" s="91">
        <f t="shared" si="23"/>
        <v>0.4490806544</v>
      </c>
      <c r="AF228" s="91">
        <f t="shared" si="24"/>
        <v>0.1853462833</v>
      </c>
      <c r="AG228" s="92">
        <f t="shared" si="25"/>
        <v>0.08019503783</v>
      </c>
      <c r="AH228" s="92">
        <f t="shared" si="26"/>
        <v>0.04122919008</v>
      </c>
      <c r="AI228" s="92">
        <f t="shared" si="27"/>
        <v>0.2888245535</v>
      </c>
      <c r="AJ228" s="92">
        <f t="shared" si="28"/>
        <v>0.01848049429</v>
      </c>
      <c r="AK228" s="132">
        <f t="shared" ref="AK228:AN228" si="1365">M$2*$M228</f>
        <v>0.2975742652</v>
      </c>
      <c r="AL228" s="132">
        <f t="shared" si="1365"/>
        <v>0.08043640122</v>
      </c>
      <c r="AM228" s="132">
        <f t="shared" si="1365"/>
        <v>0.2466941291</v>
      </c>
      <c r="AN228" s="132">
        <f t="shared" si="1365"/>
        <v>-0.2327504715</v>
      </c>
      <c r="AO228" s="133">
        <f t="shared" si="30"/>
        <v>-0.1078934295</v>
      </c>
      <c r="AP228" s="133">
        <f t="shared" si="31"/>
        <v>0.0004841522912</v>
      </c>
      <c r="AQ228" s="133">
        <f t="shared" si="32"/>
        <v>-0.1203025038</v>
      </c>
      <c r="AR228" s="133">
        <f t="shared" si="33"/>
        <v>0.1142911668</v>
      </c>
      <c r="AS228" s="134">
        <f t="shared" si="34"/>
        <v>-0.004004618555</v>
      </c>
      <c r="AT228" s="134">
        <f t="shared" si="35"/>
        <v>-0.02049232697</v>
      </c>
      <c r="AU228" s="134">
        <f t="shared" si="36"/>
        <v>-0.07165667665</v>
      </c>
      <c r="AV228" s="134">
        <f t="shared" si="37"/>
        <v>0.07005359335</v>
      </c>
      <c r="AW228" s="135">
        <f t="shared" ref="AW228:AZ228" si="1366">Y$2*$Y228</f>
        <v>-0.01467382815</v>
      </c>
      <c r="AX228" s="135">
        <f t="shared" si="1366"/>
        <v>-0.01002457991</v>
      </c>
      <c r="AY228" s="135">
        <f t="shared" si="1366"/>
        <v>-0.01402568653</v>
      </c>
      <c r="AZ228" s="135">
        <f t="shared" si="1366"/>
        <v>0.05702892486</v>
      </c>
      <c r="BA228" s="144">
        <f t="shared" ref="BA228:BD228" si="1367">AC228+AG228+AK228+AO228+AS228+AW228+A$2</f>
        <v>0.05757063786</v>
      </c>
      <c r="BB228" s="144">
        <f t="shared" si="1367"/>
        <v>0.2342946744</v>
      </c>
      <c r="BC228" s="144">
        <f t="shared" si="1367"/>
        <v>0.7793098857</v>
      </c>
      <c r="BD228" s="144">
        <f t="shared" si="1367"/>
        <v>0.1787154097</v>
      </c>
      <c r="BE228" s="143">
        <f t="shared" ref="BE228:BH228" si="1368">A228</f>
        <v>0</v>
      </c>
      <c r="BF228" s="143">
        <f t="shared" si="1368"/>
        <v>0.4536585366</v>
      </c>
      <c r="BG228" s="143">
        <f t="shared" si="1368"/>
        <v>0.7045191194</v>
      </c>
      <c r="BH228" s="143">
        <f t="shared" si="1368"/>
        <v>0.3804878049</v>
      </c>
      <c r="BI228" s="145">
        <f t="shared" si="41"/>
        <v>0.09774064056</v>
      </c>
      <c r="BJ228" s="145">
        <f t="shared" si="42"/>
        <v>0.1123380862</v>
      </c>
      <c r="BK228" s="143"/>
    </row>
    <row r="229">
      <c r="A229" s="90">
        <f>'Yield Tabulations'!AH229</f>
        <v>0</v>
      </c>
      <c r="B229" s="90">
        <f>'Yield Tabulations'!AI229</f>
        <v>0.3434903047</v>
      </c>
      <c r="C229" s="90">
        <f>'Yield Tabulations'!AJ229</f>
        <v>0.6011994003</v>
      </c>
      <c r="D229" s="90">
        <f>'Yield Tabulations'!AK229</f>
        <v>0.2548476454</v>
      </c>
      <c r="E229" s="91">
        <f>'Yield Tabulations'!AL229</f>
        <v>0</v>
      </c>
      <c r="F229" s="91">
        <f>'Yield Tabulations'!AM229</f>
        <v>0.1473684211</v>
      </c>
      <c r="G229" s="91">
        <f>'Yield Tabulations'!AN229</f>
        <v>0.7916666667</v>
      </c>
      <c r="H229" s="91">
        <f>'Yield Tabulations'!AO229</f>
        <v>0.1861495845</v>
      </c>
      <c r="I229" s="92">
        <f>'Yield Tabulations'!AP229</f>
        <v>0</v>
      </c>
      <c r="J229" s="92">
        <f>'Yield Tabulations'!AQ229</f>
        <v>0.03878116343</v>
      </c>
      <c r="K229" s="92">
        <f>'Yield Tabulations'!AR229</f>
        <v>0.4078549849</v>
      </c>
      <c r="L229" s="92">
        <f>'Yield Tabulations'!AS229</f>
        <v>0.1473684211</v>
      </c>
      <c r="M229" s="132">
        <f t="shared" si="9"/>
        <v>-0.6831052304</v>
      </c>
      <c r="N229" s="132">
        <f t="shared" ref="N229:P229" si="1369">0</f>
        <v>0</v>
      </c>
      <c r="O229" s="132">
        <f t="shared" si="1369"/>
        <v>0</v>
      </c>
      <c r="P229" s="132">
        <f t="shared" si="1369"/>
        <v>0</v>
      </c>
      <c r="Q229" s="133">
        <f t="shared" si="11"/>
        <v>-0.3560328855</v>
      </c>
      <c r="R229" s="133">
        <f t="shared" si="12"/>
        <v>-0.0407446307</v>
      </c>
      <c r="S229" s="133">
        <f t="shared" si="13"/>
        <v>0.01449835406</v>
      </c>
      <c r="T229" s="133">
        <f t="shared" si="14"/>
        <v>-0.02940319076</v>
      </c>
      <c r="U229" s="134">
        <f t="shared" si="15"/>
        <v>-0.3560328855</v>
      </c>
      <c r="V229" s="134">
        <f t="shared" si="16"/>
        <v>0.0407446307</v>
      </c>
      <c r="W229" s="134">
        <f t="shared" si="17"/>
        <v>-0.01449835406</v>
      </c>
      <c r="X229" s="134">
        <f t="shared" si="18"/>
        <v>0.02940319076</v>
      </c>
      <c r="Y229" s="135">
        <f t="shared" si="19"/>
        <v>-0.1895671189</v>
      </c>
      <c r="Z229" s="135">
        <f t="shared" ref="Z229:AB229" si="1370">0</f>
        <v>0</v>
      </c>
      <c r="AA229" s="135">
        <f t="shared" si="1370"/>
        <v>0</v>
      </c>
      <c r="AB229" s="135">
        <f t="shared" si="1370"/>
        <v>0</v>
      </c>
      <c r="AC229" s="91">
        <f t="shared" si="21"/>
        <v>-0.1908215165</v>
      </c>
      <c r="AD229" s="91">
        <f t="shared" si="22"/>
        <v>0.1010669426</v>
      </c>
      <c r="AE229" s="91">
        <f t="shared" si="23"/>
        <v>0.3862145292</v>
      </c>
      <c r="AF229" s="91">
        <f t="shared" si="24"/>
        <v>0.1705862001</v>
      </c>
      <c r="AG229" s="92">
        <f t="shared" si="25"/>
        <v>0.07013584062</v>
      </c>
      <c r="AH229" s="92">
        <f t="shared" si="26"/>
        <v>0.04824317428</v>
      </c>
      <c r="AI229" s="92">
        <f t="shared" si="27"/>
        <v>0.2652002126</v>
      </c>
      <c r="AJ229" s="92">
        <f t="shared" si="28"/>
        <v>0.001511818848</v>
      </c>
      <c r="AK229" s="132">
        <f t="shared" ref="AK229:AN229" si="1371">M$2*$M229</f>
        <v>0.2239597427</v>
      </c>
      <c r="AL229" s="132">
        <f t="shared" si="1371"/>
        <v>0.06053788189</v>
      </c>
      <c r="AM229" s="132">
        <f t="shared" si="1371"/>
        <v>0.1856664374</v>
      </c>
      <c r="AN229" s="132">
        <f t="shared" si="1371"/>
        <v>-0.1751721899</v>
      </c>
      <c r="AO229" s="133">
        <f t="shared" si="30"/>
        <v>-0.07778786078</v>
      </c>
      <c r="AP229" s="133">
        <f t="shared" si="31"/>
        <v>0.002293971528</v>
      </c>
      <c r="AQ229" s="133">
        <f t="shared" si="32"/>
        <v>-0.09223467212</v>
      </c>
      <c r="AR229" s="133">
        <f t="shared" si="33"/>
        <v>0.1016321494</v>
      </c>
      <c r="AS229" s="134">
        <f t="shared" si="34"/>
        <v>-0.00677735099</v>
      </c>
      <c r="AT229" s="134">
        <f t="shared" si="35"/>
        <v>-0.01431189326</v>
      </c>
      <c r="AU229" s="134">
        <f t="shared" si="36"/>
        <v>-0.06123229982</v>
      </c>
      <c r="AV229" s="134">
        <f t="shared" si="37"/>
        <v>0.05155218439</v>
      </c>
      <c r="AW229" s="135">
        <f t="shared" ref="AW229:AZ229" si="1372">Y$2*$Y229</f>
        <v>-0.01238835601</v>
      </c>
      <c r="AX229" s="135">
        <f t="shared" si="1372"/>
        <v>-0.008463235592</v>
      </c>
      <c r="AY229" s="135">
        <f t="shared" si="1372"/>
        <v>-0.01184116348</v>
      </c>
      <c r="AZ229" s="135">
        <f t="shared" si="1372"/>
        <v>0.04814657883</v>
      </c>
      <c r="BA229" s="144">
        <f t="shared" ref="BA229:BD229" si="1373">AC229+AG229+AK229+AO229+AS229+AW229+A$2</f>
        <v>0.03407523152</v>
      </c>
      <c r="BB229" s="144">
        <f t="shared" si="1373"/>
        <v>0.2146740914</v>
      </c>
      <c r="BC229" s="144">
        <f t="shared" si="1373"/>
        <v>0.6724684594</v>
      </c>
      <c r="BD229" s="144">
        <f t="shared" si="1373"/>
        <v>0.1645221602</v>
      </c>
      <c r="BE229" s="143">
        <f t="shared" ref="BE229:BH229" si="1374">A229</f>
        <v>0</v>
      </c>
      <c r="BF229" s="143">
        <f t="shared" si="1374"/>
        <v>0.3434903047</v>
      </c>
      <c r="BG229" s="143">
        <f t="shared" si="1374"/>
        <v>0.6011994003</v>
      </c>
      <c r="BH229" s="143">
        <f t="shared" si="1374"/>
        <v>0.2548476454</v>
      </c>
      <c r="BI229" s="145">
        <f t="shared" si="41"/>
        <v>0.03099271029</v>
      </c>
      <c r="BJ229" s="145">
        <f t="shared" si="42"/>
        <v>0.01973859466</v>
      </c>
      <c r="BK229" s="143"/>
    </row>
    <row r="230">
      <c r="A230" s="90">
        <f>'Yield Tabulations'!AH230</f>
        <v>0</v>
      </c>
      <c r="B230" s="90">
        <f>'Yield Tabulations'!AI230</f>
        <v>0.3800652073</v>
      </c>
      <c r="C230" s="90">
        <f>'Yield Tabulations'!AJ230</f>
        <v>0.6291793313</v>
      </c>
      <c r="D230" s="90">
        <f>'Yield Tabulations'!AK230</f>
        <v>0.2352119236</v>
      </c>
      <c r="E230" s="91">
        <f>'Yield Tabulations'!AL230</f>
        <v>0</v>
      </c>
      <c r="F230" s="91">
        <f>'Yield Tabulations'!AM230</f>
        <v>0.1215649744</v>
      </c>
      <c r="G230" s="91">
        <f>'Yield Tabulations'!AN230</f>
        <v>0.7933130699</v>
      </c>
      <c r="H230" s="91">
        <f>'Yield Tabulations'!AO230</f>
        <v>0.153237075</v>
      </c>
      <c r="I230" s="92">
        <f>'Yield Tabulations'!AP230</f>
        <v>0</v>
      </c>
      <c r="J230" s="92">
        <f>'Yield Tabulations'!AQ230</f>
        <v>0.03167210061</v>
      </c>
      <c r="K230" s="92">
        <f>'Yield Tabulations'!AR230</f>
        <v>0.4650455927</v>
      </c>
      <c r="L230" s="92">
        <f>'Yield Tabulations'!AS230</f>
        <v>0.1215649744</v>
      </c>
      <c r="M230" s="132">
        <f t="shared" si="9"/>
        <v>-0.667605271</v>
      </c>
      <c r="N230" s="132">
        <f t="shared" ref="N230:P230" si="1375">0</f>
        <v>0</v>
      </c>
      <c r="O230" s="132">
        <f t="shared" si="1375"/>
        <v>0</v>
      </c>
      <c r="P230" s="132">
        <f t="shared" si="1375"/>
        <v>0</v>
      </c>
      <c r="Q230" s="133">
        <f t="shared" si="11"/>
        <v>-0.391405226</v>
      </c>
      <c r="R230" s="133">
        <f t="shared" si="12"/>
        <v>-0.02517685666</v>
      </c>
      <c r="S230" s="133">
        <f t="shared" si="13"/>
        <v>0.009924702941</v>
      </c>
      <c r="T230" s="133">
        <f t="shared" si="14"/>
        <v>-0.0314073642</v>
      </c>
      <c r="U230" s="134">
        <f t="shared" si="15"/>
        <v>-0.391405226</v>
      </c>
      <c r="V230" s="134">
        <f t="shared" si="16"/>
        <v>0.02517685666</v>
      </c>
      <c r="W230" s="134">
        <f t="shared" si="17"/>
        <v>-0.009924702941</v>
      </c>
      <c r="X230" s="134">
        <f t="shared" si="18"/>
        <v>0.0314073642</v>
      </c>
      <c r="Y230" s="135">
        <f t="shared" si="19"/>
        <v>-0.2320485682</v>
      </c>
      <c r="Z230" s="135">
        <f t="shared" ref="Z230:AB230" si="1376">0</f>
        <v>0</v>
      </c>
      <c r="AA230" s="135">
        <f t="shared" si="1376"/>
        <v>0</v>
      </c>
      <c r="AB230" s="135">
        <f t="shared" si="1376"/>
        <v>0</v>
      </c>
      <c r="AC230" s="91">
        <f t="shared" si="21"/>
        <v>-0.1871238914</v>
      </c>
      <c r="AD230" s="91">
        <f t="shared" si="22"/>
        <v>0.08075170124</v>
      </c>
      <c r="AE230" s="91">
        <f t="shared" si="23"/>
        <v>0.3909921952</v>
      </c>
      <c r="AF230" s="91">
        <f t="shared" si="24"/>
        <v>0.1592946447</v>
      </c>
      <c r="AG230" s="92">
        <f t="shared" si="25"/>
        <v>0.08210493259</v>
      </c>
      <c r="AH230" s="92">
        <f t="shared" si="26"/>
        <v>0.03897002825</v>
      </c>
      <c r="AI230" s="92">
        <f t="shared" si="27"/>
        <v>0.293562669</v>
      </c>
      <c r="AJ230" s="92">
        <f t="shared" si="28"/>
        <v>-0.02294305115</v>
      </c>
      <c r="AK230" s="132">
        <f t="shared" ref="AK230:AN230" si="1377">M$2*$M230</f>
        <v>0.2188779972</v>
      </c>
      <c r="AL230" s="132">
        <f t="shared" si="1377"/>
        <v>0.05916425061</v>
      </c>
      <c r="AM230" s="132">
        <f t="shared" si="1377"/>
        <v>0.1814535839</v>
      </c>
      <c r="AN230" s="132">
        <f t="shared" si="1377"/>
        <v>-0.1711974556</v>
      </c>
      <c r="AO230" s="133">
        <f t="shared" si="30"/>
        <v>-0.08341282843</v>
      </c>
      <c r="AP230" s="133">
        <f t="shared" si="31"/>
        <v>0.007795753602</v>
      </c>
      <c r="AQ230" s="133">
        <f t="shared" si="32"/>
        <v>-0.09610685635</v>
      </c>
      <c r="AR230" s="133">
        <f t="shared" si="33"/>
        <v>0.1162948414</v>
      </c>
      <c r="AS230" s="134">
        <f t="shared" si="34"/>
        <v>-0.008030955421</v>
      </c>
      <c r="AT230" s="134">
        <f t="shared" si="35"/>
        <v>-0.01692118531</v>
      </c>
      <c r="AU230" s="134">
        <f t="shared" si="36"/>
        <v>-0.06949054679</v>
      </c>
      <c r="AV230" s="134">
        <f t="shared" si="37"/>
        <v>0.05277399704</v>
      </c>
      <c r="AW230" s="135">
        <f t="shared" ref="AW230:AZ230" si="1378">Y$2*$Y230</f>
        <v>-0.01516455117</v>
      </c>
      <c r="AX230" s="135">
        <f t="shared" si="1378"/>
        <v>-0.01035982249</v>
      </c>
      <c r="AY230" s="135">
        <f t="shared" si="1378"/>
        <v>-0.01449473436</v>
      </c>
      <c r="AZ230" s="135">
        <f t="shared" si="1378"/>
        <v>0.05893608949</v>
      </c>
      <c r="BA230" s="144">
        <f t="shared" ref="BA230:BD230" si="1379">AC230+AG230+AK230+AO230+AS230+AW230+A$2</f>
        <v>0.03500543587</v>
      </c>
      <c r="BB230" s="144">
        <f t="shared" si="1379"/>
        <v>0.1847079758</v>
      </c>
      <c r="BC230" s="144">
        <f t="shared" si="1379"/>
        <v>0.6866117263</v>
      </c>
      <c r="BD230" s="144">
        <f t="shared" si="1379"/>
        <v>0.1594244845</v>
      </c>
      <c r="BE230" s="143">
        <f t="shared" ref="BE230:BH230" si="1380">A230</f>
        <v>0</v>
      </c>
      <c r="BF230" s="143">
        <f t="shared" si="1380"/>
        <v>0.3800652073</v>
      </c>
      <c r="BG230" s="143">
        <f t="shared" si="1380"/>
        <v>0.6291793313</v>
      </c>
      <c r="BH230" s="143">
        <f t="shared" si="1380"/>
        <v>0.2352119236</v>
      </c>
      <c r="BI230" s="145">
        <f t="shared" si="41"/>
        <v>0.04843204434</v>
      </c>
      <c r="BJ230" s="145">
        <f t="shared" si="42"/>
        <v>0.02844530536</v>
      </c>
      <c r="BK230" s="143"/>
    </row>
    <row r="231">
      <c r="A231" s="90">
        <f>'Yield Tabulations'!AH231</f>
        <v>0</v>
      </c>
      <c r="B231" s="90">
        <f>'Yield Tabulations'!AI231</f>
        <v>0.3169099757</v>
      </c>
      <c r="C231" s="90">
        <f>'Yield Tabulations'!AJ231</f>
        <v>0.6041275797</v>
      </c>
      <c r="D231" s="90">
        <f>'Yield Tabulations'!AK231</f>
        <v>0.2165450122</v>
      </c>
      <c r="E231" s="91">
        <f>'Yield Tabulations'!AL231</f>
        <v>0</v>
      </c>
      <c r="F231" s="91">
        <f>'Yield Tabulations'!AM231</f>
        <v>0.1253041363</v>
      </c>
      <c r="G231" s="91">
        <f>'Yield Tabulations'!AN231</f>
        <v>0.7923076923</v>
      </c>
      <c r="H231" s="91">
        <f>'Yield Tabulations'!AO231</f>
        <v>0.1581508516</v>
      </c>
      <c r="I231" s="92">
        <f>'Yield Tabulations'!AP231</f>
        <v>0</v>
      </c>
      <c r="J231" s="92">
        <f>'Yield Tabulations'!AQ231</f>
        <v>0.03284671533</v>
      </c>
      <c r="K231" s="92">
        <f>'Yield Tabulations'!AR231</f>
        <v>0.4249084249</v>
      </c>
      <c r="L231" s="92">
        <f>'Yield Tabulations'!AS231</f>
        <v>0.1253041363</v>
      </c>
      <c r="M231" s="132">
        <f t="shared" si="9"/>
        <v>-0.6684642977</v>
      </c>
      <c r="N231" s="132">
        <f t="shared" ref="N231:P231" si="1381">0</f>
        <v>0</v>
      </c>
      <c r="O231" s="132">
        <f t="shared" si="1381"/>
        <v>0</v>
      </c>
      <c r="P231" s="132">
        <f t="shared" si="1381"/>
        <v>0</v>
      </c>
      <c r="Q231" s="133">
        <f t="shared" si="11"/>
        <v>-0.3605909987</v>
      </c>
      <c r="R231" s="133">
        <f t="shared" si="12"/>
        <v>-0.03207980179</v>
      </c>
      <c r="S231" s="133">
        <f t="shared" si="13"/>
        <v>0.01050639056</v>
      </c>
      <c r="T231" s="133">
        <f t="shared" si="14"/>
        <v>-0.02721807795</v>
      </c>
      <c r="U231" s="134">
        <f t="shared" si="15"/>
        <v>-0.3605909987</v>
      </c>
      <c r="V231" s="134">
        <f t="shared" si="16"/>
        <v>0.03207980179</v>
      </c>
      <c r="W231" s="134">
        <f t="shared" si="17"/>
        <v>-0.01050639056</v>
      </c>
      <c r="X231" s="134">
        <f t="shared" si="18"/>
        <v>0.02721807795</v>
      </c>
      <c r="Y231" s="135">
        <f t="shared" si="19"/>
        <v>-0.1973272028</v>
      </c>
      <c r="Z231" s="135">
        <f t="shared" ref="Z231:AB231" si="1382">0</f>
        <v>0</v>
      </c>
      <c r="AA231" s="135">
        <f t="shared" si="1382"/>
        <v>0</v>
      </c>
      <c r="AB231" s="135">
        <f t="shared" si="1382"/>
        <v>0</v>
      </c>
      <c r="AC231" s="91">
        <f t="shared" si="21"/>
        <v>-0.1874998644</v>
      </c>
      <c r="AD231" s="91">
        <f t="shared" si="22"/>
        <v>0.08374012489</v>
      </c>
      <c r="AE231" s="91">
        <f t="shared" si="23"/>
        <v>0.3898849886</v>
      </c>
      <c r="AF231" s="91">
        <f t="shared" si="24"/>
        <v>0.160902956</v>
      </c>
      <c r="AG231" s="92">
        <f t="shared" si="25"/>
        <v>0.07435257156</v>
      </c>
      <c r="AH231" s="92">
        <f t="shared" si="26"/>
        <v>0.04055647179</v>
      </c>
      <c r="AI231" s="92">
        <f t="shared" si="27"/>
        <v>0.2709288181</v>
      </c>
      <c r="AJ231" s="92">
        <f t="shared" si="28"/>
        <v>-0.01342076229</v>
      </c>
      <c r="AK231" s="132">
        <f t="shared" ref="AK231:AN231" si="1383">M$2*$M231</f>
        <v>0.2191596337</v>
      </c>
      <c r="AL231" s="132">
        <f t="shared" si="1383"/>
        <v>0.05924037894</v>
      </c>
      <c r="AM231" s="132">
        <f t="shared" si="1383"/>
        <v>0.1816870654</v>
      </c>
      <c r="AN231" s="132">
        <f t="shared" si="1383"/>
        <v>-0.1714177402</v>
      </c>
      <c r="AO231" s="133">
        <f t="shared" si="30"/>
        <v>-0.0767897586</v>
      </c>
      <c r="AP231" s="133">
        <f t="shared" si="31"/>
        <v>0.00474453586</v>
      </c>
      <c r="AQ231" s="133">
        <f t="shared" si="32"/>
        <v>-0.09122730208</v>
      </c>
      <c r="AR231" s="133">
        <f t="shared" si="33"/>
        <v>0.1054257112</v>
      </c>
      <c r="AS231" s="134">
        <f t="shared" si="34"/>
        <v>-0.007644894895</v>
      </c>
      <c r="AT231" s="134">
        <f t="shared" si="35"/>
        <v>-0.01481478137</v>
      </c>
      <c r="AU231" s="134">
        <f t="shared" si="36"/>
        <v>-0.06306130676</v>
      </c>
      <c r="AV231" s="134">
        <f t="shared" si="37"/>
        <v>0.05027065967</v>
      </c>
      <c r="AW231" s="135">
        <f t="shared" ref="AW231:AZ231" si="1384">Y$2*$Y231</f>
        <v>-0.01289548342</v>
      </c>
      <c r="AX231" s="135">
        <f t="shared" si="1384"/>
        <v>-0.008809685014</v>
      </c>
      <c r="AY231" s="135">
        <f t="shared" si="1384"/>
        <v>-0.01232589112</v>
      </c>
      <c r="AZ231" s="135">
        <f t="shared" si="1384"/>
        <v>0.05011749813</v>
      </c>
      <c r="BA231" s="144">
        <f t="shared" ref="BA231:BD231" si="1385">AC231+AG231+AK231+AO231+AS231+AW231+A$2</f>
        <v>0.03643693651</v>
      </c>
      <c r="BB231" s="144">
        <f t="shared" si="1385"/>
        <v>0.189964295</v>
      </c>
      <c r="BC231" s="144">
        <f t="shared" si="1385"/>
        <v>0.6765817879</v>
      </c>
      <c r="BD231" s="144">
        <f t="shared" si="1385"/>
        <v>0.1481437411</v>
      </c>
      <c r="BE231" s="143">
        <f t="shared" ref="BE231:BH231" si="1386">A231</f>
        <v>0</v>
      </c>
      <c r="BF231" s="143">
        <f t="shared" si="1386"/>
        <v>0.3169099757</v>
      </c>
      <c r="BG231" s="143">
        <f t="shared" si="1386"/>
        <v>0.6041275797</v>
      </c>
      <c r="BH231" s="143">
        <f t="shared" si="1386"/>
        <v>0.2165450122</v>
      </c>
      <c r="BI231" s="145">
        <f t="shared" si="41"/>
        <v>0.02737120234</v>
      </c>
      <c r="BJ231" s="145">
        <f t="shared" si="42"/>
        <v>0.0102145094</v>
      </c>
      <c r="BK231" s="143"/>
    </row>
    <row r="232">
      <c r="A232" s="90">
        <f>'Yield Tabulations'!AH232</f>
        <v>0</v>
      </c>
      <c r="B232" s="90">
        <f>'Yield Tabulations'!AI232</f>
        <v>0.3454063604</v>
      </c>
      <c r="C232" s="90">
        <f>'Yield Tabulations'!AJ232</f>
        <v>0.6240208877</v>
      </c>
      <c r="D232" s="90">
        <f>'Yield Tabulations'!AK232</f>
        <v>0.2941696113</v>
      </c>
      <c r="E232" s="91">
        <f>'Yield Tabulations'!AL232</f>
        <v>0</v>
      </c>
      <c r="F232" s="91">
        <f>'Yield Tabulations'!AM232</f>
        <v>0.1360424028</v>
      </c>
      <c r="G232" s="91">
        <f>'Yield Tabulations'!AN232</f>
        <v>0.8105263158</v>
      </c>
      <c r="H232" s="91">
        <f>'Yield Tabulations'!AO232</f>
        <v>0.167844523</v>
      </c>
      <c r="I232" s="92">
        <f>'Yield Tabulations'!AP232</f>
        <v>0</v>
      </c>
      <c r="J232" s="92">
        <f>'Yield Tabulations'!AQ232</f>
        <v>0.03180212014</v>
      </c>
      <c r="K232" s="92">
        <f>'Yield Tabulations'!AR232</f>
        <v>0.4404145078</v>
      </c>
      <c r="L232" s="92">
        <f>'Yield Tabulations'!AS232</f>
        <v>0.1360424028</v>
      </c>
      <c r="M232" s="132">
        <f t="shared" si="9"/>
        <v>-0.7036322278</v>
      </c>
      <c r="N232" s="132">
        <f t="shared" ref="N232:P232" si="1387">0</f>
        <v>0</v>
      </c>
      <c r="O232" s="132">
        <f t="shared" si="1387"/>
        <v>0</v>
      </c>
      <c r="P232" s="132">
        <f t="shared" si="1387"/>
        <v>0</v>
      </c>
      <c r="Q232" s="133">
        <f t="shared" si="11"/>
        <v>-0.3841279574</v>
      </c>
      <c r="R232" s="133">
        <f t="shared" si="12"/>
        <v>-0.03634478459</v>
      </c>
      <c r="S232" s="133">
        <f t="shared" si="13"/>
        <v>0.01316972368</v>
      </c>
      <c r="T232" s="133">
        <f t="shared" si="14"/>
        <v>-0.0341385926</v>
      </c>
      <c r="U232" s="134">
        <f t="shared" si="15"/>
        <v>-0.3841279574</v>
      </c>
      <c r="V232" s="134">
        <f t="shared" si="16"/>
        <v>0.03634478459</v>
      </c>
      <c r="W232" s="134">
        <f t="shared" si="17"/>
        <v>-0.01316972368</v>
      </c>
      <c r="X232" s="134">
        <f t="shared" si="18"/>
        <v>0.0341385926</v>
      </c>
      <c r="Y232" s="135">
        <f t="shared" si="19"/>
        <v>-0.2134838489</v>
      </c>
      <c r="Z232" s="135">
        <f t="shared" ref="Z232:AB232" si="1388">0</f>
        <v>0</v>
      </c>
      <c r="AA232" s="135">
        <f t="shared" si="1388"/>
        <v>0</v>
      </c>
      <c r="AB232" s="135">
        <f t="shared" si="1388"/>
        <v>0</v>
      </c>
      <c r="AC232" s="91">
        <f t="shared" si="21"/>
        <v>-0.1929713166</v>
      </c>
      <c r="AD232" s="91">
        <f t="shared" si="22"/>
        <v>0.09100237354</v>
      </c>
      <c r="AE232" s="91">
        <f t="shared" si="23"/>
        <v>0.3981837389</v>
      </c>
      <c r="AF232" s="91">
        <f t="shared" si="24"/>
        <v>0.1660627681</v>
      </c>
      <c r="AG232" s="92">
        <f t="shared" si="25"/>
        <v>0.07751961645</v>
      </c>
      <c r="AH232" s="92">
        <f t="shared" si="26"/>
        <v>0.04189144979</v>
      </c>
      <c r="AI232" s="92">
        <f t="shared" si="27"/>
        <v>0.281967191</v>
      </c>
      <c r="AJ232" s="92">
        <f t="shared" si="28"/>
        <v>-0.009902532107</v>
      </c>
      <c r="AK232" s="132">
        <f t="shared" ref="AK232:AN232" si="1389">M$2*$M232</f>
        <v>0.2306896297</v>
      </c>
      <c r="AL232" s="132">
        <f t="shared" si="1389"/>
        <v>0.06235701735</v>
      </c>
      <c r="AM232" s="132">
        <f t="shared" si="1389"/>
        <v>0.1912456283</v>
      </c>
      <c r="AN232" s="132">
        <f t="shared" si="1389"/>
        <v>-0.1804360335</v>
      </c>
      <c r="AO232" s="133">
        <f t="shared" si="30"/>
        <v>-0.08398081492</v>
      </c>
      <c r="AP232" s="133">
        <f t="shared" si="31"/>
        <v>0.005207034561</v>
      </c>
      <c r="AQ232" s="133">
        <f t="shared" si="32"/>
        <v>-0.09742484828</v>
      </c>
      <c r="AR232" s="133">
        <f t="shared" si="33"/>
        <v>0.1109233944</v>
      </c>
      <c r="AS232" s="134">
        <f t="shared" si="34"/>
        <v>-0.007232554115</v>
      </c>
      <c r="AT232" s="134">
        <f t="shared" si="35"/>
        <v>-0.01643707423</v>
      </c>
      <c r="AU232" s="134">
        <f t="shared" si="36"/>
        <v>-0.06681155555</v>
      </c>
      <c r="AV232" s="134">
        <f t="shared" si="37"/>
        <v>0.05419222678</v>
      </c>
      <c r="AW232" s="135">
        <f t="shared" ref="AW232:AZ232" si="1390">Y$2*$Y232</f>
        <v>-0.01395133258</v>
      </c>
      <c r="AX232" s="135">
        <f t="shared" si="1390"/>
        <v>-0.009530999462</v>
      </c>
      <c r="AY232" s="135">
        <f t="shared" si="1390"/>
        <v>-0.01333510352</v>
      </c>
      <c r="AZ232" s="135">
        <f t="shared" si="1390"/>
        <v>0.05422099053</v>
      </c>
      <c r="BA232" s="144">
        <f t="shared" ref="BA232:BD232" si="1391">AC232+AG232+AK232+AO232+AS232+AW232+A$2</f>
        <v>0.03782796054</v>
      </c>
      <c r="BB232" s="144">
        <f t="shared" si="1391"/>
        <v>0.1997970515</v>
      </c>
      <c r="BC232" s="144">
        <f t="shared" si="1391"/>
        <v>0.6945204664</v>
      </c>
      <c r="BD232" s="144">
        <f t="shared" si="1391"/>
        <v>0.1613262328</v>
      </c>
      <c r="BE232" s="143">
        <f t="shared" ref="BE232:BH232" si="1392">A232</f>
        <v>0</v>
      </c>
      <c r="BF232" s="143">
        <f t="shared" si="1392"/>
        <v>0.3454063604</v>
      </c>
      <c r="BG232" s="143">
        <f t="shared" si="1392"/>
        <v>0.6240208877</v>
      </c>
      <c r="BH232" s="143">
        <f t="shared" si="1392"/>
        <v>0.2941696113</v>
      </c>
      <c r="BI232" s="145">
        <f t="shared" si="41"/>
        <v>0.04525057926</v>
      </c>
      <c r="BJ232" s="145">
        <f t="shared" si="42"/>
        <v>0.03155703053</v>
      </c>
      <c r="BK232" s="143"/>
    </row>
    <row r="233">
      <c r="A233" s="90">
        <f>'Yield Tabulations'!AH233</f>
        <v>0</v>
      </c>
      <c r="B233" s="90">
        <f>'Yield Tabulations'!AI233</f>
        <v>0.2667286245</v>
      </c>
      <c r="C233" s="90">
        <f>'Yield Tabulations'!AJ233</f>
        <v>0.5446584939</v>
      </c>
      <c r="D233" s="90">
        <f>'Yield Tabulations'!AK233</f>
        <v>0.1431226766</v>
      </c>
      <c r="E233" s="91">
        <f>'Yield Tabulations'!AL233</f>
        <v>0</v>
      </c>
      <c r="F233" s="91">
        <f>'Yield Tabulations'!AM233</f>
        <v>0.0720260223</v>
      </c>
      <c r="G233" s="91">
        <f>'Yield Tabulations'!AN233</f>
        <v>0.5438596491</v>
      </c>
      <c r="H233" s="91">
        <f>'Yield Tabulations'!AO233</f>
        <v>0.1324349442</v>
      </c>
      <c r="I233" s="92">
        <f>'Yield Tabulations'!AP233</f>
        <v>0</v>
      </c>
      <c r="J233" s="92">
        <f>'Yield Tabulations'!AQ233</f>
        <v>0.06040892193</v>
      </c>
      <c r="K233" s="92">
        <f>'Yield Tabulations'!AR233</f>
        <v>0.5454545455</v>
      </c>
      <c r="L233" s="92">
        <f>'Yield Tabulations'!AS233</f>
        <v>0.0720260223</v>
      </c>
      <c r="M233" s="132">
        <f t="shared" si="9"/>
        <v>-0.3185100803</v>
      </c>
      <c r="N233" s="132">
        <f t="shared" ref="N233:P233" si="1393">0</f>
        <v>0</v>
      </c>
      <c r="O233" s="132">
        <f t="shared" si="1393"/>
        <v>0</v>
      </c>
      <c r="P233" s="132">
        <f t="shared" si="1393"/>
        <v>0</v>
      </c>
      <c r="Q233" s="133">
        <f t="shared" si="11"/>
        <v>-0.3105404943</v>
      </c>
      <c r="R233" s="133">
        <f t="shared" si="12"/>
        <v>0.03306519509</v>
      </c>
      <c r="S233" s="133">
        <f t="shared" si="13"/>
        <v>-0.002812504319</v>
      </c>
      <c r="T233" s="133">
        <f t="shared" si="14"/>
        <v>-0.006432946171</v>
      </c>
      <c r="U233" s="134">
        <f t="shared" si="15"/>
        <v>-0.3105404943</v>
      </c>
      <c r="V233" s="134">
        <f t="shared" si="16"/>
        <v>-0.03306519509</v>
      </c>
      <c r="W233" s="134">
        <f t="shared" si="17"/>
        <v>0.002812504319</v>
      </c>
      <c r="X233" s="134">
        <f t="shared" si="18"/>
        <v>0.006432946171</v>
      </c>
      <c r="Y233" s="135">
        <f t="shared" si="19"/>
        <v>-0.3063576469</v>
      </c>
      <c r="Z233" s="135">
        <f t="shared" ref="Z233:AB233" si="1394">0</f>
        <v>0</v>
      </c>
      <c r="AA233" s="135">
        <f t="shared" si="1394"/>
        <v>0</v>
      </c>
      <c r="AB233" s="135">
        <f t="shared" si="1394"/>
        <v>0</v>
      </c>
      <c r="AC233" s="91">
        <f t="shared" si="21"/>
        <v>-0.1272701186</v>
      </c>
      <c r="AD233" s="91">
        <f t="shared" si="22"/>
        <v>0.05532534015</v>
      </c>
      <c r="AE233" s="91">
        <f t="shared" si="23"/>
        <v>0.2641820315</v>
      </c>
      <c r="AF233" s="91">
        <f t="shared" si="24"/>
        <v>0.1257285529</v>
      </c>
      <c r="AG233" s="92">
        <f t="shared" si="25"/>
        <v>0.09156372445</v>
      </c>
      <c r="AH233" s="92">
        <f t="shared" si="26"/>
        <v>0.04596560421</v>
      </c>
      <c r="AI233" s="92">
        <f t="shared" si="27"/>
        <v>0.3311323966</v>
      </c>
      <c r="AJ233" s="92">
        <f t="shared" si="28"/>
        <v>-0.07232357127</v>
      </c>
      <c r="AK233" s="132">
        <f t="shared" ref="AK233:AN233" si="1395">M$2*$M233</f>
        <v>0.1044252517</v>
      </c>
      <c r="AL233" s="132">
        <f t="shared" si="1395"/>
        <v>0.02822687452</v>
      </c>
      <c r="AM233" s="132">
        <f t="shared" si="1395"/>
        <v>0.08657031048</v>
      </c>
      <c r="AN233" s="132">
        <f t="shared" si="1395"/>
        <v>-0.08167717914</v>
      </c>
      <c r="AO233" s="133">
        <f t="shared" si="30"/>
        <v>-0.05656360955</v>
      </c>
      <c r="AP233" s="133">
        <f t="shared" si="31"/>
        <v>0.01493398652</v>
      </c>
      <c r="AQ233" s="133">
        <f t="shared" si="32"/>
        <v>-0.06128068432</v>
      </c>
      <c r="AR233" s="133">
        <f t="shared" si="33"/>
        <v>0.1076081829</v>
      </c>
      <c r="AS233" s="134">
        <f t="shared" si="34"/>
        <v>-0.008807854489</v>
      </c>
      <c r="AT233" s="134">
        <f t="shared" si="35"/>
        <v>-0.01297649341</v>
      </c>
      <c r="AU233" s="134">
        <f t="shared" si="36"/>
        <v>-0.06173019948</v>
      </c>
      <c r="AV233" s="134">
        <f t="shared" si="37"/>
        <v>0.03098812808</v>
      </c>
      <c r="AW233" s="135">
        <f t="shared" ref="AW233:AZ233" si="1396">Y$2*$Y233</f>
        <v>-0.02002070622</v>
      </c>
      <c r="AX233" s="135">
        <f t="shared" si="1396"/>
        <v>-0.01367735584</v>
      </c>
      <c r="AY233" s="135">
        <f t="shared" si="1396"/>
        <v>-0.01913639349</v>
      </c>
      <c r="AZ233" s="135">
        <f t="shared" si="1396"/>
        <v>0.0778092355</v>
      </c>
      <c r="BA233" s="144">
        <f t="shared" ref="BA233:BD233" si="1397">AC233+AG233+AK233+AO233+AS233+AW233+A$2</f>
        <v>0.01108141981</v>
      </c>
      <c r="BB233" s="144">
        <f t="shared" si="1397"/>
        <v>0.1431052061</v>
      </c>
      <c r="BC233" s="144">
        <f t="shared" si="1397"/>
        <v>0.5404328769</v>
      </c>
      <c r="BD233" s="144">
        <f t="shared" si="1397"/>
        <v>0.1543987676</v>
      </c>
      <c r="BE233" s="143">
        <f t="shared" ref="BE233:BH233" si="1398">A233</f>
        <v>0</v>
      </c>
      <c r="BF233" s="143">
        <f t="shared" si="1398"/>
        <v>0.2667286245</v>
      </c>
      <c r="BG233" s="143">
        <f t="shared" si="1398"/>
        <v>0.5446584939</v>
      </c>
      <c r="BH233" s="143">
        <f t="shared" si="1398"/>
        <v>0.1431226766</v>
      </c>
      <c r="BI233" s="145">
        <f t="shared" si="41"/>
        <v>0.01555055353</v>
      </c>
      <c r="BJ233" s="145">
        <f t="shared" si="42"/>
        <v>0.0008433357488</v>
      </c>
      <c r="BK233" s="143"/>
    </row>
    <row r="234">
      <c r="A234" s="90">
        <f>'Yield Tabulations'!AH234</f>
        <v>0</v>
      </c>
      <c r="B234" s="90">
        <f>'Yield Tabulations'!AI234</f>
        <v>0.2785622593</v>
      </c>
      <c r="C234" s="90">
        <f>'Yield Tabulations'!AJ234</f>
        <v>0.6795774648</v>
      </c>
      <c r="D234" s="90">
        <f>'Yield Tabulations'!AK234</f>
        <v>0.2207958922</v>
      </c>
      <c r="E234" s="91">
        <f>'Yield Tabulations'!AL234</f>
        <v>0</v>
      </c>
      <c r="F234" s="91">
        <f>'Yield Tabulations'!AM234</f>
        <v>0.1206675225</v>
      </c>
      <c r="G234" s="91">
        <f>'Yield Tabulations'!AN234</f>
        <v>0.6962962963</v>
      </c>
      <c r="H234" s="91">
        <f>'Yield Tabulations'!AO234</f>
        <v>0.1732991014</v>
      </c>
      <c r="I234" s="92">
        <f>'Yield Tabulations'!AP234</f>
        <v>0</v>
      </c>
      <c r="J234" s="92">
        <f>'Yield Tabulations'!AQ234</f>
        <v>0.05263157895</v>
      </c>
      <c r="K234" s="92">
        <f>'Yield Tabulations'!AR234</f>
        <v>0.6644295302</v>
      </c>
      <c r="L234" s="92">
        <f>'Yield Tabulations'!AS234</f>
        <v>0.1206675225</v>
      </c>
      <c r="M234" s="132">
        <f t="shared" si="9"/>
        <v>-0.5294217618</v>
      </c>
      <c r="N234" s="132">
        <f t="shared" ref="N234:P234" si="1399">0</f>
        <v>0</v>
      </c>
      <c r="O234" s="132">
        <f t="shared" si="1399"/>
        <v>0</v>
      </c>
      <c r="P234" s="132">
        <f t="shared" si="1399"/>
        <v>0</v>
      </c>
      <c r="Q234" s="133">
        <f t="shared" si="11"/>
        <v>-0.4899023165</v>
      </c>
      <c r="R234" s="133">
        <f t="shared" si="12"/>
        <v>0.03112469156</v>
      </c>
      <c r="S234" s="133">
        <f t="shared" si="13"/>
        <v>0.00543964564</v>
      </c>
      <c r="T234" s="133">
        <f t="shared" si="14"/>
        <v>-0.04352789177</v>
      </c>
      <c r="U234" s="134">
        <f t="shared" si="15"/>
        <v>-0.4899023165</v>
      </c>
      <c r="V234" s="134">
        <f t="shared" si="16"/>
        <v>-0.03112469156</v>
      </c>
      <c r="W234" s="134">
        <f t="shared" si="17"/>
        <v>-0.00543964564</v>
      </c>
      <c r="X234" s="134">
        <f t="shared" si="18"/>
        <v>0.04352789177</v>
      </c>
      <c r="Y234" s="135">
        <f t="shared" si="19"/>
        <v>-0.4587973347</v>
      </c>
      <c r="Z234" s="135">
        <f t="shared" ref="Z234:AB234" si="1400">0</f>
        <v>0</v>
      </c>
      <c r="AA234" s="135">
        <f t="shared" si="1400"/>
        <v>0</v>
      </c>
      <c r="AB234" s="135">
        <f t="shared" si="1400"/>
        <v>0</v>
      </c>
      <c r="AC234" s="91">
        <f t="shared" si="21"/>
        <v>-0.1668122497</v>
      </c>
      <c r="AD234" s="91">
        <f t="shared" si="22"/>
        <v>0.08630437561</v>
      </c>
      <c r="AE234" s="91">
        <f t="shared" si="23"/>
        <v>0.3382460112</v>
      </c>
      <c r="AF234" s="91">
        <f t="shared" si="24"/>
        <v>0.1568713082</v>
      </c>
      <c r="AG234" s="92">
        <f t="shared" si="25"/>
        <v>0.1156508651</v>
      </c>
      <c r="AH234" s="92">
        <f t="shared" si="26"/>
        <v>0.04999851208</v>
      </c>
      <c r="AI234" s="92">
        <f t="shared" si="27"/>
        <v>0.4094645102</v>
      </c>
      <c r="AJ234" s="92">
        <f t="shared" si="28"/>
        <v>-0.0650040364</v>
      </c>
      <c r="AK234" s="132">
        <f t="shared" ref="AK234:AN234" si="1401">M$2*$M234</f>
        <v>0.1735737867</v>
      </c>
      <c r="AL234" s="132">
        <f t="shared" si="1401"/>
        <v>0.04691820624</v>
      </c>
      <c r="AM234" s="132">
        <f t="shared" si="1401"/>
        <v>0.1438956225</v>
      </c>
      <c r="AN234" s="132">
        <f t="shared" si="1401"/>
        <v>-0.1357623471</v>
      </c>
      <c r="AO234" s="133">
        <f t="shared" si="30"/>
        <v>-0.1028367931</v>
      </c>
      <c r="AP234" s="133">
        <f t="shared" si="31"/>
        <v>0.02426507881</v>
      </c>
      <c r="AQ234" s="133">
        <f t="shared" si="32"/>
        <v>-0.1010470546</v>
      </c>
      <c r="AR234" s="133">
        <f t="shared" si="33"/>
        <v>0.1591136913</v>
      </c>
      <c r="AS234" s="134">
        <f t="shared" si="34"/>
        <v>-0.0087659821</v>
      </c>
      <c r="AT234" s="134">
        <f t="shared" si="35"/>
        <v>-0.02484918475</v>
      </c>
      <c r="AU234" s="134">
        <f t="shared" si="36"/>
        <v>-0.0940834673</v>
      </c>
      <c r="AV234" s="134">
        <f t="shared" si="37"/>
        <v>0.05424236013</v>
      </c>
      <c r="AW234" s="135">
        <f t="shared" ref="AW234:AZ234" si="1402">Y$2*$Y234</f>
        <v>-0.02998275624</v>
      </c>
      <c r="AX234" s="135">
        <f t="shared" si="1402"/>
        <v>-0.02048303501</v>
      </c>
      <c r="AY234" s="135">
        <f t="shared" si="1402"/>
        <v>-0.0286584207</v>
      </c>
      <c r="AZ234" s="135">
        <f t="shared" si="1402"/>
        <v>0.1165261263</v>
      </c>
      <c r="BA234" s="144">
        <f t="shared" ref="BA234:BD234" si="1403">AC234+AG234+AK234+AO234+AS234+AW234+A$2</f>
        <v>0.008581603202</v>
      </c>
      <c r="BB234" s="144">
        <f t="shared" si="1403"/>
        <v>0.1874612029</v>
      </c>
      <c r="BC234" s="144">
        <f t="shared" si="1403"/>
        <v>0.6685126169</v>
      </c>
      <c r="BD234" s="144">
        <f t="shared" si="1403"/>
        <v>0.252252521</v>
      </c>
      <c r="BE234" s="143">
        <f t="shared" ref="BE234:BH234" si="1404">A234</f>
        <v>0</v>
      </c>
      <c r="BF234" s="143">
        <f t="shared" si="1404"/>
        <v>0.2785622593</v>
      </c>
      <c r="BG234" s="143">
        <f t="shared" si="1404"/>
        <v>0.6795774648</v>
      </c>
      <c r="BH234" s="143">
        <f t="shared" si="1404"/>
        <v>0.2207958922</v>
      </c>
      <c r="BI234" s="145">
        <f t="shared" si="41"/>
        <v>0.00948499675</v>
      </c>
      <c r="BJ234" s="145">
        <f t="shared" si="42"/>
        <v>0.02050736293</v>
      </c>
      <c r="BK234" s="143"/>
    </row>
    <row r="235">
      <c r="A235" s="90">
        <f>'Yield Tabulations'!AH235</f>
        <v>0</v>
      </c>
      <c r="B235" s="90">
        <f>'Yield Tabulations'!AI235</f>
        <v>0.2648083624</v>
      </c>
      <c r="C235" s="90">
        <f>'Yield Tabulations'!AJ235</f>
        <v>0.594095941</v>
      </c>
      <c r="D235" s="90">
        <f>'Yield Tabulations'!AK235</f>
        <v>0.1703832753</v>
      </c>
      <c r="E235" s="91">
        <f>'Yield Tabulations'!AL235</f>
        <v>0</v>
      </c>
      <c r="F235" s="91">
        <f>'Yield Tabulations'!AM235</f>
        <v>0.09303135889</v>
      </c>
      <c r="G235" s="91">
        <f>'Yield Tabulations'!AN235</f>
        <v>0.6641791045</v>
      </c>
      <c r="H235" s="91">
        <f>'Yield Tabulations'!AO235</f>
        <v>0.1400696864</v>
      </c>
      <c r="I235" s="92">
        <f>'Yield Tabulations'!AP235</f>
        <v>0</v>
      </c>
      <c r="J235" s="92">
        <f>'Yield Tabulations'!AQ235</f>
        <v>0.04703832753</v>
      </c>
      <c r="K235" s="92">
        <f>'Yield Tabulations'!AR235</f>
        <v>0.5255474453</v>
      </c>
      <c r="L235" s="92">
        <f>'Yield Tabulations'!AS235</f>
        <v>0.09303135889</v>
      </c>
      <c r="M235" s="132">
        <f t="shared" si="9"/>
        <v>-0.4694082336</v>
      </c>
      <c r="N235" s="132">
        <f t="shared" ref="N235:P235" si="1405">0</f>
        <v>0</v>
      </c>
      <c r="O235" s="132">
        <f t="shared" si="1405"/>
        <v>0</v>
      </c>
      <c r="P235" s="132">
        <f t="shared" si="1405"/>
        <v>0</v>
      </c>
      <c r="Q235" s="133">
        <f t="shared" si="11"/>
        <v>-0.3664645443</v>
      </c>
      <c r="R235" s="133">
        <f t="shared" si="12"/>
        <v>0.01182378122</v>
      </c>
      <c r="S235" s="133">
        <f t="shared" si="13"/>
        <v>0.00206618995</v>
      </c>
      <c r="T235" s="133">
        <f t="shared" si="14"/>
        <v>-0.01765051874</v>
      </c>
      <c r="U235" s="134">
        <f t="shared" si="15"/>
        <v>-0.3664645443</v>
      </c>
      <c r="V235" s="134">
        <f t="shared" si="16"/>
        <v>-0.01182378122</v>
      </c>
      <c r="W235" s="134">
        <f t="shared" si="17"/>
        <v>-0.00206618995</v>
      </c>
      <c r="X235" s="134">
        <f t="shared" si="18"/>
        <v>0.01765051874</v>
      </c>
      <c r="Y235" s="135">
        <f t="shared" si="19"/>
        <v>-0.2870675552</v>
      </c>
      <c r="Z235" s="135">
        <f t="shared" ref="Z235:AB235" si="1406">0</f>
        <v>0</v>
      </c>
      <c r="AA235" s="135">
        <f t="shared" si="1406"/>
        <v>0</v>
      </c>
      <c r="AB235" s="135">
        <f t="shared" si="1406"/>
        <v>0</v>
      </c>
      <c r="AC235" s="91">
        <f t="shared" si="21"/>
        <v>-0.1557098871</v>
      </c>
      <c r="AD235" s="91">
        <f t="shared" si="22"/>
        <v>0.06559068751</v>
      </c>
      <c r="AE235" s="91">
        <f t="shared" si="23"/>
        <v>0.3256146477</v>
      </c>
      <c r="AF235" s="91">
        <f t="shared" si="24"/>
        <v>0.1412931905</v>
      </c>
      <c r="AG235" s="92">
        <f t="shared" si="25"/>
        <v>0.09044520739</v>
      </c>
      <c r="AH235" s="92">
        <f t="shared" si="26"/>
        <v>0.04223904985</v>
      </c>
      <c r="AI235" s="92">
        <f t="shared" si="27"/>
        <v>0.32344818</v>
      </c>
      <c r="AJ235" s="92">
        <f t="shared" si="28"/>
        <v>-0.0538376698</v>
      </c>
      <c r="AK235" s="132">
        <f t="shared" ref="AK235:AN235" si="1407">M$2*$M235</f>
        <v>0.153898027</v>
      </c>
      <c r="AL235" s="132">
        <f t="shared" si="1407"/>
        <v>0.04159971105</v>
      </c>
      <c r="AM235" s="132">
        <f t="shared" si="1407"/>
        <v>0.127584083</v>
      </c>
      <c r="AN235" s="132">
        <f t="shared" si="1407"/>
        <v>-0.1203727692</v>
      </c>
      <c r="AO235" s="133">
        <f t="shared" si="30"/>
        <v>-0.07184793222</v>
      </c>
      <c r="AP235" s="133">
        <f t="shared" si="31"/>
        <v>0.01330231263</v>
      </c>
      <c r="AQ235" s="133">
        <f t="shared" si="32"/>
        <v>-0.07999704854</v>
      </c>
      <c r="AR235" s="133">
        <f t="shared" si="33"/>
        <v>0.1190151118</v>
      </c>
      <c r="AS235" s="134">
        <f t="shared" si="34"/>
        <v>-0.009093284438</v>
      </c>
      <c r="AT235" s="134">
        <f t="shared" si="35"/>
        <v>-0.01566337419</v>
      </c>
      <c r="AU235" s="134">
        <f t="shared" si="36"/>
        <v>-0.06944222449</v>
      </c>
      <c r="AV235" s="134">
        <f t="shared" si="37"/>
        <v>0.04216450381</v>
      </c>
      <c r="AW235" s="135">
        <f t="shared" ref="AW235:AZ235" si="1408">Y$2*$Y235</f>
        <v>-0.01876008399</v>
      </c>
      <c r="AX235" s="135">
        <f t="shared" si="1408"/>
        <v>-0.01281614852</v>
      </c>
      <c r="AY235" s="135">
        <f t="shared" si="1408"/>
        <v>-0.01793145283</v>
      </c>
      <c r="AZ235" s="135">
        <f t="shared" si="1408"/>
        <v>0.07290990525</v>
      </c>
      <c r="BA235" s="144">
        <f t="shared" ref="BA235:BD235" si="1409">AC235+AG235+AK235+AO235+AS235+AW235+A$2</f>
        <v>0.01668677922</v>
      </c>
      <c r="BB235" s="144">
        <f t="shared" si="1409"/>
        <v>0.1595594883</v>
      </c>
      <c r="BC235" s="144">
        <f t="shared" si="1409"/>
        <v>0.6099716005</v>
      </c>
      <c r="BD235" s="144">
        <f t="shared" si="1409"/>
        <v>0.167437691</v>
      </c>
      <c r="BE235" s="143">
        <f t="shared" ref="BE235:BH235" si="1410">A235</f>
        <v>0</v>
      </c>
      <c r="BF235" s="143">
        <f t="shared" si="1410"/>
        <v>0.2648083624</v>
      </c>
      <c r="BG235" s="143">
        <f t="shared" si="1410"/>
        <v>0.594095941</v>
      </c>
      <c r="BH235" s="143">
        <f t="shared" si="1410"/>
        <v>0.1703832753</v>
      </c>
      <c r="BI235" s="145">
        <f t="shared" si="41"/>
        <v>0.01161648713</v>
      </c>
      <c r="BJ235" s="145">
        <f t="shared" si="42"/>
        <v>0.002126390366</v>
      </c>
      <c r="BK235" s="143"/>
    </row>
    <row r="236">
      <c r="A236" s="90">
        <f>'Yield Tabulations'!AH236</f>
        <v>0</v>
      </c>
      <c r="B236" s="90">
        <f>'Yield Tabulations'!AI236</f>
        <v>0.39138322</v>
      </c>
      <c r="C236" s="90">
        <f>'Yield Tabulations'!AJ236</f>
        <v>0.6523867809</v>
      </c>
      <c r="D236" s="90">
        <f>'Yield Tabulations'!AK236</f>
        <v>0.3052154195</v>
      </c>
      <c r="E236" s="91">
        <f>'Yield Tabulations'!AL236</f>
        <v>0</v>
      </c>
      <c r="F236" s="91">
        <f>'Yield Tabulations'!AM236</f>
        <v>0.1777777778</v>
      </c>
      <c r="G236" s="91">
        <f>'Yield Tabulations'!AN236</f>
        <v>0.8376068376</v>
      </c>
      <c r="H236" s="91">
        <f>'Yield Tabulations'!AO236</f>
        <v>0.212244898</v>
      </c>
      <c r="I236" s="92">
        <f>'Yield Tabulations'!AP236</f>
        <v>0</v>
      </c>
      <c r="J236" s="92">
        <f>'Yield Tabulations'!AQ236</f>
        <v>0.03446712018</v>
      </c>
      <c r="K236" s="92">
        <f>'Yield Tabulations'!AR236</f>
        <v>0.4040114613</v>
      </c>
      <c r="L236" s="92">
        <f>'Yield Tabulations'!AS236</f>
        <v>0.1777777778</v>
      </c>
      <c r="M236" s="132">
        <f t="shared" si="9"/>
        <v>-0.7782380494</v>
      </c>
      <c r="N236" s="132">
        <f t="shared" ref="N236:P236" si="1411">0</f>
        <v>0</v>
      </c>
      <c r="O236" s="132">
        <f t="shared" si="1411"/>
        <v>0</v>
      </c>
      <c r="P236" s="132">
        <f t="shared" si="1411"/>
        <v>0</v>
      </c>
      <c r="Q236" s="133">
        <f t="shared" si="11"/>
        <v>-0.3822626768</v>
      </c>
      <c r="R236" s="133">
        <f t="shared" si="12"/>
        <v>-0.06315851086</v>
      </c>
      <c r="S236" s="133">
        <f t="shared" si="13"/>
        <v>0.02428946787</v>
      </c>
      <c r="T236" s="133">
        <f t="shared" si="14"/>
        <v>-0.04295436425</v>
      </c>
      <c r="U236" s="134">
        <f t="shared" si="15"/>
        <v>-0.3822626768</v>
      </c>
      <c r="V236" s="134">
        <f t="shared" si="16"/>
        <v>0.06315851086</v>
      </c>
      <c r="W236" s="134">
        <f t="shared" si="17"/>
        <v>-0.02428946787</v>
      </c>
      <c r="X236" s="134">
        <f t="shared" si="18"/>
        <v>0.04295436425</v>
      </c>
      <c r="Y236" s="135">
        <f t="shared" si="19"/>
        <v>-0.1960181815</v>
      </c>
      <c r="Z236" s="135">
        <f t="shared" ref="Z236:AB236" si="1412">0</f>
        <v>0</v>
      </c>
      <c r="AA236" s="135">
        <f t="shared" si="1412"/>
        <v>0</v>
      </c>
      <c r="AB236" s="135">
        <f t="shared" si="1412"/>
        <v>0</v>
      </c>
      <c r="AC236" s="91">
        <f t="shared" si="21"/>
        <v>-0.2050935743</v>
      </c>
      <c r="AD236" s="91">
        <f t="shared" si="22"/>
        <v>0.1214482001</v>
      </c>
      <c r="AE236" s="91">
        <f t="shared" si="23"/>
        <v>0.4069806065</v>
      </c>
      <c r="AF236" s="91">
        <f t="shared" si="24"/>
        <v>0.1837433483</v>
      </c>
      <c r="AG236" s="92">
        <f t="shared" si="25"/>
        <v>0.0703778668</v>
      </c>
      <c r="AH236" s="92">
        <f t="shared" si="26"/>
        <v>0.05147293686</v>
      </c>
      <c r="AI236" s="92">
        <f t="shared" si="27"/>
        <v>0.2686773505</v>
      </c>
      <c r="AJ236" s="92">
        <f t="shared" si="28"/>
        <v>0.02073484691</v>
      </c>
      <c r="AK236" s="132">
        <f t="shared" ref="AK236:AN236" si="1413">M$2*$M236</f>
        <v>0.2551495517</v>
      </c>
      <c r="AL236" s="132">
        <f t="shared" si="1413"/>
        <v>0.06896870499</v>
      </c>
      <c r="AM236" s="132">
        <f t="shared" si="1413"/>
        <v>0.2115233198</v>
      </c>
      <c r="AN236" s="132">
        <f t="shared" si="1413"/>
        <v>-0.1995675883</v>
      </c>
      <c r="AO236" s="133">
        <f t="shared" si="30"/>
        <v>-0.0896540679</v>
      </c>
      <c r="AP236" s="133">
        <f t="shared" si="31"/>
        <v>-0.001240557532</v>
      </c>
      <c r="AQ236" s="133">
        <f t="shared" si="32"/>
        <v>-0.1035458767</v>
      </c>
      <c r="AR236" s="133">
        <f t="shared" si="33"/>
        <v>0.1027771694</v>
      </c>
      <c r="AS236" s="134">
        <f t="shared" si="34"/>
        <v>-0.004933718543</v>
      </c>
      <c r="AT236" s="134">
        <f t="shared" si="35"/>
        <v>-0.01582047075</v>
      </c>
      <c r="AU236" s="134">
        <f t="shared" si="36"/>
        <v>-0.06333245183</v>
      </c>
      <c r="AV236" s="134">
        <f t="shared" si="37"/>
        <v>0.05964457648</v>
      </c>
      <c r="AW236" s="135">
        <f t="shared" ref="AW236:AZ236" si="1414">Y$2*$Y236</f>
        <v>-0.01280993788</v>
      </c>
      <c r="AX236" s="135">
        <f t="shared" si="1414"/>
        <v>-0.008751243678</v>
      </c>
      <c r="AY236" s="135">
        <f t="shared" si="1414"/>
        <v>-0.01224412412</v>
      </c>
      <c r="AZ236" s="135">
        <f t="shared" si="1414"/>
        <v>0.04978503068</v>
      </c>
      <c r="BA236" s="144">
        <f t="shared" ref="BA236:BD236" si="1415">AC236+AG236+AK236+AO236+AS236+AW236+A$2</f>
        <v>0.04079085237</v>
      </c>
      <c r="BB236" s="144">
        <f t="shared" si="1415"/>
        <v>0.2413848199</v>
      </c>
      <c r="BC236" s="144">
        <f t="shared" si="1415"/>
        <v>0.7087542398</v>
      </c>
      <c r="BD236" s="144">
        <f t="shared" si="1415"/>
        <v>0.183382802</v>
      </c>
      <c r="BE236" s="143">
        <f t="shared" ref="BE236:BH236" si="1416">A236</f>
        <v>0</v>
      </c>
      <c r="BF236" s="143">
        <f t="shared" si="1416"/>
        <v>0.39138322</v>
      </c>
      <c r="BG236" s="143">
        <f t="shared" si="1416"/>
        <v>0.6523867809</v>
      </c>
      <c r="BH236" s="143">
        <f t="shared" si="1416"/>
        <v>0.3052154195</v>
      </c>
      <c r="BI236" s="145">
        <f t="shared" si="41"/>
        <v>0.04218389074</v>
      </c>
      <c r="BJ236" s="145">
        <f t="shared" si="42"/>
        <v>0.05051955578</v>
      </c>
      <c r="BK236" s="143"/>
    </row>
    <row r="237">
      <c r="A237" s="90">
        <f>'Yield Tabulations'!AH237</f>
        <v>0</v>
      </c>
      <c r="B237" s="90">
        <f>'Yield Tabulations'!AI237</f>
        <v>0.3374340949</v>
      </c>
      <c r="C237" s="90">
        <f>'Yield Tabulations'!AJ237</f>
        <v>0.8277777778</v>
      </c>
      <c r="D237" s="90">
        <f>'Yield Tabulations'!AK237</f>
        <v>0.3304042179</v>
      </c>
      <c r="E237" s="91">
        <f>'Yield Tabulations'!AL237</f>
        <v>0</v>
      </c>
      <c r="F237" s="91">
        <f>'Yield Tabulations'!AM237</f>
        <v>0.1599297012</v>
      </c>
      <c r="G237" s="91">
        <f>'Yield Tabulations'!AN237</f>
        <v>0.9191919192</v>
      </c>
      <c r="H237" s="91">
        <f>'Yield Tabulations'!AO237</f>
        <v>0.1739894552</v>
      </c>
      <c r="I237" s="92">
        <f>'Yield Tabulations'!AP237</f>
        <v>0</v>
      </c>
      <c r="J237" s="92">
        <f>'Yield Tabulations'!AQ237</f>
        <v>0.01405975395</v>
      </c>
      <c r="K237" s="92">
        <f>'Yield Tabulations'!AR237</f>
        <v>0.7160493827</v>
      </c>
      <c r="L237" s="92">
        <f>'Yield Tabulations'!AS237</f>
        <v>0.1599297012</v>
      </c>
      <c r="M237" s="132">
        <f t="shared" si="9"/>
        <v>-0.9007636242</v>
      </c>
      <c r="N237" s="132">
        <f t="shared" ref="N237:P237" si="1417">0</f>
        <v>0</v>
      </c>
      <c r="O237" s="132">
        <f t="shared" si="1417"/>
        <v>0</v>
      </c>
      <c r="P237" s="132">
        <f t="shared" si="1417"/>
        <v>0</v>
      </c>
      <c r="Q237" s="133">
        <f t="shared" si="11"/>
        <v>-0.6882614602</v>
      </c>
      <c r="R237" s="133">
        <f t="shared" si="12"/>
        <v>-0.02242104703</v>
      </c>
      <c r="S237" s="133">
        <f t="shared" si="13"/>
        <v>0.02313126041</v>
      </c>
      <c r="T237" s="133">
        <f t="shared" si="14"/>
        <v>-0.1015939516</v>
      </c>
      <c r="U237" s="134">
        <f t="shared" si="15"/>
        <v>-0.6882614602</v>
      </c>
      <c r="V237" s="134">
        <f t="shared" si="16"/>
        <v>0.02242104703</v>
      </c>
      <c r="W237" s="134">
        <f t="shared" si="17"/>
        <v>-0.02313126041</v>
      </c>
      <c r="X237" s="134">
        <f t="shared" si="18"/>
        <v>0.1015939516</v>
      </c>
      <c r="Y237" s="135">
        <f t="shared" si="19"/>
        <v>-0.5385019045</v>
      </c>
      <c r="Z237" s="135">
        <f t="shared" ref="Z237:AB237" si="1418">0</f>
        <v>0</v>
      </c>
      <c r="AA237" s="135">
        <f t="shared" si="1418"/>
        <v>0</v>
      </c>
      <c r="AB237" s="135">
        <f t="shared" si="1418"/>
        <v>0</v>
      </c>
      <c r="AC237" s="91">
        <f t="shared" si="21"/>
        <v>-0.2192997578</v>
      </c>
      <c r="AD237" s="91">
        <f t="shared" si="22"/>
        <v>0.1026507874</v>
      </c>
      <c r="AE237" s="91">
        <f t="shared" si="23"/>
        <v>0.4538558291</v>
      </c>
      <c r="AF237" s="91">
        <f t="shared" si="24"/>
        <v>0.1786910288</v>
      </c>
      <c r="AG237" s="92">
        <f t="shared" si="25"/>
        <v>0.1328290285</v>
      </c>
      <c r="AH237" s="92">
        <f t="shared" si="26"/>
        <v>0.03469194547</v>
      </c>
      <c r="AI237" s="92">
        <f t="shared" si="27"/>
        <v>0.4466991914</v>
      </c>
      <c r="AJ237" s="92">
        <f t="shared" si="28"/>
        <v>-0.04464676776</v>
      </c>
      <c r="AK237" s="132">
        <f t="shared" ref="AK237:AN237" si="1419">M$2*$M237</f>
        <v>0.2953202237</v>
      </c>
      <c r="AL237" s="132">
        <f t="shared" si="1419"/>
        <v>0.07982711808</v>
      </c>
      <c r="AM237" s="132">
        <f t="shared" si="1419"/>
        <v>0.2448254904</v>
      </c>
      <c r="AN237" s="132">
        <f t="shared" si="1419"/>
        <v>-0.230987452</v>
      </c>
      <c r="AO237" s="133">
        <f t="shared" si="30"/>
        <v>-0.1626322281</v>
      </c>
      <c r="AP237" s="133">
        <f t="shared" si="31"/>
        <v>0.02648859541</v>
      </c>
      <c r="AQ237" s="133">
        <f t="shared" si="32"/>
        <v>-0.1598729908</v>
      </c>
      <c r="AR237" s="133">
        <f t="shared" si="33"/>
        <v>0.2013276971</v>
      </c>
      <c r="AS237" s="134">
        <f t="shared" si="34"/>
        <v>-0.006797924775</v>
      </c>
      <c r="AT237" s="134">
        <f t="shared" si="35"/>
        <v>-0.03846490167</v>
      </c>
      <c r="AU237" s="134">
        <f t="shared" si="36"/>
        <v>-0.1234415824</v>
      </c>
      <c r="AV237" s="134">
        <f t="shared" si="37"/>
        <v>0.09041743029</v>
      </c>
      <c r="AW237" s="135">
        <f t="shared" ref="AW237:AZ237" si="1420">Y$2*$Y237</f>
        <v>-0.03519151076</v>
      </c>
      <c r="AX237" s="135">
        <f t="shared" si="1420"/>
        <v>-0.02404145039</v>
      </c>
      <c r="AY237" s="135">
        <f t="shared" si="1420"/>
        <v>-0.03363710502</v>
      </c>
      <c r="AZ237" s="135">
        <f t="shared" si="1420"/>
        <v>0.1367696283</v>
      </c>
      <c r="BA237" s="144">
        <f t="shared" ref="BA237:BD237" si="1421">AC237+AG237+AK237+AO237+AS237+AW237+A$2</f>
        <v>0.03198256331</v>
      </c>
      <c r="BB237" s="144">
        <f t="shared" si="1421"/>
        <v>0.2064593443</v>
      </c>
      <c r="BC237" s="144">
        <f t="shared" si="1421"/>
        <v>0.8291242483</v>
      </c>
      <c r="BD237" s="144">
        <f t="shared" si="1421"/>
        <v>0.2978369834</v>
      </c>
      <c r="BE237" s="143">
        <f t="shared" ref="BE237:BH237" si="1422">A237</f>
        <v>0</v>
      </c>
      <c r="BF237" s="143">
        <f t="shared" si="1422"/>
        <v>0.3374340949</v>
      </c>
      <c r="BG237" s="143">
        <f t="shared" si="1422"/>
        <v>0.8277777778</v>
      </c>
      <c r="BH237" s="143">
        <f t="shared" si="1422"/>
        <v>0.3304042179</v>
      </c>
      <c r="BI237" s="145">
        <f t="shared" si="41"/>
        <v>0.01923970741</v>
      </c>
      <c r="BJ237" s="145">
        <f t="shared" si="42"/>
        <v>0.1118548828</v>
      </c>
      <c r="BK237" s="143"/>
    </row>
    <row r="238">
      <c r="A238" s="90">
        <f>'Yield Tabulations'!AH238</f>
        <v>0</v>
      </c>
      <c r="B238" s="90">
        <f>'Yield Tabulations'!AI238</f>
        <v>0.3515283843</v>
      </c>
      <c r="C238" s="90">
        <f>'Yield Tabulations'!AJ238</f>
        <v>0.6783505155</v>
      </c>
      <c r="D238" s="90">
        <f>'Yield Tabulations'!AK238</f>
        <v>0.2794759825</v>
      </c>
      <c r="E238" s="91">
        <f>'Yield Tabulations'!AL238</f>
        <v>0</v>
      </c>
      <c r="F238" s="91">
        <f>'Yield Tabulations'!AM238</f>
        <v>0.1404657933</v>
      </c>
      <c r="G238" s="91">
        <f>'Yield Tabulations'!AN238</f>
        <v>0.7568627451</v>
      </c>
      <c r="H238" s="91">
        <f>'Yield Tabulations'!AO238</f>
        <v>0.1855895197</v>
      </c>
      <c r="I238" s="92">
        <f>'Yield Tabulations'!AP238</f>
        <v>0</v>
      </c>
      <c r="J238" s="92">
        <f>'Yield Tabulations'!AQ238</f>
        <v>0.04512372635</v>
      </c>
      <c r="K238" s="92">
        <f>'Yield Tabulations'!AR238</f>
        <v>0.5913043478</v>
      </c>
      <c r="L238" s="92">
        <f>'Yield Tabulations'!AS238</f>
        <v>0.1404657933</v>
      </c>
      <c r="M238" s="132">
        <f t="shared" si="9"/>
        <v>-0.6270153238</v>
      </c>
      <c r="N238" s="132">
        <f t="shared" ref="N238:P238" si="1423">0</f>
        <v>0</v>
      </c>
      <c r="O238" s="132">
        <f t="shared" si="1423"/>
        <v>0</v>
      </c>
      <c r="P238" s="132">
        <f t="shared" si="1423"/>
        <v>0</v>
      </c>
      <c r="Q238" s="133">
        <f t="shared" si="11"/>
        <v>-0.479943551</v>
      </c>
      <c r="R238" s="133">
        <f t="shared" si="12"/>
        <v>0.003426563968</v>
      </c>
      <c r="S238" s="133">
        <f t="shared" si="13"/>
        <v>0.01135614839</v>
      </c>
      <c r="T238" s="133">
        <f t="shared" si="14"/>
        <v>-0.04890556691</v>
      </c>
      <c r="U238" s="134">
        <f t="shared" si="15"/>
        <v>-0.479943551</v>
      </c>
      <c r="V238" s="134">
        <f t="shared" si="16"/>
        <v>-0.003426563968</v>
      </c>
      <c r="W238" s="134">
        <f t="shared" si="17"/>
        <v>-0.01135614839</v>
      </c>
      <c r="X238" s="134">
        <f t="shared" si="18"/>
        <v>0.04890556691</v>
      </c>
      <c r="Y238" s="135">
        <f t="shared" si="19"/>
        <v>-0.3714076215</v>
      </c>
      <c r="Z238" s="135">
        <f t="shared" ref="Z238:AB238" si="1424">0</f>
        <v>0</v>
      </c>
      <c r="AA238" s="135">
        <f t="shared" si="1424"/>
        <v>0</v>
      </c>
      <c r="AB238" s="135">
        <f t="shared" si="1424"/>
        <v>0</v>
      </c>
      <c r="AC238" s="91">
        <f t="shared" si="21"/>
        <v>-0.1825144948</v>
      </c>
      <c r="AD238" s="91">
        <f t="shared" si="22"/>
        <v>0.09802042069</v>
      </c>
      <c r="AE238" s="91">
        <f t="shared" si="23"/>
        <v>0.3682090814</v>
      </c>
      <c r="AF238" s="91">
        <f t="shared" si="24"/>
        <v>0.1671094421</v>
      </c>
      <c r="AG238" s="92">
        <f t="shared" si="25"/>
        <v>0.1034109121</v>
      </c>
      <c r="AH238" s="92">
        <f t="shared" si="26"/>
        <v>0.04971994936</v>
      </c>
      <c r="AI238" s="92">
        <f t="shared" si="27"/>
        <v>0.3706289307</v>
      </c>
      <c r="AJ238" s="92">
        <f t="shared" si="28"/>
        <v>-0.03828790331</v>
      </c>
      <c r="AK238" s="132">
        <f t="shared" ref="AK238:AN238" si="1425">M$2*$M238</f>
        <v>0.2055703636</v>
      </c>
      <c r="AL238" s="132">
        <f t="shared" si="1425"/>
        <v>0.05556710434</v>
      </c>
      <c r="AM238" s="132">
        <f t="shared" si="1425"/>
        <v>0.1704213292</v>
      </c>
      <c r="AN238" s="132">
        <f t="shared" si="1425"/>
        <v>-0.1607887665</v>
      </c>
      <c r="AO238" s="133">
        <f t="shared" si="30"/>
        <v>-0.1047525903</v>
      </c>
      <c r="AP238" s="133">
        <f t="shared" si="31"/>
        <v>0.0183886315</v>
      </c>
      <c r="AQ238" s="133">
        <f t="shared" si="32"/>
        <v>-0.1065961553</v>
      </c>
      <c r="AR238" s="133">
        <f t="shared" si="33"/>
        <v>0.1486335804</v>
      </c>
      <c r="AS238" s="134">
        <f t="shared" si="34"/>
        <v>-0.007615660902</v>
      </c>
      <c r="AT238" s="134">
        <f t="shared" si="35"/>
        <v>-0.02391151088</v>
      </c>
      <c r="AU238" s="134">
        <f t="shared" si="36"/>
        <v>-0.08892938428</v>
      </c>
      <c r="AV238" s="134">
        <f t="shared" si="37"/>
        <v>0.05860842476</v>
      </c>
      <c r="AW238" s="135">
        <f t="shared" ref="AW238:AZ238" si="1426">Y$2*$Y238</f>
        <v>-0.02427177174</v>
      </c>
      <c r="AX238" s="135">
        <f t="shared" si="1426"/>
        <v>-0.01658151593</v>
      </c>
      <c r="AY238" s="135">
        <f t="shared" si="1426"/>
        <v>-0.02319968985</v>
      </c>
      <c r="AZ238" s="135">
        <f t="shared" si="1426"/>
        <v>0.09433073854</v>
      </c>
      <c r="BA238" s="144">
        <f t="shared" ref="BA238:BD238" si="1427">AC238+AG238+AK238+AO238+AS238+AW238+A$2</f>
        <v>0.01758149047</v>
      </c>
      <c r="BB238" s="144">
        <f t="shared" si="1427"/>
        <v>0.206510329</v>
      </c>
      <c r="BC238" s="144">
        <f t="shared" si="1427"/>
        <v>0.6912295275</v>
      </c>
      <c r="BD238" s="144">
        <f t="shared" si="1427"/>
        <v>0.2358709346</v>
      </c>
      <c r="BE238" s="143">
        <f t="shared" ref="BE238:BH238" si="1428">A238</f>
        <v>0</v>
      </c>
      <c r="BF238" s="143">
        <f t="shared" si="1428"/>
        <v>0.3515283843</v>
      </c>
      <c r="BG238" s="143">
        <f t="shared" si="1428"/>
        <v>0.6783505155</v>
      </c>
      <c r="BH238" s="143">
        <f t="shared" si="1428"/>
        <v>0.2794759825</v>
      </c>
      <c r="BI238" s="145">
        <f t="shared" si="41"/>
        <v>0.02340661432</v>
      </c>
      <c r="BJ238" s="145">
        <f t="shared" si="42"/>
        <v>0.04001763352</v>
      </c>
      <c r="BK238" s="143"/>
    </row>
    <row r="239">
      <c r="A239" s="90">
        <f>'Yield Tabulations'!AH239</f>
        <v>0</v>
      </c>
      <c r="B239" s="90">
        <f>'Yield Tabulations'!AI239</f>
        <v>0.2713963964</v>
      </c>
      <c r="C239" s="90">
        <f>'Yield Tabulations'!AJ239</f>
        <v>0.6102040816</v>
      </c>
      <c r="D239" s="90">
        <f>'Yield Tabulations'!AK239</f>
        <v>0.1875</v>
      </c>
      <c r="E239" s="91">
        <f>'Yield Tabulations'!AL239</f>
        <v>0</v>
      </c>
      <c r="F239" s="91">
        <f>'Yield Tabulations'!AM239</f>
        <v>0.09769144144</v>
      </c>
      <c r="G239" s="91">
        <f>'Yield Tabulations'!AN239</f>
        <v>0.6764132554</v>
      </c>
      <c r="H239" s="91">
        <f>'Yield Tabulations'!AO239</f>
        <v>0.1444256757</v>
      </c>
      <c r="I239" s="92">
        <f>'Yield Tabulations'!AP239</f>
        <v>0</v>
      </c>
      <c r="J239" s="92">
        <f>'Yield Tabulations'!AQ239</f>
        <v>0.04673423423</v>
      </c>
      <c r="K239" s="92">
        <f>'Yield Tabulations'!AR239</f>
        <v>0.5374732334</v>
      </c>
      <c r="L239" s="92">
        <f>'Yield Tabulations'!AS239</f>
        <v>0.09769144144</v>
      </c>
      <c r="M239" s="132">
        <f t="shared" si="9"/>
        <v>-0.4879372856</v>
      </c>
      <c r="N239" s="132">
        <f t="shared" ref="N239:P239" si="1429">0</f>
        <v>0</v>
      </c>
      <c r="O239" s="132">
        <f t="shared" si="1429"/>
        <v>0</v>
      </c>
      <c r="P239" s="132">
        <f t="shared" si="1429"/>
        <v>0</v>
      </c>
      <c r="Q239" s="133">
        <f t="shared" si="11"/>
        <v>-0.3822287066</v>
      </c>
      <c r="R239" s="133">
        <f t="shared" si="12"/>
        <v>0.01154514897</v>
      </c>
      <c r="S239" s="133">
        <f t="shared" si="13"/>
        <v>0.002793994374</v>
      </c>
      <c r="T239" s="133">
        <f t="shared" si="14"/>
        <v>-0.02089487939</v>
      </c>
      <c r="U239" s="134">
        <f t="shared" si="15"/>
        <v>-0.3822287066</v>
      </c>
      <c r="V239" s="134">
        <f t="shared" si="16"/>
        <v>-0.01154514897</v>
      </c>
      <c r="W239" s="134">
        <f t="shared" si="17"/>
        <v>-0.002793994374</v>
      </c>
      <c r="X239" s="134">
        <f t="shared" si="18"/>
        <v>0.02089487939</v>
      </c>
      <c r="Y239" s="135">
        <f t="shared" si="19"/>
        <v>-0.300605183</v>
      </c>
      <c r="Z239" s="135">
        <f t="shared" ref="Z239:AB239" si="1430">0</f>
        <v>0</v>
      </c>
      <c r="AA239" s="135">
        <f t="shared" si="1430"/>
        <v>0</v>
      </c>
      <c r="AB239" s="135">
        <f t="shared" si="1430"/>
        <v>0</v>
      </c>
      <c r="AC239" s="91">
        <f t="shared" si="21"/>
        <v>-0.1590040579</v>
      </c>
      <c r="AD239" s="91">
        <f t="shared" si="22"/>
        <v>0.06869517936</v>
      </c>
      <c r="AE239" s="91">
        <f t="shared" si="23"/>
        <v>0.3314287594</v>
      </c>
      <c r="AF239" s="91">
        <f t="shared" si="24"/>
        <v>0.1441876499</v>
      </c>
      <c r="AG239" s="92">
        <f t="shared" si="25"/>
        <v>0.09276891417</v>
      </c>
      <c r="AH239" s="92">
        <f t="shared" si="26"/>
        <v>0.04287929755</v>
      </c>
      <c r="AI239" s="92">
        <f t="shared" si="27"/>
        <v>0.3312617251</v>
      </c>
      <c r="AJ239" s="92">
        <f t="shared" si="28"/>
        <v>-0.05331882973</v>
      </c>
      <c r="AK239" s="132">
        <f t="shared" ref="AK239:AN239" si="1431">M$2*$M239</f>
        <v>0.1599728769</v>
      </c>
      <c r="AL239" s="132">
        <f t="shared" si="1431"/>
        <v>0.04324178538</v>
      </c>
      <c r="AM239" s="132">
        <f t="shared" si="1431"/>
        <v>0.1326202369</v>
      </c>
      <c r="AN239" s="132">
        <f t="shared" si="1431"/>
        <v>-0.1251242694</v>
      </c>
      <c r="AO239" s="133">
        <f t="shared" si="30"/>
        <v>-0.07591258165</v>
      </c>
      <c r="AP239" s="133">
        <f t="shared" si="31"/>
        <v>0.01409850051</v>
      </c>
      <c r="AQ239" s="133">
        <f t="shared" si="32"/>
        <v>-0.08352722985</v>
      </c>
      <c r="AR239" s="133">
        <f t="shared" si="33"/>
        <v>0.123519912</v>
      </c>
      <c r="AS239" s="134">
        <f t="shared" si="34"/>
        <v>-0.009094637568</v>
      </c>
      <c r="AT239" s="134">
        <f t="shared" si="35"/>
        <v>-0.01670005536</v>
      </c>
      <c r="AU239" s="134">
        <f t="shared" si="36"/>
        <v>-0.07227347869</v>
      </c>
      <c r="AV239" s="134">
        <f t="shared" si="37"/>
        <v>0.04422810648</v>
      </c>
      <c r="AW239" s="135">
        <f t="shared" ref="AW239:AZ239" si="1432">Y$2*$Y239</f>
        <v>-0.01964477831</v>
      </c>
      <c r="AX239" s="135">
        <f t="shared" si="1432"/>
        <v>-0.01342053674</v>
      </c>
      <c r="AY239" s="135">
        <f t="shared" si="1432"/>
        <v>-0.01877707028</v>
      </c>
      <c r="AZ239" s="135">
        <f t="shared" si="1432"/>
        <v>0.07634821495</v>
      </c>
      <c r="BA239" s="144">
        <f t="shared" ref="BA239:BD239" si="1433">AC239+AG239+AK239+AO239+AS239+AW239+A$2</f>
        <v>0.01684046814</v>
      </c>
      <c r="BB239" s="144">
        <f t="shared" si="1433"/>
        <v>0.1641014206</v>
      </c>
      <c r="BC239" s="144">
        <f t="shared" si="1433"/>
        <v>0.6214283582</v>
      </c>
      <c r="BD239" s="144">
        <f t="shared" si="1433"/>
        <v>0.1761062029</v>
      </c>
      <c r="BE239" s="143">
        <f t="shared" ref="BE239:BH239" si="1434">A239</f>
        <v>0</v>
      </c>
      <c r="BF239" s="143">
        <f t="shared" si="1434"/>
        <v>0.2713963964</v>
      </c>
      <c r="BG239" s="143">
        <f t="shared" si="1434"/>
        <v>0.6102040816</v>
      </c>
      <c r="BH239" s="143">
        <f t="shared" si="1434"/>
        <v>0.1875</v>
      </c>
      <c r="BI239" s="145">
        <f t="shared" si="41"/>
        <v>0.01205161619</v>
      </c>
      <c r="BJ239" s="145">
        <f t="shared" si="42"/>
        <v>0.004518829528</v>
      </c>
      <c r="BK239" s="143"/>
    </row>
    <row r="240">
      <c r="A240" s="90">
        <f>'Yield Tabulations'!AH240</f>
        <v>0</v>
      </c>
      <c r="B240" s="90">
        <f>'Yield Tabulations'!AI240</f>
        <v>0.3315611406</v>
      </c>
      <c r="C240" s="90">
        <f>'Yield Tabulations'!AJ240</f>
        <v>0.6875</v>
      </c>
      <c r="D240" s="90">
        <f>'Yield Tabulations'!AK240</f>
        <v>0.2624456259</v>
      </c>
      <c r="E240" s="91">
        <f>'Yield Tabulations'!AL240</f>
        <v>0</v>
      </c>
      <c r="F240" s="91">
        <f>'Yield Tabulations'!AM240</f>
        <v>0.151280812</v>
      </c>
      <c r="G240" s="91">
        <f>'Yield Tabulations'!AN240</f>
        <v>0.8236842105</v>
      </c>
      <c r="H240" s="91">
        <f>'Yield Tabulations'!AO240</f>
        <v>0.1836636056</v>
      </c>
      <c r="I240" s="92">
        <f>'Yield Tabulations'!AP240</f>
        <v>0</v>
      </c>
      <c r="J240" s="92">
        <f>'Yield Tabulations'!AQ240</f>
        <v>0.03238279362</v>
      </c>
      <c r="K240" s="92">
        <f>'Yield Tabulations'!AR240</f>
        <v>0.5194805195</v>
      </c>
      <c r="L240" s="92">
        <f>'Yield Tabulations'!AS240</f>
        <v>0.151280812</v>
      </c>
      <c r="M240" s="132">
        <f t="shared" si="9"/>
        <v>-0.7350738828</v>
      </c>
      <c r="N240" s="132">
        <f t="shared" ref="N240:P240" si="1435">0</f>
        <v>0</v>
      </c>
      <c r="O240" s="132">
        <f t="shared" si="1435"/>
        <v>0</v>
      </c>
      <c r="P240" s="132">
        <f t="shared" si="1435"/>
        <v>0</v>
      </c>
      <c r="Q240" s="133">
        <f t="shared" si="11"/>
        <v>-0.4605715763</v>
      </c>
      <c r="R240" s="133">
        <f t="shared" si="12"/>
        <v>-0.02919795094</v>
      </c>
      <c r="S240" s="133">
        <f t="shared" si="13"/>
        <v>0.01693834344</v>
      </c>
      <c r="T240" s="133">
        <f t="shared" si="14"/>
        <v>-0.051914239</v>
      </c>
      <c r="U240" s="134">
        <f t="shared" si="15"/>
        <v>-0.4605715763</v>
      </c>
      <c r="V240" s="134">
        <f t="shared" si="16"/>
        <v>0.02919795094</v>
      </c>
      <c r="W240" s="134">
        <f t="shared" si="17"/>
        <v>-0.01693834344</v>
      </c>
      <c r="X240" s="134">
        <f t="shared" si="18"/>
        <v>0.051914239</v>
      </c>
      <c r="Y240" s="135">
        <f t="shared" si="19"/>
        <v>-0.2937945395</v>
      </c>
      <c r="Z240" s="135">
        <f t="shared" ref="Z240:AB240" si="1436">0</f>
        <v>0</v>
      </c>
      <c r="AA240" s="135">
        <f t="shared" si="1436"/>
        <v>0</v>
      </c>
      <c r="AB240" s="135">
        <f t="shared" si="1436"/>
        <v>0</v>
      </c>
      <c r="AC240" s="91">
        <f t="shared" si="21"/>
        <v>-0.198083183</v>
      </c>
      <c r="AD240" s="91">
        <f t="shared" si="22"/>
        <v>0.1019761204</v>
      </c>
      <c r="AE240" s="91">
        <f t="shared" si="23"/>
        <v>0.4031351461</v>
      </c>
      <c r="AF240" s="91">
        <f t="shared" si="24"/>
        <v>0.172752844</v>
      </c>
      <c r="AG240" s="92">
        <f t="shared" si="25"/>
        <v>0.0923577543</v>
      </c>
      <c r="AH240" s="92">
        <f t="shared" si="26"/>
        <v>0.04470153236</v>
      </c>
      <c r="AI240" s="92">
        <f t="shared" si="27"/>
        <v>0.3308302613</v>
      </c>
      <c r="AJ240" s="92">
        <f t="shared" si="28"/>
        <v>-0.01605773907</v>
      </c>
      <c r="AK240" s="132">
        <f t="shared" ref="AK240:AN240" si="1437">M$2*$M240</f>
        <v>0.2409979463</v>
      </c>
      <c r="AL240" s="132">
        <f t="shared" si="1437"/>
        <v>0.06514342727</v>
      </c>
      <c r="AM240" s="132">
        <f t="shared" si="1437"/>
        <v>0.1997913981</v>
      </c>
      <c r="AN240" s="132">
        <f t="shared" si="1437"/>
        <v>-0.1884987789</v>
      </c>
      <c r="AO240" s="133">
        <f t="shared" si="30"/>
        <v>-0.1042318116</v>
      </c>
      <c r="AP240" s="133">
        <f t="shared" si="31"/>
        <v>0.01098902254</v>
      </c>
      <c r="AQ240" s="133">
        <f t="shared" si="32"/>
        <v>-0.1116879286</v>
      </c>
      <c r="AR240" s="133">
        <f t="shared" si="33"/>
        <v>0.1343676265</v>
      </c>
      <c r="AS240" s="134">
        <f t="shared" si="34"/>
        <v>-0.00666713202</v>
      </c>
      <c r="AT240" s="134">
        <f t="shared" si="35"/>
        <v>-0.02209559128</v>
      </c>
      <c r="AU240" s="134">
        <f t="shared" si="36"/>
        <v>-0.08149463638</v>
      </c>
      <c r="AV240" s="134">
        <f t="shared" si="37"/>
        <v>0.06268416152</v>
      </c>
      <c r="AW240" s="135">
        <f t="shared" ref="AW240:AZ240" si="1438">Y$2*$Y240</f>
        <v>-0.01919969755</v>
      </c>
      <c r="AX240" s="135">
        <f t="shared" si="1438"/>
        <v>-0.01311647515</v>
      </c>
      <c r="AY240" s="135">
        <f t="shared" si="1438"/>
        <v>-0.01835164871</v>
      </c>
      <c r="AZ240" s="135">
        <f t="shared" si="1438"/>
        <v>0.07461843615</v>
      </c>
      <c r="BA240" s="144">
        <f t="shared" ref="BA240:BD240" si="1439">AC240+AG240+AK240+AO240+AS240+AW240+A$2</f>
        <v>0.03292860894</v>
      </c>
      <c r="BB240" s="144">
        <f t="shared" si="1439"/>
        <v>0.2129052861</v>
      </c>
      <c r="BC240" s="144">
        <f t="shared" si="1439"/>
        <v>0.7229180075</v>
      </c>
      <c r="BD240" s="144">
        <f t="shared" si="1439"/>
        <v>0.2061319689</v>
      </c>
      <c r="BE240" s="143">
        <f t="shared" ref="BE240:BH240" si="1440">A240</f>
        <v>0</v>
      </c>
      <c r="BF240" s="143">
        <f t="shared" si="1440"/>
        <v>0.3315611406</v>
      </c>
      <c r="BG240" s="143">
        <f t="shared" si="1440"/>
        <v>0.6875</v>
      </c>
      <c r="BH240" s="143">
        <f t="shared" si="1440"/>
        <v>0.2624456259</v>
      </c>
      <c r="BI240" s="145">
        <f t="shared" si="41"/>
        <v>0.01958916832</v>
      </c>
      <c r="BJ240" s="145">
        <f t="shared" si="42"/>
        <v>0.03506347483</v>
      </c>
      <c r="BK240" s="143"/>
    </row>
    <row r="241">
      <c r="A241" s="90">
        <f>'Yield Tabulations'!AH241</f>
        <v>0</v>
      </c>
      <c r="B241" s="90">
        <f>'Yield Tabulations'!AI241</f>
        <v>0.3025011798</v>
      </c>
      <c r="C241" s="90">
        <f>'Yield Tabulations'!AJ241</f>
        <v>0.6098726115</v>
      </c>
      <c r="D241" s="90">
        <f>'Yield Tabulations'!AK241</f>
        <v>0.2147239264</v>
      </c>
      <c r="E241" s="91">
        <f>'Yield Tabulations'!AL241</f>
        <v>0</v>
      </c>
      <c r="F241" s="91">
        <f>'Yield Tabulations'!AM241</f>
        <v>0.0953279849</v>
      </c>
      <c r="G241" s="91">
        <f>'Yield Tabulations'!AN241</f>
        <v>0.6801346801</v>
      </c>
      <c r="H241" s="91">
        <f>'Yield Tabulations'!AO241</f>
        <v>0.140160453</v>
      </c>
      <c r="I241" s="92">
        <f>'Yield Tabulations'!AP241</f>
        <v>0</v>
      </c>
      <c r="J241" s="92">
        <f>'Yield Tabulations'!AQ241</f>
        <v>0.04483246815</v>
      </c>
      <c r="K241" s="92">
        <f>'Yield Tabulations'!AR241</f>
        <v>0.5468277946</v>
      </c>
      <c r="L241" s="92">
        <f>'Yield Tabulations'!AS241</f>
        <v>0.0953279849</v>
      </c>
      <c r="M241" s="132">
        <f t="shared" si="9"/>
        <v>-0.4913155604</v>
      </c>
      <c r="N241" s="132">
        <f t="shared" ref="N241:P241" si="1441">0</f>
        <v>0</v>
      </c>
      <c r="O241" s="132">
        <f t="shared" si="1441"/>
        <v>0</v>
      </c>
      <c r="P241" s="132">
        <f t="shared" si="1441"/>
        <v>0</v>
      </c>
      <c r="Q241" s="133">
        <f t="shared" si="11"/>
        <v>-0.3895515495</v>
      </c>
      <c r="R241" s="133">
        <f t="shared" si="12"/>
        <v>0.01180776291</v>
      </c>
      <c r="S241" s="133">
        <f t="shared" si="13"/>
        <v>0.002803685658</v>
      </c>
      <c r="T241" s="133">
        <f t="shared" si="14"/>
        <v>-0.02163587536</v>
      </c>
      <c r="U241" s="134">
        <f t="shared" si="15"/>
        <v>-0.3895515495</v>
      </c>
      <c r="V241" s="134">
        <f t="shared" si="16"/>
        <v>-0.01180776291</v>
      </c>
      <c r="W241" s="134">
        <f t="shared" si="17"/>
        <v>-0.002803685658</v>
      </c>
      <c r="X241" s="134">
        <f t="shared" si="18"/>
        <v>0.02163587536</v>
      </c>
      <c r="Y241" s="135">
        <f t="shared" si="19"/>
        <v>-0.3101180118</v>
      </c>
      <c r="Z241" s="135">
        <f t="shared" ref="Z241:AB241" si="1442">0</f>
        <v>0</v>
      </c>
      <c r="AA241" s="135">
        <f t="shared" si="1442"/>
        <v>0</v>
      </c>
      <c r="AB241" s="135">
        <f t="shared" si="1442"/>
        <v>0</v>
      </c>
      <c r="AC241" s="91">
        <f t="shared" si="21"/>
        <v>-0.1593991975</v>
      </c>
      <c r="AD241" s="91">
        <f t="shared" si="22"/>
        <v>0.0665044726</v>
      </c>
      <c r="AE241" s="91">
        <f t="shared" si="23"/>
        <v>0.3338754925</v>
      </c>
      <c r="AF241" s="91">
        <f t="shared" si="24"/>
        <v>0.1429853325</v>
      </c>
      <c r="AG241" s="92">
        <f t="shared" si="25"/>
        <v>0.09487526758</v>
      </c>
      <c r="AH241" s="92">
        <f t="shared" si="26"/>
        <v>0.04128203341</v>
      </c>
      <c r="AI241" s="92">
        <f t="shared" si="27"/>
        <v>0.336247433</v>
      </c>
      <c r="AJ241" s="92">
        <f t="shared" si="28"/>
        <v>-0.05609970293</v>
      </c>
      <c r="AK241" s="132">
        <f t="shared" ref="AK241:AN241" si="1443">M$2*$M241</f>
        <v>0.1610804625</v>
      </c>
      <c r="AL241" s="132">
        <f t="shared" si="1443"/>
        <v>0.04354117352</v>
      </c>
      <c r="AM241" s="132">
        <f t="shared" si="1443"/>
        <v>0.1335384443</v>
      </c>
      <c r="AN241" s="132">
        <f t="shared" si="1443"/>
        <v>-0.1259905778</v>
      </c>
      <c r="AO241" s="133">
        <f t="shared" si="30"/>
        <v>-0.07746695172</v>
      </c>
      <c r="AP241" s="133">
        <f t="shared" si="31"/>
        <v>0.01446897959</v>
      </c>
      <c r="AQ241" s="133">
        <f t="shared" si="32"/>
        <v>-0.08511461838</v>
      </c>
      <c r="AR241" s="133">
        <f t="shared" si="33"/>
        <v>0.1258337372</v>
      </c>
      <c r="AS241" s="134">
        <f t="shared" si="34"/>
        <v>-0.009235039565</v>
      </c>
      <c r="AT241" s="134">
        <f t="shared" si="35"/>
        <v>-0.01709031524</v>
      </c>
      <c r="AU241" s="134">
        <f t="shared" si="36"/>
        <v>-0.07365026263</v>
      </c>
      <c r="AV241" s="134">
        <f t="shared" si="37"/>
        <v>0.04507736655</v>
      </c>
      <c r="AW241" s="135">
        <f t="shared" ref="AW241:AZ241" si="1444">Y$2*$Y241</f>
        <v>-0.02026644893</v>
      </c>
      <c r="AX241" s="135">
        <f t="shared" si="1444"/>
        <v>-0.01384523756</v>
      </c>
      <c r="AY241" s="135">
        <f t="shared" si="1444"/>
        <v>-0.01937128178</v>
      </c>
      <c r="AZ241" s="135">
        <f t="shared" si="1444"/>
        <v>0.07876429937</v>
      </c>
      <c r="BA241" s="144">
        <f t="shared" ref="BA241:BD241" si="1445">AC241+AG241+AK241+AO241+AS241+AW241+A$2</f>
        <v>0.01734282496</v>
      </c>
      <c r="BB241" s="144">
        <f t="shared" si="1445"/>
        <v>0.1601683562</v>
      </c>
      <c r="BC241" s="144">
        <f t="shared" si="1445"/>
        <v>0.6262206227</v>
      </c>
      <c r="BD241" s="144">
        <f t="shared" si="1445"/>
        <v>0.1768358735</v>
      </c>
      <c r="BE241" s="143">
        <f t="shared" ref="BE241:BH241" si="1446">A241</f>
        <v>0</v>
      </c>
      <c r="BF241" s="143">
        <f t="shared" si="1446"/>
        <v>0.3025011798</v>
      </c>
      <c r="BG241" s="143">
        <f t="shared" si="1446"/>
        <v>0.6098726115</v>
      </c>
      <c r="BH241" s="143">
        <f t="shared" si="1446"/>
        <v>0.2147239264</v>
      </c>
      <c r="BI241" s="145">
        <f t="shared" si="41"/>
        <v>0.02226216826</v>
      </c>
      <c r="BJ241" s="145">
        <f t="shared" si="42"/>
        <v>0.008892159554</v>
      </c>
      <c r="BK241" s="143"/>
    </row>
    <row r="242">
      <c r="A242" s="90">
        <f>'Yield Tabulations'!AH242</f>
        <v>0</v>
      </c>
      <c r="B242" s="90">
        <f>'Yield Tabulations'!AI242</f>
        <v>0.2804964539</v>
      </c>
      <c r="C242" s="90">
        <f>'Yield Tabulations'!AJ242</f>
        <v>0.6659482759</v>
      </c>
      <c r="D242" s="90">
        <f>'Yield Tabulations'!AK242</f>
        <v>0.2141843972</v>
      </c>
      <c r="E242" s="91">
        <f>'Yield Tabulations'!AL242</f>
        <v>0</v>
      </c>
      <c r="F242" s="91">
        <f>'Yield Tabulations'!AM242</f>
        <v>0.1067375887</v>
      </c>
      <c r="G242" s="91">
        <f>'Yield Tabulations'!AN242</f>
        <v>0.7049180328</v>
      </c>
      <c r="H242" s="91">
        <f>'Yield Tabulations'!AO242</f>
        <v>0.1514184397</v>
      </c>
      <c r="I242" s="92">
        <f>'Yield Tabulations'!AP242</f>
        <v>0</v>
      </c>
      <c r="J242" s="92">
        <f>'Yield Tabulations'!AQ242</f>
        <v>0.04468085106</v>
      </c>
      <c r="K242" s="92">
        <f>'Yield Tabulations'!AR242</f>
        <v>0.6327345309</v>
      </c>
      <c r="L242" s="92">
        <f>'Yield Tabulations'!AS242</f>
        <v>0.1067375887</v>
      </c>
      <c r="M242" s="132">
        <f t="shared" si="9"/>
        <v>-0.5312298897</v>
      </c>
      <c r="N242" s="132">
        <f t="shared" ref="N242:P242" si="1447">0</f>
        <v>0</v>
      </c>
      <c r="O242" s="132">
        <f t="shared" si="1447"/>
        <v>0</v>
      </c>
      <c r="P242" s="132">
        <f t="shared" si="1447"/>
        <v>0</v>
      </c>
      <c r="Q242" s="133">
        <f t="shared" si="11"/>
        <v>-0.4669571463</v>
      </c>
      <c r="R242" s="133">
        <f t="shared" si="12"/>
        <v>0.02056642441</v>
      </c>
      <c r="S242" s="133">
        <f t="shared" si="13"/>
        <v>0.004627408078</v>
      </c>
      <c r="T242" s="133">
        <f t="shared" si="14"/>
        <v>-0.03604022045</v>
      </c>
      <c r="U242" s="134">
        <f t="shared" si="15"/>
        <v>-0.4669571463</v>
      </c>
      <c r="V242" s="134">
        <f t="shared" si="16"/>
        <v>-0.02056642441</v>
      </c>
      <c r="W242" s="134">
        <f t="shared" si="17"/>
        <v>-0.004627408078</v>
      </c>
      <c r="X242" s="134">
        <f t="shared" si="18"/>
        <v>0.03604022045</v>
      </c>
      <c r="Y242" s="135">
        <f t="shared" si="19"/>
        <v>-0.4137422779</v>
      </c>
      <c r="Z242" s="135">
        <f t="shared" ref="Z242:AB242" si="1448">0</f>
        <v>0</v>
      </c>
      <c r="AA242" s="135">
        <f t="shared" si="1448"/>
        <v>0</v>
      </c>
      <c r="AB242" s="135">
        <f t="shared" si="1448"/>
        <v>0</v>
      </c>
      <c r="AC242" s="91">
        <f t="shared" si="21"/>
        <v>-0.1663797925</v>
      </c>
      <c r="AD242" s="91">
        <f t="shared" si="22"/>
        <v>0.07432509732</v>
      </c>
      <c r="AE242" s="91">
        <f t="shared" si="23"/>
        <v>0.3453640613</v>
      </c>
      <c r="AF242" s="91">
        <f t="shared" si="24"/>
        <v>0.1496870615</v>
      </c>
      <c r="AG242" s="92">
        <f t="shared" si="25"/>
        <v>0.111119104</v>
      </c>
      <c r="AH242" s="92">
        <f t="shared" si="26"/>
        <v>0.04291194996</v>
      </c>
      <c r="AI242" s="92">
        <f t="shared" si="27"/>
        <v>0.3883636149</v>
      </c>
      <c r="AJ242" s="92">
        <f t="shared" si="28"/>
        <v>-0.0656340162</v>
      </c>
      <c r="AK242" s="132">
        <f t="shared" ref="AK242:AN242" si="1449">M$2*$M242</f>
        <v>0.1741665912</v>
      </c>
      <c r="AL242" s="132">
        <f t="shared" si="1449"/>
        <v>0.04707844544</v>
      </c>
      <c r="AM242" s="132">
        <f t="shared" si="1449"/>
        <v>0.1443870676</v>
      </c>
      <c r="AN242" s="132">
        <f t="shared" si="1449"/>
        <v>-0.1362260147</v>
      </c>
      <c r="AO242" s="133">
        <f t="shared" si="30"/>
        <v>-0.0963091364</v>
      </c>
      <c r="AP242" s="133">
        <f t="shared" si="31"/>
        <v>0.0204166117</v>
      </c>
      <c r="AQ242" s="133">
        <f t="shared" si="32"/>
        <v>-0.09949566224</v>
      </c>
      <c r="AR242" s="133">
        <f t="shared" si="33"/>
        <v>0.1505282225</v>
      </c>
      <c r="AS242" s="134">
        <f t="shared" si="34"/>
        <v>-0.009413431125</v>
      </c>
      <c r="AT242" s="134">
        <f t="shared" si="35"/>
        <v>-0.02243504353</v>
      </c>
      <c r="AU242" s="134">
        <f t="shared" si="36"/>
        <v>-0.08875448621</v>
      </c>
      <c r="AV242" s="134">
        <f t="shared" si="37"/>
        <v>0.05320750317</v>
      </c>
      <c r="AW242" s="135">
        <f t="shared" ref="AW242:AZ242" si="1450">Y$2*$Y242</f>
        <v>-0.02703837387</v>
      </c>
      <c r="AX242" s="135">
        <f t="shared" si="1450"/>
        <v>-0.01847154925</v>
      </c>
      <c r="AY242" s="135">
        <f t="shared" si="1450"/>
        <v>-0.02584409142</v>
      </c>
      <c r="AZ242" s="135">
        <f t="shared" si="1450"/>
        <v>0.1050829665</v>
      </c>
      <c r="BA242" s="144">
        <f t="shared" ref="BA242:BD242" si="1451">AC242+AG242+AK242+AO242+AS242+AW242+A$2</f>
        <v>0.01389969379</v>
      </c>
      <c r="BB242" s="144">
        <f t="shared" si="1451"/>
        <v>0.1691327616</v>
      </c>
      <c r="BC242" s="144">
        <f t="shared" si="1451"/>
        <v>0.6647159196</v>
      </c>
      <c r="BD242" s="144">
        <f t="shared" si="1451"/>
        <v>0.2229111414</v>
      </c>
      <c r="BE242" s="143">
        <f t="shared" ref="BE242:BH242" si="1452">A242</f>
        <v>0</v>
      </c>
      <c r="BF242" s="143">
        <f t="shared" si="1452"/>
        <v>0.2804964539</v>
      </c>
      <c r="BG242" s="143">
        <f t="shared" si="1452"/>
        <v>0.6659482759</v>
      </c>
      <c r="BH242" s="143">
        <f t="shared" si="1452"/>
        <v>0.2141843972</v>
      </c>
      <c r="BI242" s="145">
        <f t="shared" si="41"/>
        <v>0.01267274822</v>
      </c>
      <c r="BJ242" s="145">
        <f t="shared" si="42"/>
        <v>0.0166212716</v>
      </c>
      <c r="BK242" s="143"/>
    </row>
    <row r="243">
      <c r="A243" s="90">
        <f>'Yield Tabulations'!AH243</f>
        <v>0</v>
      </c>
      <c r="B243" s="90">
        <f>'Yield Tabulations'!AI243</f>
        <v>0.32272361</v>
      </c>
      <c r="C243" s="90">
        <f>'Yield Tabulations'!AJ243</f>
        <v>0.6779463244</v>
      </c>
      <c r="D243" s="90">
        <f>'Yield Tabulations'!AK243</f>
        <v>0.2594681708</v>
      </c>
      <c r="E243" s="91">
        <f>'Yield Tabulations'!AL243</f>
        <v>0</v>
      </c>
      <c r="F243" s="91">
        <f>'Yield Tabulations'!AM243</f>
        <v>0.1301369863</v>
      </c>
      <c r="G243" s="91">
        <f>'Yield Tabulations'!AN243</f>
        <v>0.7708830549</v>
      </c>
      <c r="H243" s="91">
        <f>'Yield Tabulations'!AO243</f>
        <v>0.1688154714</v>
      </c>
      <c r="I243" s="92">
        <f>'Yield Tabulations'!AP243</f>
        <v>0</v>
      </c>
      <c r="J243" s="92">
        <f>'Yield Tabulations'!AQ243</f>
        <v>0.03867848509</v>
      </c>
      <c r="K243" s="92">
        <f>'Yield Tabulations'!AR243</f>
        <v>0.5890410959</v>
      </c>
      <c r="L243" s="92">
        <f>'Yield Tabulations'!AS243</f>
        <v>0.1301369863</v>
      </c>
      <c r="M243" s="132">
        <f t="shared" si="9"/>
        <v>-0.6396949829</v>
      </c>
      <c r="N243" s="132">
        <f t="shared" ref="N243:P243" si="1453">0</f>
        <v>0</v>
      </c>
      <c r="O243" s="132">
        <f t="shared" si="1453"/>
        <v>0</v>
      </c>
      <c r="P243" s="132">
        <f t="shared" si="1453"/>
        <v>0</v>
      </c>
      <c r="Q243" s="133">
        <f t="shared" si="11"/>
        <v>-0.4810844376</v>
      </c>
      <c r="R243" s="133">
        <f t="shared" si="12"/>
        <v>-0.0008811472813</v>
      </c>
      <c r="S243" s="133">
        <f t="shared" si="13"/>
        <v>0.01040610851</v>
      </c>
      <c r="T243" s="133">
        <f t="shared" si="14"/>
        <v>-0.04683944428</v>
      </c>
      <c r="U243" s="134">
        <f t="shared" si="15"/>
        <v>-0.4810844376</v>
      </c>
      <c r="V243" s="134">
        <f t="shared" si="16"/>
        <v>0.0008811472813</v>
      </c>
      <c r="W243" s="134">
        <f t="shared" si="17"/>
        <v>-0.01040610851</v>
      </c>
      <c r="X243" s="134">
        <f t="shared" si="18"/>
        <v>0.04683944428</v>
      </c>
      <c r="Y243" s="135">
        <f t="shared" si="19"/>
        <v>-0.3654010731</v>
      </c>
      <c r="Z243" s="135">
        <f t="shared" ref="Z243:AB243" si="1454">0</f>
        <v>0</v>
      </c>
      <c r="AA243" s="135">
        <f t="shared" si="1454"/>
        <v>0</v>
      </c>
      <c r="AB243" s="135">
        <f t="shared" si="1454"/>
        <v>0</v>
      </c>
      <c r="AC243" s="91">
        <f t="shared" si="21"/>
        <v>-0.1837999928</v>
      </c>
      <c r="AD243" s="91">
        <f t="shared" si="22"/>
        <v>0.08888272664</v>
      </c>
      <c r="AE243" s="91">
        <f t="shared" si="23"/>
        <v>0.3774953316</v>
      </c>
      <c r="AF243" s="91">
        <f t="shared" si="24"/>
        <v>0.1625179155</v>
      </c>
      <c r="AG243" s="92">
        <f t="shared" si="25"/>
        <v>0.104149099</v>
      </c>
      <c r="AH243" s="92">
        <f t="shared" si="26"/>
        <v>0.04403974104</v>
      </c>
      <c r="AI243" s="92">
        <f t="shared" si="27"/>
        <v>0.3673328151</v>
      </c>
      <c r="AJ243" s="92">
        <f t="shared" si="28"/>
        <v>-0.04265632466</v>
      </c>
      <c r="AK243" s="132">
        <f t="shared" ref="AK243:AN243" si="1455">M$2*$M243</f>
        <v>0.2097274583</v>
      </c>
      <c r="AL243" s="132">
        <f t="shared" si="1455"/>
        <v>0.05669079608</v>
      </c>
      <c r="AM243" s="132">
        <f t="shared" si="1455"/>
        <v>0.1738676315</v>
      </c>
      <c r="AN243" s="132">
        <f t="shared" si="1455"/>
        <v>-0.1640402767</v>
      </c>
      <c r="AO243" s="133">
        <f t="shared" si="30"/>
        <v>-0.1041564954</v>
      </c>
      <c r="AP243" s="133">
        <f t="shared" si="31"/>
        <v>0.01747117341</v>
      </c>
      <c r="AQ243" s="133">
        <f t="shared" si="32"/>
        <v>-0.1084778172</v>
      </c>
      <c r="AR243" s="133">
        <f t="shared" si="33"/>
        <v>0.1483621569</v>
      </c>
      <c r="AS243" s="134">
        <f t="shared" si="34"/>
        <v>-0.008220890638</v>
      </c>
      <c r="AT243" s="134">
        <f t="shared" si="35"/>
        <v>-0.02353560412</v>
      </c>
      <c r="AU243" s="134">
        <f t="shared" si="36"/>
        <v>-0.08866660905</v>
      </c>
      <c r="AV243" s="134">
        <f t="shared" si="37"/>
        <v>0.05945115667</v>
      </c>
      <c r="AW243" s="135">
        <f t="shared" ref="AW243:AZ243" si="1456">Y$2*$Y243</f>
        <v>-0.02387923921</v>
      </c>
      <c r="AX243" s="135">
        <f t="shared" si="1456"/>
        <v>-0.01631335321</v>
      </c>
      <c r="AY243" s="135">
        <f t="shared" si="1456"/>
        <v>-0.02282449545</v>
      </c>
      <c r="AZ243" s="135">
        <f t="shared" si="1456"/>
        <v>0.09280518516</v>
      </c>
      <c r="BA243" s="144">
        <f t="shared" ref="BA243:BD243" si="1457">AC243+AG243+AK243+AO243+AS243+AW243+A$2</f>
        <v>0.02157467186</v>
      </c>
      <c r="BB243" s="144">
        <f t="shared" si="1457"/>
        <v>0.1925427298</v>
      </c>
      <c r="BC243" s="144">
        <f t="shared" si="1457"/>
        <v>0.6994222723</v>
      </c>
      <c r="BD243" s="144">
        <f t="shared" si="1457"/>
        <v>0.2227052314</v>
      </c>
      <c r="BE243" s="143">
        <f t="shared" ref="BE243:BH243" si="1458">A243</f>
        <v>0</v>
      </c>
      <c r="BF243" s="143">
        <f t="shared" si="1458"/>
        <v>0.32272361</v>
      </c>
      <c r="BG243" s="143">
        <f t="shared" si="1458"/>
        <v>0.6779463244</v>
      </c>
      <c r="BH243" s="143">
        <f t="shared" si="1458"/>
        <v>0.2594681708</v>
      </c>
      <c r="BI243" s="145">
        <f t="shared" si="41"/>
        <v>0.01922525809</v>
      </c>
      <c r="BJ243" s="145">
        <f t="shared" si="42"/>
        <v>0.03058542384</v>
      </c>
      <c r="BK243" s="143"/>
    </row>
    <row r="244">
      <c r="A244" s="90">
        <f>'Yield Tabulations'!AH244</f>
        <v>0</v>
      </c>
      <c r="B244" s="90">
        <f>'Yield Tabulations'!AI244</f>
        <v>0.3197223356</v>
      </c>
      <c r="C244" s="90">
        <f>'Yield Tabulations'!AJ244</f>
        <v>0.6713554987</v>
      </c>
      <c r="D244" s="90">
        <f>'Yield Tabulations'!AK244</f>
        <v>0.2617394855</v>
      </c>
      <c r="E244" s="91">
        <f>'Yield Tabulations'!AL244</f>
        <v>0</v>
      </c>
      <c r="F244" s="91">
        <f>'Yield Tabulations'!AM244</f>
        <v>0.1478154349</v>
      </c>
      <c r="G244" s="91">
        <f>'Yield Tabulations'!AN244</f>
        <v>0.8044444444</v>
      </c>
      <c r="H244" s="91">
        <f>'Yield Tabulations'!AO244</f>
        <v>0.1837484688</v>
      </c>
      <c r="I244" s="92">
        <f>'Yield Tabulations'!AP244</f>
        <v>0</v>
      </c>
      <c r="J244" s="92">
        <f>'Yield Tabulations'!AQ244</f>
        <v>0.03593303389</v>
      </c>
      <c r="K244" s="92">
        <f>'Yield Tabulations'!AR244</f>
        <v>0.4909638554</v>
      </c>
      <c r="L244" s="92">
        <f>'Yield Tabulations'!AS244</f>
        <v>0.1478154349</v>
      </c>
      <c r="M244" s="132">
        <f t="shared" si="9"/>
        <v>-0.7027437668</v>
      </c>
      <c r="N244" s="132">
        <f t="shared" ref="N244:P244" si="1459">0</f>
        <v>0</v>
      </c>
      <c r="O244" s="132">
        <f t="shared" si="1459"/>
        <v>0</v>
      </c>
      <c r="P244" s="132">
        <f t="shared" si="1459"/>
        <v>0</v>
      </c>
      <c r="Q244" s="133">
        <f t="shared" si="11"/>
        <v>-0.4274254628</v>
      </c>
      <c r="R244" s="133">
        <f t="shared" si="12"/>
        <v>-0.02869544873</v>
      </c>
      <c r="S244" s="133">
        <f t="shared" si="13"/>
        <v>0.01524676283</v>
      </c>
      <c r="T244" s="133">
        <f t="shared" si="14"/>
        <v>-0.04366590631</v>
      </c>
      <c r="U244" s="134">
        <f t="shared" si="15"/>
        <v>-0.4274254628</v>
      </c>
      <c r="V244" s="134">
        <f t="shared" si="16"/>
        <v>0.02869544873</v>
      </c>
      <c r="W244" s="134">
        <f t="shared" si="17"/>
        <v>-0.01524676283</v>
      </c>
      <c r="X244" s="134">
        <f t="shared" si="18"/>
        <v>0.04366590631</v>
      </c>
      <c r="Y244" s="135">
        <f t="shared" si="19"/>
        <v>-0.264186093</v>
      </c>
      <c r="Z244" s="135">
        <f t="shared" ref="Z244:AB244" si="1460">0</f>
        <v>0</v>
      </c>
      <c r="AA244" s="135">
        <f t="shared" si="1460"/>
        <v>0</v>
      </c>
      <c r="AB244" s="135">
        <f t="shared" si="1460"/>
        <v>0</v>
      </c>
      <c r="AC244" s="91">
        <f t="shared" si="21"/>
        <v>-0.1935450223</v>
      </c>
      <c r="AD244" s="91">
        <f t="shared" si="22"/>
        <v>0.1005563515</v>
      </c>
      <c r="AE244" s="91">
        <f t="shared" si="23"/>
        <v>0.393135319</v>
      </c>
      <c r="AF244" s="91">
        <f t="shared" si="24"/>
        <v>0.1709601251</v>
      </c>
      <c r="AG244" s="92">
        <f t="shared" si="25"/>
        <v>0.08630727346</v>
      </c>
      <c r="AH244" s="92">
        <f t="shared" si="26"/>
        <v>0.04625668987</v>
      </c>
      <c r="AI244" s="92">
        <f t="shared" si="27"/>
        <v>0.3136085003</v>
      </c>
      <c r="AJ244" s="92">
        <f t="shared" si="28"/>
        <v>-0.01336383815</v>
      </c>
      <c r="AK244" s="132">
        <f t="shared" ref="AK244:AN244" si="1461">M$2*$M244</f>
        <v>0.230398343</v>
      </c>
      <c r="AL244" s="132">
        <f t="shared" si="1461"/>
        <v>0.0622782805</v>
      </c>
      <c r="AM244" s="132">
        <f t="shared" si="1461"/>
        <v>0.1910041466</v>
      </c>
      <c r="AN244" s="132">
        <f t="shared" si="1461"/>
        <v>-0.1802082009</v>
      </c>
      <c r="AO244" s="133">
        <f t="shared" si="30"/>
        <v>-0.0951850333</v>
      </c>
      <c r="AP244" s="133">
        <f t="shared" si="31"/>
        <v>0.009023175079</v>
      </c>
      <c r="AQ244" s="133">
        <f t="shared" si="32"/>
        <v>-0.1043517064</v>
      </c>
      <c r="AR244" s="133">
        <f t="shared" si="33"/>
        <v>0.1251294946</v>
      </c>
      <c r="AS244" s="134">
        <f t="shared" si="34"/>
        <v>-0.00686748082</v>
      </c>
      <c r="AT244" s="134">
        <f t="shared" si="35"/>
        <v>-0.01966548367</v>
      </c>
      <c r="AU244" s="134">
        <f t="shared" si="36"/>
        <v>-0.07557393164</v>
      </c>
      <c r="AV244" s="134">
        <f t="shared" si="37"/>
        <v>0.05830875436</v>
      </c>
      <c r="AW244" s="135">
        <f t="shared" ref="AW244:AZ244" si="1462">Y$2*$Y244</f>
        <v>-0.01726476296</v>
      </c>
      <c r="AX244" s="135">
        <f t="shared" si="1462"/>
        <v>-0.01179460425</v>
      </c>
      <c r="AY244" s="135">
        <f t="shared" si="1462"/>
        <v>-0.01650217999</v>
      </c>
      <c r="AZ244" s="135">
        <f t="shared" si="1462"/>
        <v>0.06709843263</v>
      </c>
      <c r="BA244" s="144">
        <f t="shared" ref="BA244:BD244" si="1463">AC244+AG244+AK244+AO244+AS244+AW244+A$2</f>
        <v>0.03159804962</v>
      </c>
      <c r="BB244" s="144">
        <f t="shared" si="1463"/>
        <v>0.2119616589</v>
      </c>
      <c r="BC244" s="144">
        <f t="shared" si="1463"/>
        <v>0.7020155636</v>
      </c>
      <c r="BD244" s="144">
        <f t="shared" si="1463"/>
        <v>0.1941901863</v>
      </c>
      <c r="BE244" s="143">
        <f t="shared" ref="BE244:BH244" si="1464">A244</f>
        <v>0</v>
      </c>
      <c r="BF244" s="143">
        <f t="shared" si="1464"/>
        <v>0.3197223356</v>
      </c>
      <c r="BG244" s="143">
        <f t="shared" si="1464"/>
        <v>0.6713554987</v>
      </c>
      <c r="BH244" s="143">
        <f t="shared" si="1464"/>
        <v>0.2617394855</v>
      </c>
      <c r="BI244" s="145">
        <f t="shared" si="41"/>
        <v>0.01811374758</v>
      </c>
      <c r="BJ244" s="145">
        <f t="shared" si="42"/>
        <v>0.02896081486</v>
      </c>
      <c r="BK244" s="143"/>
    </row>
    <row r="245">
      <c r="A245" s="90">
        <f>'Yield Tabulations'!AH245</f>
        <v>0</v>
      </c>
      <c r="B245" s="90">
        <f>'Yield Tabulations'!AI245</f>
        <v>0.2908550677</v>
      </c>
      <c r="C245" s="90">
        <f>'Yield Tabulations'!AJ245</f>
        <v>0.6425389755</v>
      </c>
      <c r="D245" s="90">
        <f>'Yield Tabulations'!AK245</f>
        <v>0.2155827006</v>
      </c>
      <c r="E245" s="91">
        <f>'Yield Tabulations'!AL245</f>
        <v>0</v>
      </c>
      <c r="F245" s="91">
        <f>'Yield Tabulations'!AM245</f>
        <v>0.1152195444</v>
      </c>
      <c r="G245" s="91">
        <f>'Yield Tabulations'!AN245</f>
        <v>0.7270833333</v>
      </c>
      <c r="H245" s="91">
        <f>'Yield Tabulations'!AO245</f>
        <v>0.1584681413</v>
      </c>
      <c r="I245" s="92">
        <f>'Yield Tabulations'!AP245</f>
        <v>0</v>
      </c>
      <c r="J245" s="92">
        <f>'Yield Tabulations'!AQ245</f>
        <v>0.0432485969</v>
      </c>
      <c r="K245" s="92">
        <f>'Yield Tabulations'!AR245</f>
        <v>0.5454545455</v>
      </c>
      <c r="L245" s="92">
        <f>'Yield Tabulations'!AS245</f>
        <v>0.1152195444</v>
      </c>
      <c r="M245" s="132">
        <f t="shared" si="9"/>
        <v>-0.5670378688</v>
      </c>
      <c r="N245" s="132">
        <f t="shared" ref="N245:P245" si="1465">0</f>
        <v>0</v>
      </c>
      <c r="O245" s="132">
        <f t="shared" si="1465"/>
        <v>0</v>
      </c>
      <c r="P245" s="132">
        <f t="shared" si="1465"/>
        <v>0</v>
      </c>
      <c r="Q245" s="133">
        <f t="shared" si="11"/>
        <v>-0.4198326198</v>
      </c>
      <c r="R245" s="133">
        <f t="shared" si="12"/>
        <v>0.002662957572</v>
      </c>
      <c r="S245" s="133">
        <f t="shared" si="13"/>
        <v>0.006422018649</v>
      </c>
      <c r="T245" s="133">
        <f t="shared" si="14"/>
        <v>-0.03140169023</v>
      </c>
      <c r="U245" s="134">
        <f t="shared" si="15"/>
        <v>-0.4198326198</v>
      </c>
      <c r="V245" s="134">
        <f t="shared" si="16"/>
        <v>-0.002662957572</v>
      </c>
      <c r="W245" s="134">
        <f t="shared" si="17"/>
        <v>-0.006422018649</v>
      </c>
      <c r="X245" s="134">
        <f t="shared" si="18"/>
        <v>0.03140169023</v>
      </c>
      <c r="Y245" s="135">
        <f t="shared" si="19"/>
        <v>-0.3126666457</v>
      </c>
      <c r="Z245" s="135">
        <f t="shared" ref="Z245:AB245" si="1466">0</f>
        <v>0</v>
      </c>
      <c r="AA245" s="135">
        <f t="shared" si="1466"/>
        <v>0</v>
      </c>
      <c r="AB245" s="135">
        <f t="shared" si="1466"/>
        <v>0</v>
      </c>
      <c r="AC245" s="91">
        <f t="shared" si="21"/>
        <v>-0.1723379199</v>
      </c>
      <c r="AD245" s="91">
        <f t="shared" si="22"/>
        <v>0.07979133989</v>
      </c>
      <c r="AE245" s="91">
        <f t="shared" si="23"/>
        <v>0.3560110696</v>
      </c>
      <c r="AF245" s="91">
        <f t="shared" si="24"/>
        <v>0.1544883263</v>
      </c>
      <c r="AG245" s="92">
        <f t="shared" si="25"/>
        <v>0.0950147246</v>
      </c>
      <c r="AH245" s="92">
        <f t="shared" si="26"/>
        <v>0.04410910762</v>
      </c>
      <c r="AI245" s="92">
        <f t="shared" si="27"/>
        <v>0.3391916641</v>
      </c>
      <c r="AJ245" s="92">
        <f t="shared" si="28"/>
        <v>-0.04397341745</v>
      </c>
      <c r="AK245" s="132">
        <f t="shared" ref="AK245:AN245" si="1467">M$2*$M245</f>
        <v>0.1859064307</v>
      </c>
      <c r="AL245" s="132">
        <f t="shared" si="1467"/>
        <v>0.05025180602</v>
      </c>
      <c r="AM245" s="132">
        <f t="shared" si="1467"/>
        <v>0.1541195943</v>
      </c>
      <c r="AN245" s="132">
        <f t="shared" si="1467"/>
        <v>-0.145408439</v>
      </c>
      <c r="AO245" s="133">
        <f t="shared" si="30"/>
        <v>-0.0871213852</v>
      </c>
      <c r="AP245" s="133">
        <f t="shared" si="31"/>
        <v>0.0145430782</v>
      </c>
      <c r="AQ245" s="133">
        <f t="shared" si="32"/>
        <v>-0.09422708237</v>
      </c>
      <c r="AR245" s="133">
        <f t="shared" si="33"/>
        <v>0.1319113859</v>
      </c>
      <c r="AS245" s="134">
        <f t="shared" si="34"/>
        <v>-0.008687740683</v>
      </c>
      <c r="AT245" s="134">
        <f t="shared" si="35"/>
        <v>-0.01919628791</v>
      </c>
      <c r="AU245" s="134">
        <f t="shared" si="36"/>
        <v>-0.07801611134</v>
      </c>
      <c r="AV245" s="134">
        <f t="shared" si="37"/>
        <v>0.05084141853</v>
      </c>
      <c r="AW245" s="135">
        <f t="shared" ref="AW245:AZ245" si="1468">Y$2*$Y245</f>
        <v>-0.02043300411</v>
      </c>
      <c r="AX245" s="135">
        <f t="shared" si="1468"/>
        <v>-0.01395902148</v>
      </c>
      <c r="AY245" s="135">
        <f t="shared" si="1468"/>
        <v>-0.01953048022</v>
      </c>
      <c r="AZ245" s="135">
        <f t="shared" si="1468"/>
        <v>0.07941160573</v>
      </c>
      <c r="BA245" s="144">
        <f t="shared" ref="BA245:BD245" si="1469">AC245+AG245+AK245+AO245+AS245+AW245+A$2</f>
        <v>0.02009583791</v>
      </c>
      <c r="BB245" s="144">
        <f t="shared" si="1469"/>
        <v>0.1808472723</v>
      </c>
      <c r="BC245" s="144">
        <f t="shared" si="1469"/>
        <v>0.6582440697</v>
      </c>
      <c r="BD245" s="144">
        <f t="shared" si="1469"/>
        <v>0.1935362986</v>
      </c>
      <c r="BE245" s="143">
        <f t="shared" ref="BE245:BH245" si="1470">A245</f>
        <v>0</v>
      </c>
      <c r="BF245" s="143">
        <f t="shared" si="1470"/>
        <v>0.2908550677</v>
      </c>
      <c r="BG245" s="143">
        <f t="shared" si="1470"/>
        <v>0.6425389755</v>
      </c>
      <c r="BH245" s="143">
        <f t="shared" si="1470"/>
        <v>0.2155827006</v>
      </c>
      <c r="BI245" s="145">
        <f t="shared" si="41"/>
        <v>0.01323825157</v>
      </c>
      <c r="BJ245" s="145">
        <f t="shared" si="42"/>
        <v>0.01272962939</v>
      </c>
      <c r="BK245" s="143"/>
    </row>
    <row r="246">
      <c r="A246" s="90">
        <f>'Yield Tabulations'!AH246</f>
        <v>0</v>
      </c>
      <c r="B246" s="90">
        <f>'Yield Tabulations'!AI246</f>
        <v>0.2872616984</v>
      </c>
      <c r="C246" s="90">
        <f>'Yield Tabulations'!AJ246</f>
        <v>0.5922330097</v>
      </c>
      <c r="D246" s="90">
        <f>'Yield Tabulations'!AK246</f>
        <v>0.2469670711</v>
      </c>
      <c r="E246" s="91">
        <f>'Yield Tabulations'!AL246</f>
        <v>0</v>
      </c>
      <c r="F246" s="91">
        <f>'Yield Tabulations'!AM246</f>
        <v>0.1156845754</v>
      </c>
      <c r="G246" s="91">
        <f>'Yield Tabulations'!AN246</f>
        <v>0.7437325905</v>
      </c>
      <c r="H246" s="91">
        <f>'Yield Tabulations'!AO246</f>
        <v>0.1555459272</v>
      </c>
      <c r="I246" s="92">
        <f>'Yield Tabulations'!AP246</f>
        <v>0</v>
      </c>
      <c r="J246" s="92">
        <f>'Yield Tabulations'!AQ246</f>
        <v>0.03986135182</v>
      </c>
      <c r="K246" s="92">
        <f>'Yield Tabulations'!AR246</f>
        <v>0.4419889503</v>
      </c>
      <c r="L246" s="92">
        <f>'Yield Tabulations'!AS246</f>
        <v>0.1156845754</v>
      </c>
      <c r="M246" s="132">
        <f t="shared" si="9"/>
        <v>-0.5907156227</v>
      </c>
      <c r="N246" s="132">
        <f t="shared" ref="N246:P246" si="1471">0</f>
        <v>0</v>
      </c>
      <c r="O246" s="132">
        <f t="shared" si="1471"/>
        <v>0</v>
      </c>
      <c r="P246" s="132">
        <f t="shared" si="1471"/>
        <v>0</v>
      </c>
      <c r="Q246" s="133">
        <f t="shared" si="11"/>
        <v>-0.3513271951</v>
      </c>
      <c r="R246" s="133">
        <f t="shared" si="12"/>
        <v>-0.01728880785</v>
      </c>
      <c r="S246" s="133">
        <f t="shared" si="13"/>
        <v>0.007182650055</v>
      </c>
      <c r="T246" s="133">
        <f t="shared" si="14"/>
        <v>-0.02148511759</v>
      </c>
      <c r="U246" s="134">
        <f t="shared" si="15"/>
        <v>-0.3513271951</v>
      </c>
      <c r="V246" s="134">
        <f t="shared" si="16"/>
        <v>0.01728880785</v>
      </c>
      <c r="W246" s="134">
        <f t="shared" si="17"/>
        <v>-0.007182650055</v>
      </c>
      <c r="X246" s="134">
        <f t="shared" si="18"/>
        <v>0.02148511759</v>
      </c>
      <c r="Y246" s="135">
        <f t="shared" si="19"/>
        <v>-0.2103260805</v>
      </c>
      <c r="Z246" s="135">
        <f t="shared" ref="Z246:AB246" si="1472">0</f>
        <v>0</v>
      </c>
      <c r="AA246" s="135">
        <f t="shared" si="1472"/>
        <v>0</v>
      </c>
      <c r="AB246" s="135">
        <f t="shared" si="1472"/>
        <v>0</v>
      </c>
      <c r="AC246" s="91">
        <f t="shared" si="21"/>
        <v>-0.175874673</v>
      </c>
      <c r="AD246" s="91">
        <f t="shared" si="22"/>
        <v>0.07910920607</v>
      </c>
      <c r="AE246" s="91">
        <f t="shared" si="23"/>
        <v>0.3649990421</v>
      </c>
      <c r="AF246" s="91">
        <f t="shared" si="24"/>
        <v>0.1551069057</v>
      </c>
      <c r="AG246" s="92">
        <f t="shared" si="25"/>
        <v>0.07619465802</v>
      </c>
      <c r="AH246" s="92">
        <f t="shared" si="26"/>
        <v>0.04274190244</v>
      </c>
      <c r="AI246" s="92">
        <f t="shared" si="27"/>
        <v>0.2790843156</v>
      </c>
      <c r="AJ246" s="92">
        <f t="shared" si="28"/>
        <v>-0.02355591486</v>
      </c>
      <c r="AK246" s="132">
        <f t="shared" ref="AK246:AN246" si="1473">M$2*$M246</f>
        <v>0.1936693103</v>
      </c>
      <c r="AL246" s="132">
        <f t="shared" si="1473"/>
        <v>0.05235016657</v>
      </c>
      <c r="AM246" s="132">
        <f t="shared" si="1473"/>
        <v>0.1605551536</v>
      </c>
      <c r="AN246" s="132">
        <f t="shared" si="1473"/>
        <v>-0.1514802473</v>
      </c>
      <c r="AO246" s="133">
        <f t="shared" si="30"/>
        <v>-0.0721754114</v>
      </c>
      <c r="AP246" s="133">
        <f t="shared" si="31"/>
        <v>0.006966230356</v>
      </c>
      <c r="AQ246" s="133">
        <f t="shared" si="32"/>
        <v>-0.08498816471</v>
      </c>
      <c r="AR246" s="133">
        <f t="shared" si="33"/>
        <v>0.1067813983</v>
      </c>
      <c r="AS246" s="134">
        <f t="shared" si="34"/>
        <v>-0.008154634002</v>
      </c>
      <c r="AT246" s="134">
        <f t="shared" si="35"/>
        <v>-0.01431356821</v>
      </c>
      <c r="AU246" s="134">
        <f t="shared" si="36"/>
        <v>-0.06317593257</v>
      </c>
      <c r="AV246" s="134">
        <f t="shared" si="37"/>
        <v>0.0461000735</v>
      </c>
      <c r="AW246" s="135">
        <f t="shared" ref="AW246:AZ246" si="1474">Y$2*$Y246</f>
        <v>-0.01374497001</v>
      </c>
      <c r="AX246" s="135">
        <f t="shared" si="1474"/>
        <v>-0.009390020702</v>
      </c>
      <c r="AY246" s="135">
        <f t="shared" si="1474"/>
        <v>-0.01313785596</v>
      </c>
      <c r="AZ246" s="135">
        <f t="shared" si="1474"/>
        <v>0.05341897517</v>
      </c>
      <c r="BA246" s="144">
        <f t="shared" ref="BA246:BD246" si="1475">AC246+AG246+AK246+AO246+AS246+AW246+A$2</f>
        <v>0.02766901246</v>
      </c>
      <c r="BB246" s="144">
        <f t="shared" si="1475"/>
        <v>0.1827711665</v>
      </c>
      <c r="BC246" s="144">
        <f t="shared" si="1475"/>
        <v>0.6440319737</v>
      </c>
      <c r="BD246" s="144">
        <f t="shared" si="1475"/>
        <v>0.1526366091</v>
      </c>
      <c r="BE246" s="143">
        <f t="shared" ref="BE246:BH246" si="1476">A246</f>
        <v>0</v>
      </c>
      <c r="BF246" s="143">
        <f t="shared" si="1476"/>
        <v>0.2872616984</v>
      </c>
      <c r="BG246" s="143">
        <f t="shared" si="1476"/>
        <v>0.5922330097</v>
      </c>
      <c r="BH246" s="143">
        <f t="shared" si="1476"/>
        <v>0.2469670711</v>
      </c>
      <c r="BI246" s="145">
        <f t="shared" si="41"/>
        <v>0.02326521424</v>
      </c>
      <c r="BJ246" s="145">
        <f t="shared" si="42"/>
        <v>0.0100065283</v>
      </c>
      <c r="BK246" s="143"/>
    </row>
    <row r="247">
      <c r="A247" s="90">
        <f>'Yield Tabulations'!AH247</f>
        <v>0</v>
      </c>
      <c r="B247" s="90">
        <f>'Yield Tabulations'!AI247</f>
        <v>0.2206682207</v>
      </c>
      <c r="C247" s="90">
        <f>'Yield Tabulations'!AJ247</f>
        <v>0.5318021201</v>
      </c>
      <c r="D247" s="90">
        <f>'Yield Tabulations'!AK247</f>
        <v>0.1099456099</v>
      </c>
      <c r="E247" s="91">
        <f>'Yield Tabulations'!AL247</f>
        <v>0</v>
      </c>
      <c r="F247" s="91">
        <f>'Yield Tabulations'!AM247</f>
        <v>0.05944055944</v>
      </c>
      <c r="G247" s="91">
        <f>'Yield Tabulations'!AN247</f>
        <v>0.5387323944</v>
      </c>
      <c r="H247" s="91">
        <f>'Yield Tabulations'!AO247</f>
        <v>0.1103341103</v>
      </c>
      <c r="I247" s="92">
        <f>'Yield Tabulations'!AP247</f>
        <v>0</v>
      </c>
      <c r="J247" s="92">
        <f>'Yield Tabulations'!AQ247</f>
        <v>0.05089355089</v>
      </c>
      <c r="K247" s="92">
        <f>'Yield Tabulations'!AR247</f>
        <v>0.524822695</v>
      </c>
      <c r="L247" s="92">
        <f>'Yield Tabulations'!AS247</f>
        <v>0.05944055944</v>
      </c>
      <c r="M247" s="132">
        <f t="shared" si="9"/>
        <v>-0.3059393887</v>
      </c>
      <c r="N247" s="132">
        <f t="shared" ref="N247:P247" si="1477">0</f>
        <v>0</v>
      </c>
      <c r="O247" s="132">
        <f t="shared" si="1477"/>
        <v>0</v>
      </c>
      <c r="P247" s="132">
        <f t="shared" si="1477"/>
        <v>0</v>
      </c>
      <c r="Q247" s="133">
        <f t="shared" si="11"/>
        <v>-0.2923224495</v>
      </c>
      <c r="R247" s="133">
        <f t="shared" si="12"/>
        <v>0.02588329023</v>
      </c>
      <c r="S247" s="133">
        <f t="shared" si="13"/>
        <v>-0.002082114553</v>
      </c>
      <c r="T247" s="133">
        <f t="shared" si="14"/>
        <v>-0.003777750069</v>
      </c>
      <c r="U247" s="134">
        <f t="shared" si="15"/>
        <v>-0.2923224495</v>
      </c>
      <c r="V247" s="134">
        <f t="shared" si="16"/>
        <v>-0.02588329023</v>
      </c>
      <c r="W247" s="134">
        <f t="shared" si="17"/>
        <v>0.002082114553</v>
      </c>
      <c r="X247" s="134">
        <f t="shared" si="18"/>
        <v>0.003777750069</v>
      </c>
      <c r="Y247" s="135">
        <f t="shared" si="19"/>
        <v>-0.2815621949</v>
      </c>
      <c r="Z247" s="135">
        <f t="shared" ref="Z247:AB247" si="1478">0</f>
        <v>0</v>
      </c>
      <c r="AA247" s="135">
        <f t="shared" si="1478"/>
        <v>0</v>
      </c>
      <c r="AB247" s="135">
        <f t="shared" si="1478"/>
        <v>0</v>
      </c>
      <c r="AC247" s="91">
        <f t="shared" si="21"/>
        <v>-0.1241000594</v>
      </c>
      <c r="AD247" s="91">
        <f t="shared" si="22"/>
        <v>0.04424309597</v>
      </c>
      <c r="AE247" s="91">
        <f t="shared" si="23"/>
        <v>0.2642610975</v>
      </c>
      <c r="AF247" s="91">
        <f t="shared" si="24"/>
        <v>0.1163087409</v>
      </c>
      <c r="AG247" s="92">
        <f t="shared" si="25"/>
        <v>0.08941459155</v>
      </c>
      <c r="AH247" s="92">
        <f t="shared" si="26"/>
        <v>0.03816677855</v>
      </c>
      <c r="AI247" s="92">
        <f t="shared" si="27"/>
        <v>0.3167118284</v>
      </c>
      <c r="AJ247" s="92">
        <f t="shared" si="28"/>
        <v>-0.0739633903</v>
      </c>
      <c r="AK247" s="132">
        <f t="shared" ref="AK247:AN247" si="1479">M$2*$M247</f>
        <v>0.1003038825</v>
      </c>
      <c r="AL247" s="132">
        <f t="shared" si="1479"/>
        <v>0.02711283966</v>
      </c>
      <c r="AM247" s="132">
        <f t="shared" si="1479"/>
        <v>0.0831536253</v>
      </c>
      <c r="AN247" s="132">
        <f t="shared" si="1479"/>
        <v>-0.07845361202</v>
      </c>
      <c r="AO247" s="133">
        <f t="shared" si="30"/>
        <v>-0.0527447836</v>
      </c>
      <c r="AP247" s="133">
        <f t="shared" si="31"/>
        <v>0.01240557757</v>
      </c>
      <c r="AQ247" s="133">
        <f t="shared" si="32"/>
        <v>-0.05934049225</v>
      </c>
      <c r="AR247" s="133">
        <f t="shared" si="33"/>
        <v>0.1005065998</v>
      </c>
      <c r="AS247" s="134">
        <f t="shared" si="34"/>
        <v>-0.008632007872</v>
      </c>
      <c r="AT247" s="134">
        <f t="shared" si="35"/>
        <v>-0.01155028182</v>
      </c>
      <c r="AU247" s="134">
        <f t="shared" si="36"/>
        <v>-0.05757766482</v>
      </c>
      <c r="AV247" s="134">
        <f t="shared" si="37"/>
        <v>0.03009519339</v>
      </c>
      <c r="AW247" s="135">
        <f t="shared" ref="AW247:AZ247" si="1480">Y$2*$Y247</f>
        <v>-0.01840030449</v>
      </c>
      <c r="AX247" s="135">
        <f t="shared" si="1480"/>
        <v>-0.01257036137</v>
      </c>
      <c r="AY247" s="135">
        <f t="shared" si="1480"/>
        <v>-0.01758756476</v>
      </c>
      <c r="AZ247" s="135">
        <f t="shared" si="1480"/>
        <v>0.07151164448</v>
      </c>
      <c r="BA247" s="144">
        <f t="shared" ref="BA247:BD247" si="1481">AC247+AG247+AK247+AO247+AS247+AW247+A$2</f>
        <v>0.01359605126</v>
      </c>
      <c r="BB247" s="144">
        <f t="shared" si="1481"/>
        <v>0.1231148985</v>
      </c>
      <c r="BC247" s="144">
        <f t="shared" si="1481"/>
        <v>0.5303162451</v>
      </c>
      <c r="BD247" s="144">
        <f t="shared" si="1481"/>
        <v>0.1322705949</v>
      </c>
      <c r="BE247" s="143">
        <f t="shared" ref="BE247:BH247" si="1482">A247</f>
        <v>0</v>
      </c>
      <c r="BF247" s="143">
        <f t="shared" si="1482"/>
        <v>0.2206682207</v>
      </c>
      <c r="BG247" s="143">
        <f t="shared" si="1482"/>
        <v>0.5318021201</v>
      </c>
      <c r="BH247" s="143">
        <f t="shared" si="1482"/>
        <v>0.1099456099</v>
      </c>
      <c r="BI247" s="145">
        <f t="shared" si="41"/>
        <v>0.01020211606</v>
      </c>
      <c r="BJ247" s="145">
        <f t="shared" si="42"/>
        <v>0.004108269687</v>
      </c>
      <c r="BK247" s="143"/>
    </row>
    <row r="248">
      <c r="A248" s="90">
        <f>'Yield Tabulations'!AH248</f>
        <v>0</v>
      </c>
      <c r="B248" s="90">
        <f>'Yield Tabulations'!AI248</f>
        <v>0.1342465753</v>
      </c>
      <c r="C248" s="90">
        <f>'Yield Tabulations'!AJ248</f>
        <v>0.8671875</v>
      </c>
      <c r="D248" s="90">
        <f>'Yield Tabulations'!AK248</f>
        <v>0.1547945205</v>
      </c>
      <c r="E248" s="91">
        <f>'Yield Tabulations'!AL248</f>
        <v>0</v>
      </c>
      <c r="F248" s="91">
        <f>'Yield Tabulations'!AM248</f>
        <v>0.05479452055</v>
      </c>
      <c r="G248" s="91">
        <f>'Yield Tabulations'!AN248</f>
        <v>0.6153846154</v>
      </c>
      <c r="H248" s="91">
        <f>'Yield Tabulations'!AO248</f>
        <v>0.08904109589</v>
      </c>
      <c r="I248" s="92">
        <f>'Yield Tabulations'!AP248</f>
        <v>0</v>
      </c>
      <c r="J248" s="92">
        <f>'Yield Tabulations'!AQ248</f>
        <v>0.03424657534</v>
      </c>
      <c r="K248" s="92">
        <f>'Yield Tabulations'!AR248</f>
        <v>0.9528795812</v>
      </c>
      <c r="L248" s="92">
        <f>'Yield Tabulations'!AS248</f>
        <v>0.05479452055</v>
      </c>
      <c r="M248" s="132">
        <f t="shared" si="9"/>
        <v>-0.3896289811</v>
      </c>
      <c r="N248" s="132">
        <f t="shared" ref="N248:P248" si="1483">0</f>
        <v>0</v>
      </c>
      <c r="O248" s="132">
        <f t="shared" si="1483"/>
        <v>0</v>
      </c>
      <c r="P248" s="132">
        <f t="shared" si="1483"/>
        <v>0</v>
      </c>
      <c r="Q248" s="133">
        <f t="shared" si="11"/>
        <v>-0.5931429234</v>
      </c>
      <c r="R248" s="133">
        <f t="shared" si="12"/>
        <v>0.0511257372</v>
      </c>
      <c r="S248" s="133">
        <f t="shared" si="13"/>
        <v>-0.00004691311691</v>
      </c>
      <c r="T248" s="133">
        <f t="shared" si="14"/>
        <v>-0.03113776419</v>
      </c>
      <c r="U248" s="134">
        <f t="shared" si="15"/>
        <v>-0.5931429234</v>
      </c>
      <c r="V248" s="134">
        <f t="shared" si="16"/>
        <v>-0.0511257372</v>
      </c>
      <c r="W248" s="134">
        <f t="shared" si="17"/>
        <v>0.00004691311691</v>
      </c>
      <c r="X248" s="134">
        <f t="shared" si="18"/>
        <v>0.03113776419</v>
      </c>
      <c r="Y248" s="135">
        <f t="shared" si="19"/>
        <v>-0.9121547636</v>
      </c>
      <c r="Z248" s="135">
        <f t="shared" ref="Z248:AB248" si="1484">0</f>
        <v>0</v>
      </c>
      <c r="AA248" s="135">
        <f t="shared" si="1484"/>
        <v>0</v>
      </c>
      <c r="AB248" s="135">
        <f t="shared" si="1484"/>
        <v>0</v>
      </c>
      <c r="AC248" s="91">
        <f t="shared" si="21"/>
        <v>-0.139333604</v>
      </c>
      <c r="AD248" s="91">
        <f t="shared" si="22"/>
        <v>0.03594023836</v>
      </c>
      <c r="AE248" s="91">
        <f t="shared" si="23"/>
        <v>0.3065652165</v>
      </c>
      <c r="AF248" s="91">
        <f t="shared" si="24"/>
        <v>0.1165505699</v>
      </c>
      <c r="AG248" s="92">
        <f t="shared" si="25"/>
        <v>0.1730447367</v>
      </c>
      <c r="AH248" s="92">
        <f t="shared" si="26"/>
        <v>0.02547815862</v>
      </c>
      <c r="AI248" s="92">
        <f t="shared" si="27"/>
        <v>0.5647213492</v>
      </c>
      <c r="AJ248" s="92">
        <f t="shared" si="28"/>
        <v>-0.1542507034</v>
      </c>
      <c r="AK248" s="132">
        <f t="shared" ref="AK248:AN248" si="1485">M$2*$M248</f>
        <v>0.1277419678</v>
      </c>
      <c r="AL248" s="132">
        <f t="shared" si="1485"/>
        <v>0.03452954565</v>
      </c>
      <c r="AM248" s="132">
        <f t="shared" si="1485"/>
        <v>0.1059002649</v>
      </c>
      <c r="AN248" s="132">
        <f t="shared" si="1485"/>
        <v>-0.0999145649</v>
      </c>
      <c r="AO248" s="133">
        <f t="shared" si="30"/>
        <v>-0.1156655069</v>
      </c>
      <c r="AP248" s="133">
        <f t="shared" si="31"/>
        <v>0.02897843418</v>
      </c>
      <c r="AQ248" s="133">
        <f t="shared" si="32"/>
        <v>-0.119611068</v>
      </c>
      <c r="AR248" s="133">
        <f t="shared" si="33"/>
        <v>0.1994829507</v>
      </c>
      <c r="AS248" s="134">
        <f t="shared" si="34"/>
        <v>-0.0139789188</v>
      </c>
      <c r="AT248" s="134">
        <f t="shared" si="35"/>
        <v>-0.02728309849</v>
      </c>
      <c r="AU248" s="134">
        <f t="shared" si="36"/>
        <v>-0.1160166657</v>
      </c>
      <c r="AV248" s="134">
        <f t="shared" si="37"/>
        <v>0.06223259651</v>
      </c>
      <c r="AW248" s="135">
        <f t="shared" ref="AW248:AZ248" si="1486">Y$2*$Y248</f>
        <v>-0.05961001049</v>
      </c>
      <c r="AX248" s="135">
        <f t="shared" si="1486"/>
        <v>-0.04072320509</v>
      </c>
      <c r="AY248" s="135">
        <f t="shared" si="1486"/>
        <v>-0.0569770419</v>
      </c>
      <c r="AZ248" s="135">
        <f t="shared" si="1486"/>
        <v>0.2316706161</v>
      </c>
      <c r="BA248" s="144">
        <f t="shared" ref="BA248:BD248" si="1487">AC248+AG248+AK248+AO248+AS248+AW248+A$2</f>
        <v>-0.00004660311565</v>
      </c>
      <c r="BB248" s="144">
        <f t="shared" si="1487"/>
        <v>0.08222732316</v>
      </c>
      <c r="BC248" s="144">
        <f t="shared" si="1487"/>
        <v>0.6852774707</v>
      </c>
      <c r="BD248" s="144">
        <f t="shared" si="1487"/>
        <v>0.3220368836</v>
      </c>
      <c r="BE248" s="143">
        <f t="shared" ref="BE248:BH248" si="1488">A248</f>
        <v>0</v>
      </c>
      <c r="BF248" s="143">
        <f t="shared" si="1488"/>
        <v>0.1342465753</v>
      </c>
      <c r="BG248" s="143">
        <f t="shared" si="1488"/>
        <v>0.8671875</v>
      </c>
      <c r="BH248" s="143">
        <f t="shared" si="1488"/>
        <v>0.1547945205</v>
      </c>
      <c r="BI248" s="145">
        <f t="shared" si="41"/>
        <v>0.06376727154</v>
      </c>
      <c r="BJ248" s="145">
        <f t="shared" si="42"/>
        <v>0.1127232847</v>
      </c>
      <c r="BK248" s="143"/>
    </row>
    <row r="249">
      <c r="A249" s="90">
        <f>'Yield Tabulations'!AH249</f>
        <v>0</v>
      </c>
      <c r="B249" s="90">
        <f>'Yield Tabulations'!AI249</f>
        <v>0.2981464028</v>
      </c>
      <c r="C249" s="90">
        <f>'Yield Tabulations'!AJ249</f>
        <v>0.6044071354</v>
      </c>
      <c r="D249" s="90">
        <f>'Yield Tabulations'!AK249</f>
        <v>0.2170907948</v>
      </c>
      <c r="E249" s="91">
        <f>'Yield Tabulations'!AL249</f>
        <v>0</v>
      </c>
      <c r="F249" s="91">
        <f>'Yield Tabulations'!AM249</f>
        <v>0.1209550738</v>
      </c>
      <c r="G249" s="91">
        <f>'Yield Tabulations'!AN249</f>
        <v>0.7534246575</v>
      </c>
      <c r="H249" s="91">
        <f>'Yield Tabulations'!AO249</f>
        <v>0.1605403707</v>
      </c>
      <c r="I249" s="92">
        <f>'Yield Tabulations'!AP249</f>
        <v>0</v>
      </c>
      <c r="J249" s="92">
        <f>'Yield Tabulations'!AQ249</f>
        <v>0.03958529689</v>
      </c>
      <c r="K249" s="92">
        <f>'Yield Tabulations'!AR249</f>
        <v>0.4321266968</v>
      </c>
      <c r="L249" s="92">
        <f>'Yield Tabulations'!AS249</f>
        <v>0.1209550738</v>
      </c>
      <c r="M249" s="132">
        <f t="shared" si="9"/>
        <v>-0.6080520551</v>
      </c>
      <c r="N249" s="132">
        <f t="shared" ref="N249:P249" si="1489">0</f>
        <v>0</v>
      </c>
      <c r="O249" s="132">
        <f t="shared" si="1489"/>
        <v>0</v>
      </c>
      <c r="P249" s="132">
        <f t="shared" si="1489"/>
        <v>0</v>
      </c>
      <c r="Q249" s="133">
        <f t="shared" si="11"/>
        <v>-0.3497811235</v>
      </c>
      <c r="R249" s="133">
        <f t="shared" si="12"/>
        <v>-0.02175675497</v>
      </c>
      <c r="S249" s="133">
        <f t="shared" si="13"/>
        <v>0.008275091647</v>
      </c>
      <c r="T249" s="133">
        <f t="shared" si="14"/>
        <v>-0.02244337777</v>
      </c>
      <c r="U249" s="134">
        <f t="shared" si="15"/>
        <v>-0.3497811235</v>
      </c>
      <c r="V249" s="134">
        <f t="shared" si="16"/>
        <v>0.02175675497</v>
      </c>
      <c r="W249" s="134">
        <f t="shared" si="17"/>
        <v>-0.008275091647</v>
      </c>
      <c r="X249" s="134">
        <f t="shared" si="18"/>
        <v>0.02244337777</v>
      </c>
      <c r="Y249" s="135">
        <f t="shared" si="19"/>
        <v>-0.2029306077</v>
      </c>
      <c r="Z249" s="135">
        <f t="shared" ref="Z249:AB249" si="1490">0</f>
        <v>0</v>
      </c>
      <c r="AA249" s="135">
        <f t="shared" si="1490"/>
        <v>0</v>
      </c>
      <c r="AB249" s="135">
        <f t="shared" si="1490"/>
        <v>0</v>
      </c>
      <c r="AC249" s="91">
        <f t="shared" si="21"/>
        <v>-0.1787233834</v>
      </c>
      <c r="AD249" s="91">
        <f t="shared" si="22"/>
        <v>0.08271012227</v>
      </c>
      <c r="AE249" s="91">
        <f t="shared" si="23"/>
        <v>0.369427533</v>
      </c>
      <c r="AF249" s="91">
        <f t="shared" si="24"/>
        <v>0.1578617258</v>
      </c>
      <c r="AG249" s="92">
        <f t="shared" si="25"/>
        <v>0.07441795268</v>
      </c>
      <c r="AH249" s="92">
        <f t="shared" si="26"/>
        <v>0.0436218135</v>
      </c>
      <c r="AI249" s="92">
        <f t="shared" si="27"/>
        <v>0.2743406362</v>
      </c>
      <c r="AJ249" s="92">
        <f t="shared" si="28"/>
        <v>-0.01857886952</v>
      </c>
      <c r="AK249" s="132">
        <f t="shared" ref="AK249:AN249" si="1491">M$2*$M249</f>
        <v>0.1993531534</v>
      </c>
      <c r="AL249" s="132">
        <f t="shared" si="1491"/>
        <v>0.05388654903</v>
      </c>
      <c r="AM249" s="132">
        <f t="shared" si="1491"/>
        <v>0.1652671562</v>
      </c>
      <c r="AN249" s="132">
        <f t="shared" si="1491"/>
        <v>-0.1559259179</v>
      </c>
      <c r="AO249" s="133">
        <f t="shared" si="30"/>
        <v>-0.07255675189</v>
      </c>
      <c r="AP249" s="133">
        <f t="shared" si="31"/>
        <v>0.005995561684</v>
      </c>
      <c r="AQ249" s="133">
        <f t="shared" si="32"/>
        <v>-0.08587047507</v>
      </c>
      <c r="AR249" s="133">
        <f t="shared" si="33"/>
        <v>0.1050971451</v>
      </c>
      <c r="AS249" s="134">
        <f t="shared" si="34"/>
        <v>-0.007934390242</v>
      </c>
      <c r="AT249" s="134">
        <f t="shared" si="35"/>
        <v>-0.01416483628</v>
      </c>
      <c r="AU249" s="134">
        <f t="shared" si="36"/>
        <v>-0.06235731164</v>
      </c>
      <c r="AV249" s="134">
        <f t="shared" si="37"/>
        <v>0.0468191331</v>
      </c>
      <c r="AW249" s="135">
        <f t="shared" ref="AW249:AZ249" si="1492">Y$2*$Y249</f>
        <v>-0.01326167021</v>
      </c>
      <c r="AX249" s="135">
        <f t="shared" si="1492"/>
        <v>-0.009059849368</v>
      </c>
      <c r="AY249" s="135">
        <f t="shared" si="1492"/>
        <v>-0.01267590348</v>
      </c>
      <c r="AZ249" s="135">
        <f t="shared" si="1492"/>
        <v>0.05154066043</v>
      </c>
      <c r="BA249" s="144">
        <f t="shared" ref="BA249:BD249" si="1493">AC249+AG249+AK249+AO249+AS249+AW249+A$2</f>
        <v>0.02904964286</v>
      </c>
      <c r="BB249" s="144">
        <f t="shared" si="1493"/>
        <v>0.1882966108</v>
      </c>
      <c r="BC249" s="144">
        <f t="shared" si="1493"/>
        <v>0.648827051</v>
      </c>
      <c r="BD249" s="144">
        <f t="shared" si="1493"/>
        <v>0.1530792956</v>
      </c>
      <c r="BE249" s="143">
        <f t="shared" ref="BE249:BH249" si="1494">A249</f>
        <v>0</v>
      </c>
      <c r="BF249" s="143">
        <f t="shared" si="1494"/>
        <v>0.2981464028</v>
      </c>
      <c r="BG249" s="143">
        <f t="shared" si="1494"/>
        <v>0.6044071354</v>
      </c>
      <c r="BH249" s="143">
        <f t="shared" si="1494"/>
        <v>0.2170907948</v>
      </c>
      <c r="BI249" s="145">
        <f t="shared" si="41"/>
        <v>0.01898145949</v>
      </c>
      <c r="BJ249" s="145">
        <f t="shared" si="42"/>
        <v>0.00807374254</v>
      </c>
      <c r="BK249" s="143"/>
    </row>
    <row r="250">
      <c r="A250" s="90">
        <f>'Yield Tabulations'!AH250</f>
        <v>0</v>
      </c>
      <c r="B250" s="90">
        <f>'Yield Tabulations'!AI250</f>
        <v>0.2122562674</v>
      </c>
      <c r="C250" s="90">
        <f>'Yield Tabulations'!AJ250</f>
        <v>0.4851752022</v>
      </c>
      <c r="D250" s="90">
        <f>'Yield Tabulations'!AK250</f>
        <v>0.09470752089</v>
      </c>
      <c r="E250" s="91">
        <f>'Yield Tabulations'!AL250</f>
        <v>0</v>
      </c>
      <c r="F250" s="91">
        <f>'Yield Tabulations'!AM250</f>
        <v>0.04568245125</v>
      </c>
      <c r="G250" s="91">
        <f>'Yield Tabulations'!AN250</f>
        <v>0.453038674</v>
      </c>
      <c r="H250" s="91">
        <f>'Yield Tabulations'!AO250</f>
        <v>0.1008356546</v>
      </c>
      <c r="I250" s="92">
        <f>'Yield Tabulations'!AP250</f>
        <v>0</v>
      </c>
      <c r="J250" s="92">
        <f>'Yield Tabulations'!AQ250</f>
        <v>0.05515320334</v>
      </c>
      <c r="K250" s="92">
        <f>'Yield Tabulations'!AR250</f>
        <v>0.5157894737</v>
      </c>
      <c r="L250" s="92">
        <f>'Yield Tabulations'!AS250</f>
        <v>0.04568245125</v>
      </c>
      <c r="M250" s="132">
        <f t="shared" si="9"/>
        <v>-0.2174987558</v>
      </c>
      <c r="N250" s="132">
        <f t="shared" ref="N250:P250" si="1495">0</f>
        <v>0</v>
      </c>
      <c r="O250" s="132">
        <f t="shared" si="1495"/>
        <v>0</v>
      </c>
      <c r="P250" s="132">
        <f t="shared" si="1495"/>
        <v>0</v>
      </c>
      <c r="Q250" s="133">
        <f t="shared" si="11"/>
        <v>-0.2407985326</v>
      </c>
      <c r="R250" s="133">
        <f t="shared" si="12"/>
        <v>0.03131405207</v>
      </c>
      <c r="S250" s="133">
        <f t="shared" si="13"/>
        <v>-0.00347452301</v>
      </c>
      <c r="T250" s="133">
        <f t="shared" si="14"/>
        <v>0.001424006622</v>
      </c>
      <c r="U250" s="134">
        <f t="shared" si="15"/>
        <v>-0.2407985326</v>
      </c>
      <c r="V250" s="134">
        <f t="shared" si="16"/>
        <v>-0.03131405207</v>
      </c>
      <c r="W250" s="134">
        <f t="shared" si="17"/>
        <v>0.00347452301</v>
      </c>
      <c r="X250" s="134">
        <f t="shared" si="18"/>
        <v>-0.001424006622</v>
      </c>
      <c r="Y250" s="135">
        <f t="shared" si="19"/>
        <v>-0.2711675434</v>
      </c>
      <c r="Z250" s="135">
        <f t="shared" ref="Z250:AB250" si="1496">0</f>
        <v>0</v>
      </c>
      <c r="AA250" s="135">
        <f t="shared" si="1496"/>
        <v>0</v>
      </c>
      <c r="AB250" s="135">
        <f t="shared" si="1496"/>
        <v>0</v>
      </c>
      <c r="AC250" s="91">
        <f t="shared" si="21"/>
        <v>-0.1039315127</v>
      </c>
      <c r="AD250" s="91">
        <f t="shared" si="22"/>
        <v>0.03669171632</v>
      </c>
      <c r="AE250" s="91">
        <f t="shared" si="23"/>
        <v>0.2210721334</v>
      </c>
      <c r="AF250" s="91">
        <f t="shared" si="24"/>
        <v>0.1028736518</v>
      </c>
      <c r="AG250" s="92">
        <f t="shared" si="25"/>
        <v>0.08684375423</v>
      </c>
      <c r="AH250" s="92">
        <f t="shared" si="26"/>
        <v>0.03810150271</v>
      </c>
      <c r="AI250" s="92">
        <f t="shared" si="27"/>
        <v>0.3088848149</v>
      </c>
      <c r="AJ250" s="92">
        <f t="shared" si="28"/>
        <v>-0.08106331379</v>
      </c>
      <c r="AK250" s="132">
        <f t="shared" ref="AK250:AN250" si="1497">M$2*$M250</f>
        <v>0.07130814288</v>
      </c>
      <c r="AL250" s="132">
        <f t="shared" si="1497"/>
        <v>0.01927508882</v>
      </c>
      <c r="AM250" s="132">
        <f t="shared" si="1497"/>
        <v>0.05911566377</v>
      </c>
      <c r="AN250" s="132">
        <f t="shared" si="1497"/>
        <v>-0.05577432533</v>
      </c>
      <c r="AO250" s="133">
        <f t="shared" si="30"/>
        <v>-0.04135191354</v>
      </c>
      <c r="AP250" s="133">
        <f t="shared" si="31"/>
        <v>0.01154140734</v>
      </c>
      <c r="AQ250" s="133">
        <f t="shared" si="32"/>
        <v>-0.04603756333</v>
      </c>
      <c r="AR250" s="133">
        <f t="shared" si="33"/>
        <v>0.08587635671</v>
      </c>
      <c r="AS250" s="134">
        <f t="shared" si="34"/>
        <v>-0.00764768296</v>
      </c>
      <c r="AT250" s="134">
        <f t="shared" si="35"/>
        <v>-0.009202591634</v>
      </c>
      <c r="AU250" s="134">
        <f t="shared" si="36"/>
        <v>-0.0487153999</v>
      </c>
      <c r="AV250" s="134">
        <f t="shared" si="37"/>
        <v>0.02271442931</v>
      </c>
      <c r="AW250" s="135">
        <f t="shared" ref="AW250:AZ250" si="1498">Y$2*$Y250</f>
        <v>-0.01772100607</v>
      </c>
      <c r="AX250" s="135">
        <f t="shared" si="1498"/>
        <v>-0.01210629152</v>
      </c>
      <c r="AY250" s="135">
        <f t="shared" si="1498"/>
        <v>-0.01693827089</v>
      </c>
      <c r="AZ250" s="135">
        <f t="shared" si="1498"/>
        <v>0.06887159323</v>
      </c>
      <c r="BA250" s="144">
        <f t="shared" ref="BA250:BD250" si="1499">AC250+AG250+AK250+AO250+AS250+AW250+A$2</f>
        <v>0.01525451437</v>
      </c>
      <c r="BB250" s="144">
        <f t="shared" si="1499"/>
        <v>0.1096080819</v>
      </c>
      <c r="BC250" s="144">
        <f t="shared" si="1499"/>
        <v>0.4780767936</v>
      </c>
      <c r="BD250" s="144">
        <f t="shared" si="1499"/>
        <v>0.1097638106</v>
      </c>
      <c r="BE250" s="143">
        <f t="shared" ref="BE250:BH250" si="1500">A250</f>
        <v>0</v>
      </c>
      <c r="BF250" s="143">
        <f t="shared" si="1500"/>
        <v>0.2122562674</v>
      </c>
      <c r="BG250" s="143">
        <f t="shared" si="1500"/>
        <v>0.4851752022</v>
      </c>
      <c r="BH250" s="143">
        <f t="shared" si="1500"/>
        <v>0.09470752089</v>
      </c>
      <c r="BI250" s="145">
        <f t="shared" si="41"/>
        <v>0.01104642945</v>
      </c>
      <c r="BJ250" s="145">
        <f t="shared" si="42"/>
        <v>0.01054486146</v>
      </c>
      <c r="BK250" s="143"/>
    </row>
    <row r="251">
      <c r="A251" s="90">
        <f>'Yield Tabulations'!AH251</f>
        <v>0</v>
      </c>
      <c r="B251" s="90">
        <f>'Yield Tabulations'!AI251</f>
        <v>0.2877604167</v>
      </c>
      <c r="C251" s="90">
        <f>'Yield Tabulations'!AJ251</f>
        <v>0.7424749164</v>
      </c>
      <c r="D251" s="90">
        <f>'Yield Tabulations'!AK251</f>
        <v>0.3033854167</v>
      </c>
      <c r="E251" s="91">
        <f>'Yield Tabulations'!AL251</f>
        <v>0</v>
      </c>
      <c r="F251" s="91">
        <f>'Yield Tabulations'!AM251</f>
        <v>0.17578125</v>
      </c>
      <c r="G251" s="91">
        <f>'Yield Tabulations'!AN251</f>
        <v>0.8411214953</v>
      </c>
      <c r="H251" s="91">
        <f>'Yield Tabulations'!AO251</f>
        <v>0.208984375</v>
      </c>
      <c r="I251" s="92">
        <f>'Yield Tabulations'!AP251</f>
        <v>0</v>
      </c>
      <c r="J251" s="92">
        <f>'Yield Tabulations'!AQ251</f>
        <v>0.033203125</v>
      </c>
      <c r="K251" s="92">
        <f>'Yield Tabulations'!AR251</f>
        <v>0.6281588448</v>
      </c>
      <c r="L251" s="92">
        <f>'Yield Tabulations'!AS251</f>
        <v>0.17578125</v>
      </c>
      <c r="M251" s="132">
        <f t="shared" si="9"/>
        <v>-0.7820588867</v>
      </c>
      <c r="N251" s="132">
        <f t="shared" ref="N251:P251" si="1501">0</f>
        <v>0</v>
      </c>
      <c r="O251" s="132">
        <f t="shared" si="1501"/>
        <v>0</v>
      </c>
      <c r="P251" s="132">
        <f t="shared" si="1501"/>
        <v>0</v>
      </c>
      <c r="Q251" s="133">
        <f t="shared" si="11"/>
        <v>-0.5709299283</v>
      </c>
      <c r="R251" s="133">
        <f t="shared" si="12"/>
        <v>-0.01657800428</v>
      </c>
      <c r="S251" s="133">
        <f t="shared" si="13"/>
        <v>0.02396011353</v>
      </c>
      <c r="T251" s="133">
        <f t="shared" si="14"/>
        <v>-0.08249068478</v>
      </c>
      <c r="U251" s="134">
        <f t="shared" si="15"/>
        <v>-0.5709299283</v>
      </c>
      <c r="V251" s="134">
        <f t="shared" si="16"/>
        <v>0.01657800428</v>
      </c>
      <c r="W251" s="134">
        <f t="shared" si="17"/>
        <v>-0.02396011353</v>
      </c>
      <c r="X251" s="134">
        <f t="shared" si="18"/>
        <v>0.08249068478</v>
      </c>
      <c r="Y251" s="135">
        <f t="shared" si="19"/>
        <v>-0.4265850296</v>
      </c>
      <c r="Z251" s="135">
        <f t="shared" ref="Z251:AB251" si="1502">0</f>
        <v>0</v>
      </c>
      <c r="AA251" s="135">
        <f t="shared" si="1502"/>
        <v>0</v>
      </c>
      <c r="AB251" s="135">
        <f t="shared" si="1502"/>
        <v>0</v>
      </c>
      <c r="AC251" s="91">
        <f t="shared" si="21"/>
        <v>-0.2055122063</v>
      </c>
      <c r="AD251" s="91">
        <f t="shared" si="22"/>
        <v>0.11966343</v>
      </c>
      <c r="AE251" s="91">
        <f t="shared" si="23"/>
        <v>0.4091931013</v>
      </c>
      <c r="AF251" s="91">
        <f t="shared" si="24"/>
        <v>0.182953962</v>
      </c>
      <c r="AG251" s="92">
        <f t="shared" si="25"/>
        <v>0.1127666941</v>
      </c>
      <c r="AH251" s="92">
        <f t="shared" si="26"/>
        <v>0.04924560465</v>
      </c>
      <c r="AI251" s="92">
        <f t="shared" si="27"/>
        <v>0.398664271</v>
      </c>
      <c r="AJ251" s="92">
        <f t="shared" si="28"/>
        <v>-0.02245482172</v>
      </c>
      <c r="AK251" s="132">
        <f t="shared" ref="AK251:AN251" si="1503">M$2*$M251</f>
        <v>0.2564022338</v>
      </c>
      <c r="AL251" s="132">
        <f t="shared" si="1503"/>
        <v>0.06930731373</v>
      </c>
      <c r="AM251" s="132">
        <f t="shared" si="1503"/>
        <v>0.2125618146</v>
      </c>
      <c r="AN251" s="132">
        <f t="shared" si="1503"/>
        <v>-0.2005473853</v>
      </c>
      <c r="AO251" s="133">
        <f t="shared" si="30"/>
        <v>-0.1353848722</v>
      </c>
      <c r="AP251" s="133">
        <f t="shared" si="31"/>
        <v>0.02036931604</v>
      </c>
      <c r="AQ251" s="133">
        <f t="shared" si="32"/>
        <v>-0.1311401941</v>
      </c>
      <c r="AR251" s="133">
        <f t="shared" si="33"/>
        <v>0.1678947276</v>
      </c>
      <c r="AS251" s="134">
        <f t="shared" si="34"/>
        <v>-0.004891839914</v>
      </c>
      <c r="AT251" s="134">
        <f t="shared" si="35"/>
        <v>-0.03107046328</v>
      </c>
      <c r="AU251" s="134">
        <f t="shared" si="36"/>
        <v>-0.1028545014</v>
      </c>
      <c r="AV251" s="134">
        <f t="shared" si="37"/>
        <v>0.07472630614</v>
      </c>
      <c r="AW251" s="135">
        <f t="shared" ref="AW251:AZ251" si="1504">Y$2*$Y251</f>
        <v>-0.0278776575</v>
      </c>
      <c r="AX251" s="135">
        <f t="shared" si="1504"/>
        <v>-0.01904491468</v>
      </c>
      <c r="AY251" s="135">
        <f t="shared" si="1504"/>
        <v>-0.02664630398</v>
      </c>
      <c r="AZ251" s="135">
        <f t="shared" si="1504"/>
        <v>0.1083447904</v>
      </c>
      <c r="BA251" s="144">
        <f t="shared" ref="BA251:BD251" si="1505">AC251+AG251+AK251+AO251+AS251+AW251+A$2</f>
        <v>0.02325708452</v>
      </c>
      <c r="BB251" s="144">
        <f t="shared" si="1505"/>
        <v>0.2337775364</v>
      </c>
      <c r="BC251" s="144">
        <f t="shared" si="1505"/>
        <v>0.7604736031</v>
      </c>
      <c r="BD251" s="144">
        <f t="shared" si="1505"/>
        <v>0.2771829977</v>
      </c>
      <c r="BE251" s="143">
        <f t="shared" ref="BE251:BH251" si="1506">A251</f>
        <v>0</v>
      </c>
      <c r="BF251" s="143">
        <f t="shared" si="1506"/>
        <v>0.2877604167</v>
      </c>
      <c r="BG251" s="143">
        <f t="shared" si="1506"/>
        <v>0.7424749164</v>
      </c>
      <c r="BH251" s="143">
        <f t="shared" si="1506"/>
        <v>0.3033854167</v>
      </c>
      <c r="BI251" s="145">
        <f t="shared" si="41"/>
        <v>0.004465562826</v>
      </c>
      <c r="BJ251" s="145">
        <f t="shared" si="42"/>
        <v>0.05735661719</v>
      </c>
      <c r="BK251" s="143"/>
    </row>
    <row r="252">
      <c r="A252" s="90">
        <f>'Yield Tabulations'!AH252</f>
        <v>0</v>
      </c>
      <c r="B252" s="90">
        <f>'Yield Tabulations'!AI252</f>
        <v>0.2608376194</v>
      </c>
      <c r="C252" s="90">
        <f>'Yield Tabulations'!AJ252</f>
        <v>0.4803921569</v>
      </c>
      <c r="D252" s="90">
        <f>'Yield Tabulations'!AK252</f>
        <v>0.1219691403</v>
      </c>
      <c r="E252" s="91">
        <f>'Yield Tabulations'!AL252</f>
        <v>0</v>
      </c>
      <c r="F252" s="91">
        <f>'Yield Tabulations'!AM252</f>
        <v>0.06318883174</v>
      </c>
      <c r="G252" s="91">
        <f>'Yield Tabulations'!AN252</f>
        <v>0.5620915033</v>
      </c>
      <c r="H252" s="91">
        <f>'Yield Tabulations'!AO252</f>
        <v>0.1124173402</v>
      </c>
      <c r="I252" s="92">
        <f>'Yield Tabulations'!AP252</f>
        <v>0</v>
      </c>
      <c r="J252" s="92">
        <f>'Yield Tabulations'!AQ252</f>
        <v>0.04922850845</v>
      </c>
      <c r="K252" s="92">
        <f>'Yield Tabulations'!AR252</f>
        <v>0.3986928105</v>
      </c>
      <c r="L252" s="92">
        <f>'Yield Tabulations'!AS252</f>
        <v>0.06318883174</v>
      </c>
      <c r="M252" s="132">
        <f t="shared" si="9"/>
        <v>-0.3325773449</v>
      </c>
      <c r="N252" s="132">
        <f t="shared" ref="N252:P252" si="1507">0</f>
        <v>0</v>
      </c>
      <c r="O252" s="132">
        <f t="shared" si="1507"/>
        <v>0</v>
      </c>
      <c r="P252" s="132">
        <f t="shared" si="1507"/>
        <v>0</v>
      </c>
      <c r="Q252" s="133">
        <f t="shared" si="11"/>
        <v>-0.2343160535</v>
      </c>
      <c r="R252" s="133">
        <f t="shared" si="12"/>
        <v>0.009302079882</v>
      </c>
      <c r="S252" s="133">
        <f t="shared" si="13"/>
        <v>-0.001541309525</v>
      </c>
      <c r="T252" s="133">
        <f t="shared" si="14"/>
        <v>0.002477993402</v>
      </c>
      <c r="U252" s="134">
        <f t="shared" si="15"/>
        <v>-0.2343160535</v>
      </c>
      <c r="V252" s="134">
        <f t="shared" si="16"/>
        <v>-0.009302079882</v>
      </c>
      <c r="W252" s="134">
        <f t="shared" si="17"/>
        <v>0.001541309525</v>
      </c>
      <c r="X252" s="134">
        <f t="shared" si="18"/>
        <v>-0.002477993402</v>
      </c>
      <c r="Y252" s="135">
        <f t="shared" si="19"/>
        <v>-0.1653722316</v>
      </c>
      <c r="Z252" s="135">
        <f t="shared" ref="Z252:AB252" si="1508">0</f>
        <v>0</v>
      </c>
      <c r="AA252" s="135">
        <f t="shared" si="1508"/>
        <v>0</v>
      </c>
      <c r="AB252" s="135">
        <f t="shared" si="1508"/>
        <v>0</v>
      </c>
      <c r="AC252" s="91">
        <f t="shared" si="21"/>
        <v>-0.129588296</v>
      </c>
      <c r="AD252" s="91">
        <f t="shared" si="22"/>
        <v>0.04619326591</v>
      </c>
      <c r="AE252" s="91">
        <f t="shared" si="23"/>
        <v>0.2761014709</v>
      </c>
      <c r="AF252" s="91">
        <f t="shared" si="24"/>
        <v>0.1197104145</v>
      </c>
      <c r="AG252" s="92">
        <f t="shared" si="25"/>
        <v>0.06602315357</v>
      </c>
      <c r="AH252" s="92">
        <f t="shared" si="26"/>
        <v>0.03853170824</v>
      </c>
      <c r="AI252" s="92">
        <f t="shared" si="27"/>
        <v>0.2440500471</v>
      </c>
      <c r="AJ252" s="92">
        <f t="shared" si="28"/>
        <v>-0.04768653119</v>
      </c>
      <c r="AK252" s="132">
        <f t="shared" ref="AK252:AN252" si="1509">M$2*$M252</f>
        <v>0.1090372804</v>
      </c>
      <c r="AL252" s="132">
        <f t="shared" si="1509"/>
        <v>0.02947353808</v>
      </c>
      <c r="AM252" s="132">
        <f t="shared" si="1509"/>
        <v>0.09039376078</v>
      </c>
      <c r="AN252" s="132">
        <f t="shared" si="1509"/>
        <v>-0.0852845202</v>
      </c>
      <c r="AO252" s="133">
        <f t="shared" si="30"/>
        <v>-0.04075659973</v>
      </c>
      <c r="AP252" s="133">
        <f t="shared" si="31"/>
        <v>0.006574053704</v>
      </c>
      <c r="AQ252" s="133">
        <f t="shared" si="32"/>
        <v>-0.05138872464</v>
      </c>
      <c r="AR252" s="133">
        <f t="shared" si="33"/>
        <v>0.07891316438</v>
      </c>
      <c r="AS252" s="134">
        <f t="shared" si="34"/>
        <v>-0.007933997746</v>
      </c>
      <c r="AT252" s="134">
        <f t="shared" si="35"/>
        <v>-0.007838936587</v>
      </c>
      <c r="AU252" s="134">
        <f t="shared" si="36"/>
        <v>-0.04497441259</v>
      </c>
      <c r="AV252" s="134">
        <f t="shared" si="37"/>
        <v>0.02608853965</v>
      </c>
      <c r="AW252" s="135">
        <f t="shared" ref="AW252:AZ252" si="1510">Y$2*$Y252</f>
        <v>-0.01080720164</v>
      </c>
      <c r="AX252" s="135">
        <f t="shared" si="1510"/>
        <v>-0.007383053373</v>
      </c>
      <c r="AY252" s="135">
        <f t="shared" si="1510"/>
        <v>-0.01032984856</v>
      </c>
      <c r="AZ252" s="135">
        <f t="shared" si="1510"/>
        <v>0.04200152027</v>
      </c>
      <c r="BA252" s="144">
        <f t="shared" ref="BA252:BD252" si="1511">AC252+AG252+AK252+AO252+AS252+AW252+A$2</f>
        <v>0.01372907145</v>
      </c>
      <c r="BB252" s="144">
        <f t="shared" si="1511"/>
        <v>0.1308578259</v>
      </c>
      <c r="BC252" s="144">
        <f t="shared" si="1511"/>
        <v>0.5045477086</v>
      </c>
      <c r="BD252" s="144">
        <f t="shared" si="1511"/>
        <v>0.1000080061</v>
      </c>
      <c r="BE252" s="143">
        <f t="shared" ref="BE252:BH252" si="1512">A252</f>
        <v>0</v>
      </c>
      <c r="BF252" s="143">
        <f t="shared" si="1512"/>
        <v>0.2608376194</v>
      </c>
      <c r="BG252" s="143">
        <f t="shared" si="1512"/>
        <v>0.4803921569</v>
      </c>
      <c r="BH252" s="143">
        <f t="shared" si="1512"/>
        <v>0.1219691403</v>
      </c>
      <c r="BI252" s="145">
        <f t="shared" si="41"/>
        <v>0.01814901622</v>
      </c>
      <c r="BJ252" s="145">
        <f t="shared" si="42"/>
        <v>0.007017101281</v>
      </c>
      <c r="BK252" s="143"/>
    </row>
    <row r="253">
      <c r="A253" s="90">
        <f>'Yield Tabulations'!AH253</f>
        <v>0</v>
      </c>
      <c r="B253" s="90">
        <f>'Yield Tabulations'!AI253</f>
        <v>0.3125533732</v>
      </c>
      <c r="C253" s="90">
        <f>'Yield Tabulations'!AJ253</f>
        <v>0.6758104738</v>
      </c>
      <c r="D253" s="90">
        <f>'Yield Tabulations'!AK253</f>
        <v>0.2587532024</v>
      </c>
      <c r="E253" s="91">
        <f>'Yield Tabulations'!AL253</f>
        <v>0</v>
      </c>
      <c r="F253" s="91">
        <f>'Yield Tabulations'!AM253</f>
        <v>0.1502988898</v>
      </c>
      <c r="G253" s="91">
        <f>'Yield Tabulations'!AN253</f>
        <v>0.7963800905</v>
      </c>
      <c r="H253" s="91">
        <f>'Yield Tabulations'!AO253</f>
        <v>0.1887275833</v>
      </c>
      <c r="I253" s="92">
        <f>'Yield Tabulations'!AP253</f>
        <v>0</v>
      </c>
      <c r="J253" s="92">
        <f>'Yield Tabulations'!AQ253</f>
        <v>0.03842869342</v>
      </c>
      <c r="K253" s="92">
        <f>'Yield Tabulations'!AR253</f>
        <v>0.5277777778</v>
      </c>
      <c r="L253" s="92">
        <f>'Yield Tabulations'!AS253</f>
        <v>0.1502988898</v>
      </c>
      <c r="M253" s="132">
        <f t="shared" si="9"/>
        <v>-0.6924291055</v>
      </c>
      <c r="N253" s="132">
        <f t="shared" ref="N253:P253" si="1513">0</f>
        <v>0</v>
      </c>
      <c r="O253" s="132">
        <f t="shared" si="1513"/>
        <v>0</v>
      </c>
      <c r="P253" s="132">
        <f t="shared" si="1513"/>
        <v>0</v>
      </c>
      <c r="Q253" s="133">
        <f t="shared" si="11"/>
        <v>-0.4544530506</v>
      </c>
      <c r="R253" s="133">
        <f t="shared" si="12"/>
        <v>-0.02008881899</v>
      </c>
      <c r="S253" s="133">
        <f t="shared" si="13"/>
        <v>0.01533720185</v>
      </c>
      <c r="T253" s="133">
        <f t="shared" si="14"/>
        <v>-0.04872056773</v>
      </c>
      <c r="U253" s="134">
        <f t="shared" si="15"/>
        <v>-0.4544530506</v>
      </c>
      <c r="V253" s="134">
        <f t="shared" si="16"/>
        <v>0.02008881899</v>
      </c>
      <c r="W253" s="134">
        <f t="shared" si="17"/>
        <v>-0.01533720185</v>
      </c>
      <c r="X253" s="134">
        <f t="shared" si="18"/>
        <v>0.04872056773</v>
      </c>
      <c r="Y253" s="135">
        <f t="shared" si="19"/>
        <v>-0.3026159035</v>
      </c>
      <c r="Z253" s="135">
        <f t="shared" ref="Z253:AB253" si="1514">0</f>
        <v>0</v>
      </c>
      <c r="AA253" s="135">
        <f t="shared" si="1514"/>
        <v>0</v>
      </c>
      <c r="AB253" s="135">
        <f t="shared" si="1514"/>
        <v>0</v>
      </c>
      <c r="AC253" s="91">
        <f t="shared" si="21"/>
        <v>-0.1922586892</v>
      </c>
      <c r="AD253" s="91">
        <f t="shared" si="22"/>
        <v>0.1030392271</v>
      </c>
      <c r="AE253" s="91">
        <f t="shared" si="23"/>
        <v>0.3883549406</v>
      </c>
      <c r="AF253" s="91">
        <f t="shared" si="24"/>
        <v>0.1719250092</v>
      </c>
      <c r="AG253" s="92">
        <f t="shared" si="25"/>
        <v>0.09277347362</v>
      </c>
      <c r="AH253" s="92">
        <f t="shared" si="26"/>
        <v>0.04799195163</v>
      </c>
      <c r="AI253" s="92">
        <f t="shared" si="27"/>
        <v>0.3355011163</v>
      </c>
      <c r="AJ253" s="92">
        <f t="shared" si="28"/>
        <v>-0.01933060387</v>
      </c>
      <c r="AK253" s="132">
        <f t="shared" ref="AK253:AN253" si="1515">M$2*$M253</f>
        <v>0.2270166255</v>
      </c>
      <c r="AL253" s="132">
        <f t="shared" si="1515"/>
        <v>0.06136417867</v>
      </c>
      <c r="AM253" s="132">
        <f t="shared" si="1515"/>
        <v>0.1882006453</v>
      </c>
      <c r="AN253" s="132">
        <f t="shared" si="1515"/>
        <v>-0.1775631592</v>
      </c>
      <c r="AO253" s="133">
        <f t="shared" si="30"/>
        <v>-0.1015284652</v>
      </c>
      <c r="AP253" s="133">
        <f t="shared" si="31"/>
        <v>0.01228102543</v>
      </c>
      <c r="AQ253" s="133">
        <f t="shared" si="32"/>
        <v>-0.1076628128</v>
      </c>
      <c r="AR253" s="133">
        <f t="shared" si="33"/>
        <v>0.1350167261</v>
      </c>
      <c r="AS253" s="134">
        <f t="shared" si="34"/>
        <v>-0.006843935132</v>
      </c>
      <c r="AT253" s="134">
        <f t="shared" si="35"/>
        <v>-0.0217829749</v>
      </c>
      <c r="AU253" s="134">
        <f t="shared" si="36"/>
        <v>-0.08149124122</v>
      </c>
      <c r="AV253" s="134">
        <f t="shared" si="37"/>
        <v>0.06009223812</v>
      </c>
      <c r="AW253" s="135">
        <f t="shared" ref="AW253:AZ253" si="1516">Y$2*$Y253</f>
        <v>-0.01977618043</v>
      </c>
      <c r="AX253" s="135">
        <f t="shared" si="1516"/>
        <v>-0.01351030548</v>
      </c>
      <c r="AY253" s="135">
        <f t="shared" si="1516"/>
        <v>-0.01890266838</v>
      </c>
      <c r="AZ253" s="135">
        <f t="shared" si="1516"/>
        <v>0.07685890115</v>
      </c>
      <c r="BA253" s="144">
        <f t="shared" ref="BA253:BD253" si="1517">AC253+AG253+AK253+AO253+AS253+AW253+A$2</f>
        <v>0.02713756164</v>
      </c>
      <c r="BB253" s="144">
        <f t="shared" si="1517"/>
        <v>0.2146903523</v>
      </c>
      <c r="BC253" s="144">
        <f t="shared" si="1517"/>
        <v>0.7046953955</v>
      </c>
      <c r="BD253" s="144">
        <f t="shared" si="1517"/>
        <v>0.2132645302</v>
      </c>
      <c r="BE253" s="143">
        <f t="shared" ref="BE253:BH253" si="1518">A253</f>
        <v>0</v>
      </c>
      <c r="BF253" s="143">
        <f t="shared" si="1518"/>
        <v>0.3125533732</v>
      </c>
      <c r="BG253" s="143">
        <f t="shared" si="1518"/>
        <v>0.6758104738</v>
      </c>
      <c r="BH253" s="143">
        <f t="shared" si="1518"/>
        <v>0.2587532024</v>
      </c>
      <c r="BI253" s="145">
        <f t="shared" si="41"/>
        <v>0.0132171761</v>
      </c>
      <c r="BJ253" s="145">
        <f t="shared" si="42"/>
        <v>0.02850143334</v>
      </c>
      <c r="BK253" s="143"/>
    </row>
    <row r="254">
      <c r="A254" s="90">
        <f>'Yield Tabulations'!AH254</f>
        <v>0</v>
      </c>
      <c r="B254" s="90">
        <f>'Yield Tabulations'!AI254</f>
        <v>0.3202945237</v>
      </c>
      <c r="C254" s="90">
        <f>'Yield Tabulations'!AJ254</f>
        <v>0.6016528926</v>
      </c>
      <c r="D254" s="90">
        <f>'Yield Tabulations'!AK254</f>
        <v>0.2057063967</v>
      </c>
      <c r="E254" s="91">
        <f>'Yield Tabulations'!AL254</f>
        <v>0</v>
      </c>
      <c r="F254" s="91">
        <f>'Yield Tabulations'!AM254</f>
        <v>0.09848136217</v>
      </c>
      <c r="G254" s="91">
        <f>'Yield Tabulations'!AN254</f>
        <v>0.7181208054</v>
      </c>
      <c r="H254" s="91">
        <f>'Yield Tabulations'!AO254</f>
        <v>0.1371375978</v>
      </c>
      <c r="I254" s="92">
        <f>'Yield Tabulations'!AP254</f>
        <v>0</v>
      </c>
      <c r="J254" s="92">
        <f>'Yield Tabulations'!AQ254</f>
        <v>0.03865623562</v>
      </c>
      <c r="K254" s="92">
        <f>'Yield Tabulations'!AR254</f>
        <v>0.4885993485</v>
      </c>
      <c r="L254" s="92">
        <f>'Yield Tabulations'!AS254</f>
        <v>0.09848136217</v>
      </c>
      <c r="M254" s="132">
        <f t="shared" si="9"/>
        <v>-0.5442027905</v>
      </c>
      <c r="N254" s="132">
        <f t="shared" ref="N254:P254" si="1519">0</f>
        <v>0</v>
      </c>
      <c r="O254" s="132">
        <f t="shared" si="1519"/>
        <v>0</v>
      </c>
      <c r="P254" s="132">
        <f t="shared" si="1519"/>
        <v>0</v>
      </c>
      <c r="Q254" s="133">
        <f t="shared" si="11"/>
        <v>-0.3681857738</v>
      </c>
      <c r="R254" s="133">
        <f t="shared" si="12"/>
        <v>-0.003716174177</v>
      </c>
      <c r="S254" s="133">
        <f t="shared" si="13"/>
        <v>0.004397355403</v>
      </c>
      <c r="T254" s="133">
        <f t="shared" si="14"/>
        <v>-0.02035808234</v>
      </c>
      <c r="U254" s="134">
        <f t="shared" si="15"/>
        <v>-0.3681857738</v>
      </c>
      <c r="V254" s="134">
        <f t="shared" si="16"/>
        <v>0.003716174177</v>
      </c>
      <c r="W254" s="134">
        <f t="shared" si="17"/>
        <v>-0.004397355403</v>
      </c>
      <c r="X254" s="134">
        <f t="shared" si="18"/>
        <v>0.02035808234</v>
      </c>
      <c r="Y254" s="135">
        <f t="shared" si="19"/>
        <v>-0.2499222066</v>
      </c>
      <c r="Z254" s="135">
        <f t="shared" ref="Z254:AB254" si="1520">0</f>
        <v>0</v>
      </c>
      <c r="AA254" s="135">
        <f t="shared" si="1520"/>
        <v>0</v>
      </c>
      <c r="AB254" s="135">
        <f t="shared" si="1520"/>
        <v>0</v>
      </c>
      <c r="AC254" s="91">
        <f t="shared" si="21"/>
        <v>-0.1678143494</v>
      </c>
      <c r="AD254" s="91">
        <f t="shared" si="22"/>
        <v>0.06679976147</v>
      </c>
      <c r="AE254" s="91">
        <f t="shared" si="23"/>
        <v>0.3539331234</v>
      </c>
      <c r="AF254" s="91">
        <f t="shared" si="24"/>
        <v>0.1458333439</v>
      </c>
      <c r="AG254" s="92">
        <f t="shared" si="25"/>
        <v>0.08510326274</v>
      </c>
      <c r="AH254" s="92">
        <f t="shared" si="26"/>
        <v>0.03857298464</v>
      </c>
      <c r="AI254" s="92">
        <f t="shared" si="27"/>
        <v>0.3029441673</v>
      </c>
      <c r="AJ254" s="92">
        <f t="shared" si="28"/>
        <v>-0.04212411358</v>
      </c>
      <c r="AK254" s="132">
        <f t="shared" ref="AK254:AN254" si="1521">M$2*$M254</f>
        <v>0.1784198268</v>
      </c>
      <c r="AL254" s="132">
        <f t="shared" si="1521"/>
        <v>0.04822812473</v>
      </c>
      <c r="AM254" s="132">
        <f t="shared" si="1521"/>
        <v>0.1479130723</v>
      </c>
      <c r="AN254" s="132">
        <f t="shared" si="1521"/>
        <v>-0.1395527224</v>
      </c>
      <c r="AO254" s="133">
        <f t="shared" si="30"/>
        <v>-0.0739074571</v>
      </c>
      <c r="AP254" s="133">
        <f t="shared" si="31"/>
        <v>0.01041099781</v>
      </c>
      <c r="AQ254" s="133">
        <f t="shared" si="32"/>
        <v>-0.08498169329</v>
      </c>
      <c r="AR254" s="133">
        <f t="shared" si="33"/>
        <v>0.1155514844</v>
      </c>
      <c r="AS254" s="134">
        <f t="shared" si="34"/>
        <v>-0.008908640548</v>
      </c>
      <c r="AT254" s="134">
        <f t="shared" si="35"/>
        <v>-0.01544105829</v>
      </c>
      <c r="AU254" s="134">
        <f t="shared" si="36"/>
        <v>-0.06789572756</v>
      </c>
      <c r="AV254" s="134">
        <f t="shared" si="37"/>
        <v>0.04544312722</v>
      </c>
      <c r="AW254" s="135">
        <f t="shared" ref="AW254:AZ254" si="1522">Y$2*$Y254</f>
        <v>-0.01633260709</v>
      </c>
      <c r="AX254" s="135">
        <f t="shared" si="1522"/>
        <v>-0.01115779217</v>
      </c>
      <c r="AY254" s="135">
        <f t="shared" si="1522"/>
        <v>-0.01561119736</v>
      </c>
      <c r="AZ254" s="135">
        <f t="shared" si="1522"/>
        <v>0.06347566653</v>
      </c>
      <c r="BA254" s="144">
        <f t="shared" ref="BA254:BD254" si="1523">AC254+AG254+AK254+AO254+AS254+AW254+A$2</f>
        <v>0.02431476796</v>
      </c>
      <c r="BB254" s="144">
        <f t="shared" si="1523"/>
        <v>0.1627202681</v>
      </c>
      <c r="BC254" s="144">
        <f t="shared" si="1523"/>
        <v>0.6369971606</v>
      </c>
      <c r="BD254" s="144">
        <f t="shared" si="1523"/>
        <v>0.1548922048</v>
      </c>
      <c r="BE254" s="143">
        <f t="shared" ref="BE254:BH254" si="1524">A254</f>
        <v>0</v>
      </c>
      <c r="BF254" s="143">
        <f t="shared" si="1524"/>
        <v>0.3202945237</v>
      </c>
      <c r="BG254" s="143">
        <f t="shared" si="1524"/>
        <v>0.6016528926</v>
      </c>
      <c r="BH254" s="143">
        <f t="shared" si="1524"/>
        <v>0.2057063967</v>
      </c>
      <c r="BI254" s="145">
        <f t="shared" si="41"/>
        <v>0.02925215335</v>
      </c>
      <c r="BJ254" s="145">
        <f t="shared" si="42"/>
        <v>0.00942371854</v>
      </c>
      <c r="BK254" s="143"/>
    </row>
    <row r="255">
      <c r="A255" s="90">
        <f>'Yield Tabulations'!AH255</f>
        <v>0</v>
      </c>
      <c r="B255" s="90">
        <f>'Yield Tabulations'!AI255</f>
        <v>0.3005093379</v>
      </c>
      <c r="C255" s="90">
        <f>'Yield Tabulations'!AJ255</f>
        <v>0.7244444444</v>
      </c>
      <c r="D255" s="90">
        <f>'Yield Tabulations'!AK255</f>
        <v>0.2512733447</v>
      </c>
      <c r="E255" s="91">
        <f>'Yield Tabulations'!AL255</f>
        <v>0</v>
      </c>
      <c r="F255" s="91">
        <f>'Yield Tabulations'!AM255</f>
        <v>0.1629881154</v>
      </c>
      <c r="G255" s="91">
        <f>'Yield Tabulations'!AN255</f>
        <v>0.8</v>
      </c>
      <c r="H255" s="91">
        <f>'Yield Tabulations'!AO255</f>
        <v>0.2037351443</v>
      </c>
      <c r="I255" s="92">
        <f>'Yield Tabulations'!AP255</f>
        <v>0</v>
      </c>
      <c r="J255" s="92">
        <f>'Yield Tabulations'!AQ255</f>
        <v>0.04074702886</v>
      </c>
      <c r="K255" s="92">
        <f>'Yield Tabulations'!AR255</f>
        <v>0.6380952381</v>
      </c>
      <c r="L255" s="92">
        <f>'Yield Tabulations'!AS255</f>
        <v>0.1629881154</v>
      </c>
      <c r="M255" s="132">
        <f t="shared" si="9"/>
        <v>-0.7080731348</v>
      </c>
      <c r="N255" s="132">
        <f t="shared" ref="N255:P255" si="1525">0</f>
        <v>0</v>
      </c>
      <c r="O255" s="132">
        <f t="shared" si="1525"/>
        <v>0</v>
      </c>
      <c r="P255" s="132">
        <f t="shared" si="1525"/>
        <v>0</v>
      </c>
      <c r="Q255" s="133">
        <f t="shared" si="11"/>
        <v>-0.5503238791</v>
      </c>
      <c r="R255" s="133">
        <f t="shared" si="12"/>
        <v>-0.0003880669415</v>
      </c>
      <c r="S255" s="133">
        <f t="shared" si="13"/>
        <v>0.01826352397</v>
      </c>
      <c r="T255" s="133">
        <f t="shared" si="14"/>
        <v>-0.07140431724</v>
      </c>
      <c r="U255" s="134">
        <f t="shared" si="15"/>
        <v>-0.5503238791</v>
      </c>
      <c r="V255" s="134">
        <f t="shared" si="16"/>
        <v>0.0003880669415</v>
      </c>
      <c r="W255" s="134">
        <f t="shared" si="17"/>
        <v>-0.01826352397</v>
      </c>
      <c r="X255" s="134">
        <f t="shared" si="18"/>
        <v>0.07140431724</v>
      </c>
      <c r="Y255" s="135">
        <f t="shared" si="19"/>
        <v>-0.435390979</v>
      </c>
      <c r="Z255" s="135">
        <f t="shared" ref="Z255:AB255" si="1526">0</f>
        <v>0</v>
      </c>
      <c r="AA255" s="135">
        <f t="shared" si="1526"/>
        <v>0</v>
      </c>
      <c r="AB255" s="135">
        <f t="shared" si="1526"/>
        <v>0</v>
      </c>
      <c r="AC255" s="91">
        <f t="shared" si="21"/>
        <v>-0.1949941968</v>
      </c>
      <c r="AD255" s="91">
        <f t="shared" si="22"/>
        <v>0.1126994424</v>
      </c>
      <c r="AE255" s="91">
        <f t="shared" si="23"/>
        <v>0.3884479348</v>
      </c>
      <c r="AF255" s="91">
        <f t="shared" si="24"/>
        <v>0.1774621346</v>
      </c>
      <c r="AG255" s="92">
        <f t="shared" si="25"/>
        <v>0.1131494126</v>
      </c>
      <c r="AH255" s="92">
        <f t="shared" si="26"/>
        <v>0.05117753488</v>
      </c>
      <c r="AI255" s="92">
        <f t="shared" si="27"/>
        <v>0.4020687777</v>
      </c>
      <c r="AJ255" s="92">
        <f t="shared" si="28"/>
        <v>-0.03318822685</v>
      </c>
      <c r="AK255" s="132">
        <f t="shared" ref="AK255:AN255" si="1527">M$2*$M255</f>
        <v>0.2321456051</v>
      </c>
      <c r="AL255" s="132">
        <f t="shared" si="1527"/>
        <v>0.06275057765</v>
      </c>
      <c r="AM255" s="132">
        <f t="shared" si="1527"/>
        <v>0.1924526566</v>
      </c>
      <c r="AN255" s="132">
        <f t="shared" si="1527"/>
        <v>-0.1815748382</v>
      </c>
      <c r="AO255" s="133">
        <f t="shared" si="30"/>
        <v>-0.1264099324</v>
      </c>
      <c r="AP255" s="133">
        <f t="shared" si="31"/>
        <v>0.02213920769</v>
      </c>
      <c r="AQ255" s="133">
        <f t="shared" si="32"/>
        <v>-0.1223670248</v>
      </c>
      <c r="AR255" s="133">
        <f t="shared" si="33"/>
        <v>0.166789322</v>
      </c>
      <c r="AS255" s="134">
        <f t="shared" si="34"/>
        <v>-0.006066825951</v>
      </c>
      <c r="AT255" s="134">
        <f t="shared" si="35"/>
        <v>-0.02951844191</v>
      </c>
      <c r="AU255" s="134">
        <f t="shared" si="36"/>
        <v>-0.1011152998</v>
      </c>
      <c r="AV255" s="134">
        <f t="shared" si="37"/>
        <v>0.06868640579</v>
      </c>
      <c r="AW255" s="135">
        <f t="shared" ref="AW255:AZ255" si="1528">Y$2*$Y255</f>
        <v>-0.02845313302</v>
      </c>
      <c r="AX255" s="135">
        <f t="shared" si="1528"/>
        <v>-0.01943805683</v>
      </c>
      <c r="AY255" s="135">
        <f t="shared" si="1528"/>
        <v>-0.0271963608</v>
      </c>
      <c r="AZ255" s="135">
        <f t="shared" si="1528"/>
        <v>0.1105813404</v>
      </c>
      <c r="BA255" s="144">
        <f t="shared" ref="BA255:BD255" si="1529">AC255+AG255+AK255+AO255+AS255+AW255+A$2</f>
        <v>0.01712566203</v>
      </c>
      <c r="BB255" s="144">
        <f t="shared" si="1529"/>
        <v>0.2251175138</v>
      </c>
      <c r="BC255" s="144">
        <f t="shared" si="1529"/>
        <v>0.7329860993</v>
      </c>
      <c r="BD255" s="144">
        <f t="shared" si="1529"/>
        <v>0.2750215564</v>
      </c>
      <c r="BE255" s="143">
        <f t="shared" ref="BE255:BH255" si="1530">A255</f>
        <v>0</v>
      </c>
      <c r="BF255" s="143">
        <f t="shared" si="1530"/>
        <v>0.3005093379</v>
      </c>
      <c r="BG255" s="143">
        <f t="shared" si="1530"/>
        <v>0.7244444444</v>
      </c>
      <c r="BH255" s="143">
        <f t="shared" si="1530"/>
        <v>0.2512733447</v>
      </c>
      <c r="BI255" s="145">
        <f t="shared" si="41"/>
        <v>0.006614152861</v>
      </c>
      <c r="BJ255" s="145">
        <f t="shared" si="42"/>
        <v>0.04019560346</v>
      </c>
      <c r="BK255" s="143"/>
    </row>
    <row r="256">
      <c r="A256" s="90">
        <f>'Yield Tabulations'!AH256</f>
        <v>0</v>
      </c>
      <c r="B256" s="90">
        <f>'Yield Tabulations'!AI256</f>
        <v>0.3420351625</v>
      </c>
      <c r="C256" s="90">
        <f>'Yield Tabulations'!AJ256</f>
        <v>0.7790973872</v>
      </c>
      <c r="D256" s="90">
        <f>'Yield Tabulations'!AK256</f>
        <v>0.3404368673</v>
      </c>
      <c r="E256" s="91">
        <f>'Yield Tabulations'!AL256</f>
        <v>0</v>
      </c>
      <c r="F256" s="91">
        <f>'Yield Tabulations'!AM256</f>
        <v>0.2200319659</v>
      </c>
      <c r="G256" s="91">
        <f>'Yield Tabulations'!AN256</f>
        <v>0.8658280922</v>
      </c>
      <c r="H256" s="91">
        <f>'Yield Tabulations'!AO256</f>
        <v>0.2541289291</v>
      </c>
      <c r="I256" s="92">
        <f>'Yield Tabulations'!AP256</f>
        <v>0</v>
      </c>
      <c r="J256" s="92">
        <f>'Yield Tabulations'!AQ256</f>
        <v>0.03409696324</v>
      </c>
      <c r="K256" s="92">
        <f>'Yield Tabulations'!AR256</f>
        <v>0.6657534247</v>
      </c>
      <c r="L256" s="92">
        <f>'Yield Tabulations'!AS256</f>
        <v>0.2200319659</v>
      </c>
      <c r="M256" s="132">
        <f t="shared" si="9"/>
        <v>-0.862653864</v>
      </c>
      <c r="N256" s="132">
        <f t="shared" ref="N256:P256" si="1531">0</f>
        <v>0</v>
      </c>
      <c r="O256" s="132">
        <f t="shared" si="1531"/>
        <v>0</v>
      </c>
      <c r="P256" s="132">
        <f t="shared" si="1531"/>
        <v>0</v>
      </c>
      <c r="Q256" s="133">
        <f t="shared" si="11"/>
        <v>-0.6398469273</v>
      </c>
      <c r="R256" s="133">
        <f t="shared" si="12"/>
        <v>-0.02132265239</v>
      </c>
      <c r="S256" s="133">
        <f t="shared" si="13"/>
        <v>0.03974904126</v>
      </c>
      <c r="T256" s="133">
        <f t="shared" si="14"/>
        <v>-0.1169649262</v>
      </c>
      <c r="U256" s="134">
        <f t="shared" si="15"/>
        <v>-0.6398469273</v>
      </c>
      <c r="V256" s="134">
        <f t="shared" si="16"/>
        <v>0.02132265239</v>
      </c>
      <c r="W256" s="134">
        <f t="shared" si="17"/>
        <v>-0.03974904126</v>
      </c>
      <c r="X256" s="134">
        <f t="shared" si="18"/>
        <v>0.1169649262</v>
      </c>
      <c r="Y256" s="135">
        <f t="shared" si="19"/>
        <v>-0.4928042914</v>
      </c>
      <c r="Z256" s="135">
        <f t="shared" ref="Z256:AB256" si="1532">0</f>
        <v>0</v>
      </c>
      <c r="AA256" s="135">
        <f t="shared" si="1532"/>
        <v>0</v>
      </c>
      <c r="AB256" s="135">
        <f t="shared" si="1532"/>
        <v>0</v>
      </c>
      <c r="AC256" s="91">
        <f t="shared" si="21"/>
        <v>-0.2174810889</v>
      </c>
      <c r="AD256" s="91">
        <f t="shared" si="22"/>
        <v>0.1516077407</v>
      </c>
      <c r="AE256" s="91">
        <f t="shared" si="23"/>
        <v>0.4167116228</v>
      </c>
      <c r="AF256" s="91">
        <f t="shared" si="24"/>
        <v>0.2001682833</v>
      </c>
      <c r="AG256" s="92">
        <f t="shared" si="25"/>
        <v>0.1198898472</v>
      </c>
      <c r="AH256" s="92">
        <f t="shared" si="26"/>
        <v>0.05790142448</v>
      </c>
      <c r="AI256" s="92">
        <f t="shared" si="27"/>
        <v>0.4288787698</v>
      </c>
      <c r="AJ256" s="92">
        <f t="shared" si="28"/>
        <v>-0.003974623665</v>
      </c>
      <c r="AK256" s="132">
        <f t="shared" ref="AK256:AN256" si="1533">M$2*$M256</f>
        <v>0.2828257328</v>
      </c>
      <c r="AL256" s="132">
        <f t="shared" si="1533"/>
        <v>0.07644976997</v>
      </c>
      <c r="AM256" s="132">
        <f t="shared" si="1533"/>
        <v>0.2344673449</v>
      </c>
      <c r="AN256" s="132">
        <f t="shared" si="1533"/>
        <v>-0.2212147701</v>
      </c>
      <c r="AO256" s="133">
        <f t="shared" si="30"/>
        <v>-0.1627514436</v>
      </c>
      <c r="AP256" s="133">
        <f t="shared" si="31"/>
        <v>0.02379203395</v>
      </c>
      <c r="AQ256" s="133">
        <f t="shared" si="32"/>
        <v>-0.145025795</v>
      </c>
      <c r="AR256" s="133">
        <f t="shared" si="33"/>
        <v>0.1833948606</v>
      </c>
      <c r="AS256" s="134">
        <f t="shared" si="34"/>
        <v>-0.0002357214931</v>
      </c>
      <c r="AT256" s="134">
        <f t="shared" si="35"/>
        <v>-0.03777853408</v>
      </c>
      <c r="AU256" s="134">
        <f t="shared" si="36"/>
        <v>-0.1145466712</v>
      </c>
      <c r="AV256" s="134">
        <f t="shared" si="37"/>
        <v>0.08549134024</v>
      </c>
      <c r="AW256" s="135">
        <f t="shared" ref="AW256:AZ256" si="1534">Y$2*$Y256</f>
        <v>-0.03220513684</v>
      </c>
      <c r="AX256" s="135">
        <f t="shared" si="1534"/>
        <v>-0.02200127767</v>
      </c>
      <c r="AY256" s="135">
        <f t="shared" si="1534"/>
        <v>-0.03078263895</v>
      </c>
      <c r="AZ256" s="135">
        <f t="shared" si="1534"/>
        <v>0.1251632709</v>
      </c>
      <c r="BA256" s="144">
        <f t="shared" ref="BA256:BD256" si="1535">AC256+AG256+AK256+AO256+AS256+AW256+A$2</f>
        <v>0.01779692165</v>
      </c>
      <c r="BB256" s="144">
        <f t="shared" si="1535"/>
        <v>0.2752784073</v>
      </c>
      <c r="BC256" s="144">
        <f t="shared" si="1535"/>
        <v>0.7903980481</v>
      </c>
      <c r="BD256" s="144">
        <f t="shared" si="1535"/>
        <v>0.3352937799</v>
      </c>
      <c r="BE256" s="143">
        <f t="shared" ref="BE256:BH256" si="1536">A256</f>
        <v>0</v>
      </c>
      <c r="BF256" s="143">
        <f t="shared" si="1536"/>
        <v>0.3420351625</v>
      </c>
      <c r="BG256" s="143">
        <f t="shared" si="1536"/>
        <v>0.7790973872</v>
      </c>
      <c r="BH256" s="143">
        <f t="shared" si="1536"/>
        <v>0.3404368673</v>
      </c>
      <c r="BI256" s="145">
        <f t="shared" si="41"/>
        <v>0.004927351069</v>
      </c>
      <c r="BJ256" s="145">
        <f t="shared" si="42"/>
        <v>0.09160146981</v>
      </c>
      <c r="BK256" s="143"/>
    </row>
    <row r="257">
      <c r="A257" s="90">
        <f>'Yield Tabulations'!AH257</f>
        <v>0</v>
      </c>
      <c r="B257" s="90">
        <f>'Yield Tabulations'!AI257</f>
        <v>0.3572084481</v>
      </c>
      <c r="C257" s="90">
        <f>'Yield Tabulations'!AJ257</f>
        <v>0.7068965517</v>
      </c>
      <c r="D257" s="90">
        <f>'Yield Tabulations'!AK257</f>
        <v>0.3039485767</v>
      </c>
      <c r="E257" s="91">
        <f>'Yield Tabulations'!AL257</f>
        <v>0</v>
      </c>
      <c r="F257" s="91">
        <f>'Yield Tabulations'!AM257</f>
        <v>0.1983471074</v>
      </c>
      <c r="G257" s="91">
        <f>'Yield Tabulations'!AN257</f>
        <v>0.8674698795</v>
      </c>
      <c r="H257" s="91">
        <f>'Yield Tabulations'!AO257</f>
        <v>0.2286501377</v>
      </c>
      <c r="I257" s="92">
        <f>'Yield Tabulations'!AP257</f>
        <v>0</v>
      </c>
      <c r="J257" s="92">
        <f>'Yield Tabulations'!AQ257</f>
        <v>0.0303030303</v>
      </c>
      <c r="K257" s="92">
        <f>'Yield Tabulations'!AR257</f>
        <v>0.5209302326</v>
      </c>
      <c r="L257" s="92">
        <f>'Yield Tabulations'!AS257</f>
        <v>0.1983471074</v>
      </c>
      <c r="M257" s="132">
        <f t="shared" si="9"/>
        <v>-0.8441264524</v>
      </c>
      <c r="N257" s="132">
        <f t="shared" ref="N257:P257" si="1537">0</f>
        <v>0</v>
      </c>
      <c r="O257" s="132">
        <f t="shared" si="1537"/>
        <v>0</v>
      </c>
      <c r="P257" s="132">
        <f t="shared" si="1537"/>
        <v>0</v>
      </c>
      <c r="Q257" s="133">
        <f t="shared" si="11"/>
        <v>-0.5032538979</v>
      </c>
      <c r="R257" s="133">
        <f t="shared" si="12"/>
        <v>-0.05294937196</v>
      </c>
      <c r="S257" s="133">
        <f t="shared" si="13"/>
        <v>0.03241278298</v>
      </c>
      <c r="T257" s="133">
        <f t="shared" si="14"/>
        <v>-0.07703803876</v>
      </c>
      <c r="U257" s="134">
        <f t="shared" si="15"/>
        <v>-0.5032538979</v>
      </c>
      <c r="V257" s="134">
        <f t="shared" si="16"/>
        <v>0.05294937196</v>
      </c>
      <c r="W257" s="134">
        <f t="shared" si="17"/>
        <v>-0.03241278298</v>
      </c>
      <c r="X257" s="134">
        <f t="shared" si="18"/>
        <v>0.07703803876</v>
      </c>
      <c r="Y257" s="135">
        <f t="shared" si="19"/>
        <v>-0.3116281559</v>
      </c>
      <c r="Z257" s="135">
        <f t="shared" ref="Z257:AB257" si="1538">0</f>
        <v>0</v>
      </c>
      <c r="AA257" s="135">
        <f t="shared" si="1538"/>
        <v>0</v>
      </c>
      <c r="AB257" s="135">
        <f t="shared" si="1538"/>
        <v>0</v>
      </c>
      <c r="AC257" s="91">
        <f t="shared" si="21"/>
        <v>-0.2144680221</v>
      </c>
      <c r="AD257" s="91">
        <f t="shared" si="22"/>
        <v>0.1349924028</v>
      </c>
      <c r="AE257" s="91">
        <f t="shared" si="23"/>
        <v>0.4205685508</v>
      </c>
      <c r="AF257" s="91">
        <f t="shared" si="24"/>
        <v>0.1918383555</v>
      </c>
      <c r="AG257" s="92">
        <f t="shared" si="25"/>
        <v>0.0932570724</v>
      </c>
      <c r="AH257" s="92">
        <f t="shared" si="26"/>
        <v>0.05233748281</v>
      </c>
      <c r="AI257" s="92">
        <f t="shared" si="27"/>
        <v>0.3405381111</v>
      </c>
      <c r="AJ257" s="92">
        <f t="shared" si="28"/>
        <v>0.01143501224</v>
      </c>
      <c r="AK257" s="132">
        <f t="shared" ref="AK257:AN257" si="1539">M$2*$M257</f>
        <v>0.2767514208</v>
      </c>
      <c r="AL257" s="132">
        <f t="shared" si="1539"/>
        <v>0.07480784102</v>
      </c>
      <c r="AM257" s="132">
        <f t="shared" si="1539"/>
        <v>0.2294316368</v>
      </c>
      <c r="AN257" s="132">
        <f t="shared" si="1539"/>
        <v>-0.2164636906</v>
      </c>
      <c r="AO257" s="133">
        <f t="shared" si="30"/>
        <v>-0.1241666252</v>
      </c>
      <c r="AP257" s="133">
        <f t="shared" si="31"/>
        <v>0.00838269265</v>
      </c>
      <c r="AQ257" s="133">
        <f t="shared" si="32"/>
        <v>-0.125965825</v>
      </c>
      <c r="AR257" s="133">
        <f t="shared" si="33"/>
        <v>0.1386054942</v>
      </c>
      <c r="AS257" s="134">
        <f t="shared" si="34"/>
        <v>-0.002961855219</v>
      </c>
      <c r="AT257" s="134">
        <f t="shared" si="35"/>
        <v>-0.02559576504</v>
      </c>
      <c r="AU257" s="134">
        <f t="shared" si="36"/>
        <v>-0.08631270802</v>
      </c>
      <c r="AV257" s="134">
        <f t="shared" si="37"/>
        <v>0.07355791581</v>
      </c>
      <c r="AW257" s="135">
        <f t="shared" ref="AW257:AZ257" si="1540">Y$2*$Y257</f>
        <v>-0.020365138</v>
      </c>
      <c r="AX257" s="135">
        <f t="shared" si="1540"/>
        <v>-0.01391265804</v>
      </c>
      <c r="AY257" s="135">
        <f t="shared" si="1540"/>
        <v>-0.01946561176</v>
      </c>
      <c r="AZ257" s="135">
        <f t="shared" si="1540"/>
        <v>0.07914784832</v>
      </c>
      <c r="BA257" s="144">
        <f t="shared" ref="BA257:BD257" si="1541">AC257+AG257+AK257+AO257+AS257+AW257+A$2</f>
        <v>0.03580158509</v>
      </c>
      <c r="BB257" s="144">
        <f t="shared" si="1541"/>
        <v>0.2563192461</v>
      </c>
      <c r="BC257" s="144">
        <f t="shared" si="1541"/>
        <v>0.7594895696</v>
      </c>
      <c r="BD257" s="144">
        <f t="shared" si="1541"/>
        <v>0.2443863541</v>
      </c>
      <c r="BE257" s="143">
        <f t="shared" ref="BE257:BH257" si="1542">A257</f>
        <v>0</v>
      </c>
      <c r="BF257" s="143">
        <f t="shared" si="1542"/>
        <v>0.3572084481</v>
      </c>
      <c r="BG257" s="143">
        <f t="shared" si="1542"/>
        <v>0.7068965517</v>
      </c>
      <c r="BH257" s="143">
        <f t="shared" si="1542"/>
        <v>0.3039485767</v>
      </c>
      <c r="BI257" s="145">
        <f t="shared" si="41"/>
        <v>0.01777406847</v>
      </c>
      <c r="BJ257" s="145">
        <f t="shared" si="42"/>
        <v>0.05551267012</v>
      </c>
      <c r="BK257" s="143"/>
    </row>
    <row r="258">
      <c r="A258" s="90">
        <f>'Yield Tabulations'!AH258</f>
        <v>0</v>
      </c>
      <c r="B258" s="90">
        <f>'Yield Tabulations'!AI258</f>
        <v>0.2612585744</v>
      </c>
      <c r="C258" s="90">
        <f>'Yield Tabulations'!AJ258</f>
        <v>0.5655737705</v>
      </c>
      <c r="D258" s="90">
        <f>'Yield Tabulations'!AK258</f>
        <v>0.160155085</v>
      </c>
      <c r="E258" s="91">
        <f>'Yield Tabulations'!AL258</f>
        <v>0</v>
      </c>
      <c r="F258" s="91">
        <f>'Yield Tabulations'!AM258</f>
        <v>0.07992842231</v>
      </c>
      <c r="G258" s="91">
        <f>'Yield Tabulations'!AN258</f>
        <v>0.6077097506</v>
      </c>
      <c r="H258" s="91">
        <f>'Yield Tabulations'!AO258</f>
        <v>0.1315240084</v>
      </c>
      <c r="I258" s="92">
        <f>'Yield Tabulations'!AP258</f>
        <v>0</v>
      </c>
      <c r="J258" s="92">
        <f>'Yield Tabulations'!AQ258</f>
        <v>0.05159558604</v>
      </c>
      <c r="K258" s="92">
        <f>'Yield Tabulations'!AR258</f>
        <v>0.5308411215</v>
      </c>
      <c r="L258" s="92">
        <f>'Yield Tabulations'!AS258</f>
        <v>0.07992842231</v>
      </c>
      <c r="M258" s="132">
        <f t="shared" si="9"/>
        <v>-0.3929982584</v>
      </c>
      <c r="N258" s="132">
        <f t="shared" ref="N258:P258" si="1543">0</f>
        <v>0</v>
      </c>
      <c r="O258" s="132">
        <f t="shared" si="1543"/>
        <v>0</v>
      </c>
      <c r="P258" s="132">
        <f t="shared" si="1543"/>
        <v>0</v>
      </c>
      <c r="Q258" s="133">
        <f t="shared" si="11"/>
        <v>-0.3372337858</v>
      </c>
      <c r="R258" s="133">
        <f t="shared" si="12"/>
        <v>0.02124507051</v>
      </c>
      <c r="S258" s="133">
        <f t="shared" si="13"/>
        <v>-0.0003975055968</v>
      </c>
      <c r="T258" s="133">
        <f t="shared" si="14"/>
        <v>-0.01107415261</v>
      </c>
      <c r="U258" s="134">
        <f t="shared" si="15"/>
        <v>-0.3372337858</v>
      </c>
      <c r="V258" s="134">
        <f t="shared" si="16"/>
        <v>-0.02124507051</v>
      </c>
      <c r="W258" s="134">
        <f t="shared" si="17"/>
        <v>0.0003975055968</v>
      </c>
      <c r="X258" s="134">
        <f t="shared" si="18"/>
        <v>0.01107415261</v>
      </c>
      <c r="Y258" s="135">
        <f t="shared" si="19"/>
        <v>-0.2908429535</v>
      </c>
      <c r="Z258" s="135">
        <f t="shared" ref="Z258:AB258" si="1544">0</f>
        <v>0</v>
      </c>
      <c r="AA258" s="135">
        <f t="shared" si="1544"/>
        <v>0</v>
      </c>
      <c r="AB258" s="135">
        <f t="shared" si="1544"/>
        <v>0</v>
      </c>
      <c r="AC258" s="91">
        <f t="shared" si="21"/>
        <v>-0.1418384973</v>
      </c>
      <c r="AD258" s="91">
        <f t="shared" si="22"/>
        <v>0.05804758308</v>
      </c>
      <c r="AE258" s="91">
        <f t="shared" si="23"/>
        <v>0.2973866225</v>
      </c>
      <c r="AF258" s="91">
        <f t="shared" si="24"/>
        <v>0.1321156858</v>
      </c>
      <c r="AG258" s="92">
        <f t="shared" si="25"/>
        <v>0.09051629722</v>
      </c>
      <c r="AH258" s="92">
        <f t="shared" si="26"/>
        <v>0.04239872998</v>
      </c>
      <c r="AI258" s="92">
        <f t="shared" si="27"/>
        <v>0.3240790709</v>
      </c>
      <c r="AJ258" s="92">
        <f t="shared" si="28"/>
        <v>-0.06331404754</v>
      </c>
      <c r="AK258" s="132">
        <f t="shared" ref="AK258:AN258" si="1545">M$2*$M258</f>
        <v>0.1288466036</v>
      </c>
      <c r="AL258" s="132">
        <f t="shared" si="1545"/>
        <v>0.03482813641</v>
      </c>
      <c r="AM258" s="132">
        <f t="shared" si="1545"/>
        <v>0.1068160267</v>
      </c>
      <c r="AN258" s="132">
        <f t="shared" si="1545"/>
        <v>-0.100778566</v>
      </c>
      <c r="AO258" s="133">
        <f t="shared" si="30"/>
        <v>-0.0636822599</v>
      </c>
      <c r="AP258" s="133">
        <f t="shared" si="31"/>
        <v>0.01366021409</v>
      </c>
      <c r="AQ258" s="133">
        <f t="shared" si="32"/>
        <v>-0.07076173185</v>
      </c>
      <c r="AR258" s="133">
        <f t="shared" si="33"/>
        <v>0.112794748</v>
      </c>
      <c r="AS258" s="134">
        <f t="shared" si="34"/>
        <v>-0.009069109455</v>
      </c>
      <c r="AT258" s="134">
        <f t="shared" si="35"/>
        <v>-0.0140603164</v>
      </c>
      <c r="AU258" s="134">
        <f t="shared" si="36"/>
        <v>-0.06523722322</v>
      </c>
      <c r="AV258" s="134">
        <f t="shared" si="37"/>
        <v>0.0366168416</v>
      </c>
      <c r="AW258" s="135">
        <f t="shared" ref="AW258:AZ258" si="1546">Y$2*$Y258</f>
        <v>-0.01900680915</v>
      </c>
      <c r="AX258" s="135">
        <f t="shared" si="1546"/>
        <v>-0.01298470141</v>
      </c>
      <c r="AY258" s="135">
        <f t="shared" si="1546"/>
        <v>-0.01816728017</v>
      </c>
      <c r="AZ258" s="135">
        <f t="shared" si="1546"/>
        <v>0.07386878731</v>
      </c>
      <c r="BA258" s="144">
        <f t="shared" ref="BA258:BD258" si="1547">AC258+AG258+AK258+AO258+AS258+AW258+A$2</f>
        <v>0.01352095752</v>
      </c>
      <c r="BB258" s="144">
        <f t="shared" si="1547"/>
        <v>0.1471968957</v>
      </c>
      <c r="BC258" s="144">
        <f t="shared" si="1547"/>
        <v>0.5748109006</v>
      </c>
      <c r="BD258" s="144">
        <f t="shared" si="1547"/>
        <v>0.1575688678</v>
      </c>
      <c r="BE258" s="143">
        <f t="shared" ref="BE258:BH258" si="1548">A258</f>
        <v>0</v>
      </c>
      <c r="BF258" s="143">
        <f t="shared" si="1548"/>
        <v>0.2612585744</v>
      </c>
      <c r="BG258" s="143">
        <f t="shared" si="1548"/>
        <v>0.5655737705</v>
      </c>
      <c r="BH258" s="143">
        <f t="shared" si="1548"/>
        <v>0.160155085</v>
      </c>
      <c r="BI258" s="145">
        <f t="shared" si="41"/>
        <v>0.01328489594</v>
      </c>
      <c r="BJ258" s="145">
        <f t="shared" si="42"/>
        <v>0.0003869596273</v>
      </c>
      <c r="BK258" s="143"/>
    </row>
    <row r="259">
      <c r="A259" s="90">
        <f>'Yield Tabulations'!AH259</f>
        <v>0</v>
      </c>
      <c r="B259" s="90">
        <f>'Yield Tabulations'!AI259</f>
        <v>0.2358431861</v>
      </c>
      <c r="C259" s="90">
        <f>'Yield Tabulations'!AJ259</f>
        <v>0.5149544863</v>
      </c>
      <c r="D259" s="90">
        <f>'Yield Tabulations'!AK259</f>
        <v>0.1431238332</v>
      </c>
      <c r="E259" s="91">
        <f>'Yield Tabulations'!AL259</f>
        <v>0</v>
      </c>
      <c r="F259" s="91">
        <f>'Yield Tabulations'!AM259</f>
        <v>0.0765401369</v>
      </c>
      <c r="G259" s="91">
        <f>'Yield Tabulations'!AN259</f>
        <v>0.6852367688</v>
      </c>
      <c r="H259" s="91">
        <f>'Yield Tabulations'!AO259</f>
        <v>0.1116988177</v>
      </c>
      <c r="I259" s="92">
        <f>'Yield Tabulations'!AP259</f>
        <v>0</v>
      </c>
      <c r="J259" s="92">
        <f>'Yield Tabulations'!AQ259</f>
        <v>0.03515868077</v>
      </c>
      <c r="K259" s="92">
        <f>'Yield Tabulations'!AR259</f>
        <v>0.3658536585</v>
      </c>
      <c r="L259" s="92">
        <f>'Yield Tabulations'!AS259</f>
        <v>0.0765401369</v>
      </c>
      <c r="M259" s="132">
        <f t="shared" si="9"/>
        <v>-0.4878844477</v>
      </c>
      <c r="N259" s="132">
        <f t="shared" ref="N259:P259" si="1549">0</f>
        <v>0</v>
      </c>
      <c r="O259" s="132">
        <f t="shared" si="1549"/>
        <v>0</v>
      </c>
      <c r="P259" s="132">
        <f t="shared" si="1549"/>
        <v>0</v>
      </c>
      <c r="Q259" s="133">
        <f t="shared" si="11"/>
        <v>-0.2619368719</v>
      </c>
      <c r="R259" s="133">
        <f t="shared" si="12"/>
        <v>-0.01158269499</v>
      </c>
      <c r="S259" s="133">
        <f t="shared" si="13"/>
        <v>0.001931209484</v>
      </c>
      <c r="T259" s="133">
        <f t="shared" si="14"/>
        <v>-0.003910468303</v>
      </c>
      <c r="U259" s="134">
        <f t="shared" si="15"/>
        <v>-0.2619368719</v>
      </c>
      <c r="V259" s="134">
        <f t="shared" si="16"/>
        <v>0.01158269499</v>
      </c>
      <c r="W259" s="134">
        <f t="shared" si="17"/>
        <v>-0.001931209484</v>
      </c>
      <c r="X259" s="134">
        <f t="shared" si="18"/>
        <v>0.003910468303</v>
      </c>
      <c r="Y259" s="135">
        <f t="shared" si="19"/>
        <v>-0.1409434249</v>
      </c>
      <c r="Z259" s="135">
        <f t="shared" ref="Z259:AB259" si="1550">0</f>
        <v>0</v>
      </c>
      <c r="AA259" s="135">
        <f t="shared" si="1550"/>
        <v>0</v>
      </c>
      <c r="AB259" s="135">
        <f t="shared" si="1550"/>
        <v>0</v>
      </c>
      <c r="AC259" s="91">
        <f t="shared" si="21"/>
        <v>-0.1574521586</v>
      </c>
      <c r="AD259" s="91">
        <f t="shared" si="22"/>
        <v>0.05068867905</v>
      </c>
      <c r="AE259" s="91">
        <f t="shared" si="23"/>
        <v>0.3399687857</v>
      </c>
      <c r="AF259" s="91">
        <f t="shared" si="24"/>
        <v>0.1329651246</v>
      </c>
      <c r="AG259" s="92">
        <f t="shared" si="25"/>
        <v>0.06256593582</v>
      </c>
      <c r="AH259" s="92">
        <f t="shared" si="26"/>
        <v>0.03302322024</v>
      </c>
      <c r="AI259" s="92">
        <f t="shared" si="27"/>
        <v>0.2273974676</v>
      </c>
      <c r="AJ259" s="92">
        <f t="shared" si="28"/>
        <v>-0.03108236139</v>
      </c>
      <c r="AK259" s="132">
        <f t="shared" ref="AK259:AN259" si="1551">M$2*$M259</f>
        <v>0.1599555537</v>
      </c>
      <c r="AL259" s="132">
        <f t="shared" si="1551"/>
        <v>0.0432371028</v>
      </c>
      <c r="AM259" s="132">
        <f t="shared" si="1551"/>
        <v>0.1326058757</v>
      </c>
      <c r="AN259" s="132">
        <f t="shared" si="1551"/>
        <v>-0.1251107199</v>
      </c>
      <c r="AO259" s="133">
        <f t="shared" si="30"/>
        <v>-0.04904778062</v>
      </c>
      <c r="AP259" s="133">
        <f t="shared" si="31"/>
        <v>0.003749375469</v>
      </c>
      <c r="AQ259" s="133">
        <f t="shared" si="32"/>
        <v>-0.06381049156</v>
      </c>
      <c r="AR259" s="133">
        <f t="shared" si="33"/>
        <v>0.08201783523</v>
      </c>
      <c r="AS259" s="134">
        <f t="shared" si="34"/>
        <v>-0.008121556896</v>
      </c>
      <c r="AT259" s="134">
        <f t="shared" si="35"/>
        <v>-0.008858007984</v>
      </c>
      <c r="AU259" s="134">
        <f t="shared" si="36"/>
        <v>-0.04754955575</v>
      </c>
      <c r="AV259" s="134">
        <f t="shared" si="37"/>
        <v>0.03361599581</v>
      </c>
      <c r="AW259" s="135">
        <f t="shared" ref="AW259:AZ259" si="1552">Y$2*$Y259</f>
        <v>-0.009210760465</v>
      </c>
      <c r="AX259" s="135">
        <f t="shared" si="1552"/>
        <v>-0.006292427805</v>
      </c>
      <c r="AY259" s="135">
        <f t="shared" si="1552"/>
        <v>-0.008803922036</v>
      </c>
      <c r="AZ259" s="135">
        <f t="shared" si="1552"/>
        <v>0.03579705043</v>
      </c>
      <c r="BA259" s="144">
        <f t="shared" ref="BA259:BD259" si="1553">AC259+AG259+AK259+AO259+AS259+AW259+A$2</f>
        <v>0.02644396548</v>
      </c>
      <c r="BB259" s="144">
        <f t="shared" si="1553"/>
        <v>0.1408551917</v>
      </c>
      <c r="BC259" s="144">
        <f t="shared" si="1553"/>
        <v>0.5805035753</v>
      </c>
      <c r="BD259" s="144">
        <f t="shared" si="1553"/>
        <v>0.09446834343</v>
      </c>
      <c r="BE259" s="143">
        <f t="shared" ref="BE259:BH259" si="1554">A259</f>
        <v>0</v>
      </c>
      <c r="BF259" s="143">
        <f t="shared" si="1554"/>
        <v>0.2358431861</v>
      </c>
      <c r="BG259" s="143">
        <f t="shared" si="1554"/>
        <v>0.5149544863</v>
      </c>
      <c r="BH259" s="143">
        <f t="shared" si="1554"/>
        <v>0.1431238332</v>
      </c>
      <c r="BI259" s="145">
        <f t="shared" si="41"/>
        <v>0.01638604214</v>
      </c>
      <c r="BJ259" s="145">
        <f t="shared" si="42"/>
        <v>0.001940225352</v>
      </c>
      <c r="BK259" s="143"/>
    </row>
    <row r="260">
      <c r="A260" s="90">
        <f>'Yield Tabulations'!AH260</f>
        <v>0</v>
      </c>
      <c r="B260" s="90">
        <f>'Yield Tabulations'!AI260</f>
        <v>0.4250337686</v>
      </c>
      <c r="C260" s="90">
        <f>'Yield Tabulations'!AJ260</f>
        <v>0.6918392205</v>
      </c>
      <c r="D260" s="90">
        <f>'Yield Tabulations'!AK260</f>
        <v>0.3619990995</v>
      </c>
      <c r="E260" s="91">
        <f>'Yield Tabulations'!AL260</f>
        <v>0</v>
      </c>
      <c r="F260" s="91">
        <f>'Yield Tabulations'!AM260</f>
        <v>0.1611886538</v>
      </c>
      <c r="G260" s="91">
        <f>'Yield Tabulations'!AN260</f>
        <v>0.8710462287</v>
      </c>
      <c r="H260" s="91">
        <f>'Yield Tabulations'!AO260</f>
        <v>0.1850517785</v>
      </c>
      <c r="I260" s="92">
        <f>'Yield Tabulations'!AP260</f>
        <v>0</v>
      </c>
      <c r="J260" s="92">
        <f>'Yield Tabulations'!AQ260</f>
        <v>0.02386312472</v>
      </c>
      <c r="K260" s="92">
        <f>'Yield Tabulations'!AR260</f>
        <v>0.512195122</v>
      </c>
      <c r="L260" s="92">
        <f>'Yield Tabulations'!AS260</f>
        <v>0.1611886538</v>
      </c>
      <c r="M260" s="132">
        <f t="shared" si="9"/>
        <v>-0.8189474754</v>
      </c>
      <c r="N260" s="132">
        <f t="shared" ref="N260:P260" si="1555">0</f>
        <v>0</v>
      </c>
      <c r="O260" s="132">
        <f t="shared" si="1555"/>
        <v>0</v>
      </c>
      <c r="P260" s="132">
        <f t="shared" si="1555"/>
        <v>0</v>
      </c>
      <c r="Q260" s="133">
        <f t="shared" si="11"/>
        <v>-0.4798203413</v>
      </c>
      <c r="R260" s="133">
        <f t="shared" si="12"/>
        <v>-0.04562015072</v>
      </c>
      <c r="S260" s="133">
        <f t="shared" si="13"/>
        <v>0.02156586843</v>
      </c>
      <c r="T260" s="133">
        <f t="shared" si="14"/>
        <v>-0.06177415738</v>
      </c>
      <c r="U260" s="134">
        <f t="shared" si="15"/>
        <v>-0.4798203413</v>
      </c>
      <c r="V260" s="134">
        <f t="shared" si="16"/>
        <v>0.04562015072</v>
      </c>
      <c r="W260" s="134">
        <f t="shared" si="17"/>
        <v>-0.02156586843</v>
      </c>
      <c r="X260" s="134">
        <f t="shared" si="18"/>
        <v>0.06177415738</v>
      </c>
      <c r="Y260" s="135">
        <f t="shared" si="19"/>
        <v>-0.2888950738</v>
      </c>
      <c r="Z260" s="135">
        <f t="shared" ref="Z260:AB260" si="1556">0</f>
        <v>0</v>
      </c>
      <c r="AA260" s="135">
        <f t="shared" si="1556"/>
        <v>0</v>
      </c>
      <c r="AB260" s="135">
        <f t="shared" si="1556"/>
        <v>0</v>
      </c>
      <c r="AC260" s="91">
        <f t="shared" si="21"/>
        <v>-0.2094677233</v>
      </c>
      <c r="AD260" s="91">
        <f t="shared" si="22"/>
        <v>0.1065200098</v>
      </c>
      <c r="AE260" s="91">
        <f t="shared" si="23"/>
        <v>0.4275631076</v>
      </c>
      <c r="AF260" s="91">
        <f t="shared" si="24"/>
        <v>0.1776980216</v>
      </c>
      <c r="AG260" s="92">
        <f t="shared" si="25"/>
        <v>0.09264328882</v>
      </c>
      <c r="AH260" s="92">
        <f t="shared" si="26"/>
        <v>0.04164616476</v>
      </c>
      <c r="AI260" s="92">
        <f t="shared" si="27"/>
        <v>0.3284187156</v>
      </c>
      <c r="AJ260" s="92">
        <f t="shared" si="28"/>
        <v>-0.007318840995</v>
      </c>
      <c r="AK260" s="132">
        <f t="shared" ref="AK260:AN260" si="1557">M$2*$M260</f>
        <v>0.268496357</v>
      </c>
      <c r="AL260" s="132">
        <f t="shared" si="1557"/>
        <v>0.07257643966</v>
      </c>
      <c r="AM260" s="132">
        <f t="shared" si="1557"/>
        <v>0.2225880485</v>
      </c>
      <c r="AN260" s="132">
        <f t="shared" si="1557"/>
        <v>-0.2100069159</v>
      </c>
      <c r="AO260" s="133">
        <f t="shared" si="30"/>
        <v>-0.1123212828</v>
      </c>
      <c r="AP260" s="133">
        <f t="shared" si="31"/>
        <v>0.0092138264</v>
      </c>
      <c r="AQ260" s="133">
        <f t="shared" si="32"/>
        <v>-0.1204416451</v>
      </c>
      <c r="AR260" s="133">
        <f t="shared" si="33"/>
        <v>0.1351749024</v>
      </c>
      <c r="AS260" s="134">
        <f t="shared" si="34"/>
        <v>-0.005801856369</v>
      </c>
      <c r="AT260" s="134">
        <f t="shared" si="35"/>
        <v>-0.02349290133</v>
      </c>
      <c r="AU260" s="134">
        <f t="shared" si="36"/>
        <v>-0.08295817527</v>
      </c>
      <c r="AV260" s="134">
        <f t="shared" si="37"/>
        <v>0.06852979643</v>
      </c>
      <c r="AW260" s="135">
        <f t="shared" ref="AW260:AZ260" si="1558">Y$2*$Y260</f>
        <v>-0.01887951372</v>
      </c>
      <c r="AX260" s="135">
        <f t="shared" si="1558"/>
        <v>-0.0128977382</v>
      </c>
      <c r="AY260" s="135">
        <f t="shared" si="1558"/>
        <v>-0.01804560737</v>
      </c>
      <c r="AZ260" s="135">
        <f t="shared" si="1558"/>
        <v>0.07337406152</v>
      </c>
      <c r="BA260" s="144">
        <f t="shared" ref="BA260:BD260" si="1559">AC260+AG260+AK260+AO260+AS260+AW260+A$2</f>
        <v>0.04242400216</v>
      </c>
      <c r="BB260" s="144">
        <f t="shared" si="1559"/>
        <v>0.2188730511</v>
      </c>
      <c r="BC260" s="144">
        <f t="shared" si="1559"/>
        <v>0.7578198597</v>
      </c>
      <c r="BD260" s="144">
        <f t="shared" si="1559"/>
        <v>0.2037164436</v>
      </c>
      <c r="BE260" s="143">
        <f t="shared" ref="BE260:BH260" si="1560">A260</f>
        <v>0</v>
      </c>
      <c r="BF260" s="143">
        <f t="shared" si="1560"/>
        <v>0.4250337686</v>
      </c>
      <c r="BG260" s="143">
        <f t="shared" si="1560"/>
        <v>0.6918392205</v>
      </c>
      <c r="BH260" s="143">
        <f t="shared" si="1560"/>
        <v>0.3619990995</v>
      </c>
      <c r="BI260" s="145">
        <f t="shared" si="41"/>
        <v>0.07370888132</v>
      </c>
      <c r="BJ260" s="145">
        <f t="shared" si="42"/>
        <v>0.09002474693</v>
      </c>
      <c r="BK260" s="143"/>
    </row>
    <row r="261">
      <c r="A261" s="90">
        <f>'Yield Tabulations'!AH261</f>
        <v>0</v>
      </c>
      <c r="B261" s="90">
        <f>'Yield Tabulations'!AI261</f>
        <v>0.2800338409</v>
      </c>
      <c r="C261" s="90">
        <f>'Yield Tabulations'!AJ261</f>
        <v>0.6290801187</v>
      </c>
      <c r="D261" s="90">
        <f>'Yield Tabulations'!AK261</f>
        <v>0.2165820643</v>
      </c>
      <c r="E261" s="91">
        <f>'Yield Tabulations'!AL261</f>
        <v>0</v>
      </c>
      <c r="F261" s="91">
        <f>'Yield Tabulations'!AM261</f>
        <v>0.1175972927</v>
      </c>
      <c r="G261" s="91">
        <f>'Yield Tabulations'!AN261</f>
        <v>0.7393617021</v>
      </c>
      <c r="H261" s="91">
        <f>'Yield Tabulations'!AO261</f>
        <v>0.1590524535</v>
      </c>
      <c r="I261" s="92">
        <f>'Yield Tabulations'!AP261</f>
        <v>0</v>
      </c>
      <c r="J261" s="92">
        <f>'Yield Tabulations'!AQ261</f>
        <v>0.04145516074</v>
      </c>
      <c r="K261" s="92">
        <f>'Yield Tabulations'!AR261</f>
        <v>0.4899328859</v>
      </c>
      <c r="L261" s="92">
        <f>'Yield Tabulations'!AS261</f>
        <v>0.1175972927</v>
      </c>
      <c r="M261" s="132">
        <f t="shared" si="9"/>
        <v>-0.5857825328</v>
      </c>
      <c r="N261" s="132">
        <f t="shared" ref="N261:P261" si="1561">0</f>
        <v>0</v>
      </c>
      <c r="O261" s="132">
        <f t="shared" si="1561"/>
        <v>0</v>
      </c>
      <c r="P261" s="132">
        <f t="shared" si="1561"/>
        <v>0</v>
      </c>
      <c r="Q261" s="133">
        <f t="shared" si="11"/>
        <v>-0.3858167651</v>
      </c>
      <c r="R261" s="133">
        <f t="shared" si="12"/>
        <v>-0.009021906976</v>
      </c>
      <c r="S261" s="133">
        <f t="shared" si="13"/>
        <v>0.007235578231</v>
      </c>
      <c r="T261" s="133">
        <f t="shared" si="14"/>
        <v>-0.02696442279</v>
      </c>
      <c r="U261" s="134">
        <f t="shared" si="15"/>
        <v>-0.3858167651</v>
      </c>
      <c r="V261" s="134">
        <f t="shared" si="16"/>
        <v>0.009021906976</v>
      </c>
      <c r="W261" s="134">
        <f t="shared" si="17"/>
        <v>-0.007235578231</v>
      </c>
      <c r="X261" s="134">
        <f t="shared" si="18"/>
        <v>0.02696442279</v>
      </c>
      <c r="Y261" s="135">
        <f t="shared" si="19"/>
        <v>-0.2555818863</v>
      </c>
      <c r="Z261" s="135">
        <f t="shared" ref="Z261:AB261" si="1562">0</f>
        <v>0</v>
      </c>
      <c r="AA261" s="135">
        <f t="shared" si="1562"/>
        <v>0</v>
      </c>
      <c r="AB261" s="135">
        <f t="shared" si="1562"/>
        <v>0</v>
      </c>
      <c r="AC261" s="91">
        <f t="shared" si="21"/>
        <v>-0.1752678926</v>
      </c>
      <c r="AD261" s="91">
        <f t="shared" si="22"/>
        <v>0.08091844</v>
      </c>
      <c r="AE261" s="91">
        <f t="shared" si="23"/>
        <v>0.3623104383</v>
      </c>
      <c r="AF261" s="91">
        <f t="shared" si="24"/>
        <v>0.1559265517</v>
      </c>
      <c r="AG261" s="92">
        <f t="shared" si="25"/>
        <v>0.08492154314</v>
      </c>
      <c r="AH261" s="92">
        <f t="shared" si="26"/>
        <v>0.04378982791</v>
      </c>
      <c r="AI261" s="92">
        <f t="shared" si="27"/>
        <v>0.3073383105</v>
      </c>
      <c r="AJ261" s="92">
        <f t="shared" si="28"/>
        <v>-0.03178372725</v>
      </c>
      <c r="AK261" s="132">
        <f t="shared" ref="AK261:AN261" si="1563">M$2*$M261</f>
        <v>0.1920519701</v>
      </c>
      <c r="AL261" s="132">
        <f t="shared" si="1563"/>
        <v>0.05191298822</v>
      </c>
      <c r="AM261" s="132">
        <f t="shared" si="1563"/>
        <v>0.159214351</v>
      </c>
      <c r="AN261" s="132">
        <f t="shared" si="1563"/>
        <v>-0.1502152297</v>
      </c>
      <c r="AO261" s="133">
        <f t="shared" si="30"/>
        <v>-0.07999702251</v>
      </c>
      <c r="AP261" s="133">
        <f t="shared" si="31"/>
        <v>0.01043159709</v>
      </c>
      <c r="AQ261" s="133">
        <f t="shared" si="32"/>
        <v>-0.09013025252</v>
      </c>
      <c r="AR261" s="133">
        <f t="shared" si="33"/>
        <v>0.1189446088</v>
      </c>
      <c r="AS261" s="134">
        <f t="shared" si="34"/>
        <v>-0.008342707454</v>
      </c>
      <c r="AT261" s="134">
        <f t="shared" si="35"/>
        <v>-0.01675272247</v>
      </c>
      <c r="AU261" s="134">
        <f t="shared" si="36"/>
        <v>-0.07043318346</v>
      </c>
      <c r="AV261" s="134">
        <f t="shared" si="37"/>
        <v>0.04885018133</v>
      </c>
      <c r="AW261" s="135">
        <f t="shared" ref="AW261:AZ261" si="1564">Y$2*$Y261</f>
        <v>-0.01670247148</v>
      </c>
      <c r="AX261" s="135">
        <f t="shared" si="1564"/>
        <v>-0.01141046891</v>
      </c>
      <c r="AY261" s="135">
        <f t="shared" si="1564"/>
        <v>-0.01596472487</v>
      </c>
      <c r="AZ261" s="135">
        <f t="shared" si="1564"/>
        <v>0.06491312158</v>
      </c>
      <c r="BA261" s="144">
        <f t="shared" ref="BA261:BD261" si="1565">AC261+AG261+AK261+AO261+AS261+AW261+A$2</f>
        <v>0.02441815178</v>
      </c>
      <c r="BB261" s="144">
        <f t="shared" si="1565"/>
        <v>0.1841969118</v>
      </c>
      <c r="BC261" s="144">
        <f t="shared" si="1565"/>
        <v>0.6530303547</v>
      </c>
      <c r="BD261" s="144">
        <f t="shared" si="1565"/>
        <v>0.1729009251</v>
      </c>
      <c r="BE261" s="143">
        <f t="shared" ref="BE261:BH261" si="1566">A261</f>
        <v>0</v>
      </c>
      <c r="BF261" s="143">
        <f t="shared" si="1566"/>
        <v>0.2800338409</v>
      </c>
      <c r="BG261" s="143">
        <f t="shared" si="1566"/>
        <v>0.6290801187</v>
      </c>
      <c r="BH261" s="143">
        <f t="shared" si="1566"/>
        <v>0.2165820643</v>
      </c>
      <c r="BI261" s="145">
        <f t="shared" si="41"/>
        <v>0.01226261886</v>
      </c>
      <c r="BJ261" s="145">
        <f t="shared" si="42"/>
        <v>0.009757114507</v>
      </c>
      <c r="BK261" s="143"/>
    </row>
    <row r="262">
      <c r="A262" s="90">
        <f>'Yield Tabulations'!AH262</f>
        <v>0</v>
      </c>
      <c r="B262" s="90">
        <f>'Yield Tabulations'!AI262</f>
        <v>0.2568617297</v>
      </c>
      <c r="C262" s="90">
        <f>'Yield Tabulations'!AJ262</f>
        <v>0.5809128631</v>
      </c>
      <c r="D262" s="90">
        <f>'Yield Tabulations'!AK262</f>
        <v>0.1651993786</v>
      </c>
      <c r="E262" s="91">
        <f>'Yield Tabulations'!AL262</f>
        <v>0</v>
      </c>
      <c r="F262" s="91">
        <f>'Yield Tabulations'!AM262</f>
        <v>0.08493008804</v>
      </c>
      <c r="G262" s="91">
        <f>'Yield Tabulations'!AN262</f>
        <v>0.6456692913</v>
      </c>
      <c r="H262" s="91">
        <f>'Yield Tabulations'!AO262</f>
        <v>0.1315380632</v>
      </c>
      <c r="I262" s="92">
        <f>'Yield Tabulations'!AP262</f>
        <v>0</v>
      </c>
      <c r="J262" s="92">
        <f>'Yield Tabulations'!AQ262</f>
        <v>0.04660797514</v>
      </c>
      <c r="K262" s="92">
        <f>'Yield Tabulations'!AR262</f>
        <v>0.5087719298</v>
      </c>
      <c r="L262" s="92">
        <f>'Yield Tabulations'!AS262</f>
        <v>0.08493008804</v>
      </c>
      <c r="M262" s="132">
        <f t="shared" si="9"/>
        <v>-0.4414042157</v>
      </c>
      <c r="N262" s="132">
        <f t="shared" ref="N262:P262" si="1567">0</f>
        <v>0</v>
      </c>
      <c r="O262" s="132">
        <f t="shared" si="1567"/>
        <v>0</v>
      </c>
      <c r="P262" s="132">
        <f t="shared" si="1567"/>
        <v>0</v>
      </c>
      <c r="Q262" s="133">
        <f t="shared" si="11"/>
        <v>-0.3436283701</v>
      </c>
      <c r="R262" s="133">
        <f t="shared" si="12"/>
        <v>0.01208612449</v>
      </c>
      <c r="S262" s="133">
        <f t="shared" si="13"/>
        <v>0.001082397075</v>
      </c>
      <c r="T262" s="133">
        <f t="shared" si="14"/>
        <v>-0.01311670651</v>
      </c>
      <c r="U262" s="134">
        <f t="shared" si="15"/>
        <v>-0.3436283701</v>
      </c>
      <c r="V262" s="134">
        <f t="shared" si="16"/>
        <v>-0.01208612449</v>
      </c>
      <c r="W262" s="134">
        <f t="shared" si="17"/>
        <v>-0.001082397075</v>
      </c>
      <c r="X262" s="134">
        <f t="shared" si="18"/>
        <v>0.01311670651</v>
      </c>
      <c r="Y262" s="135">
        <f t="shared" si="19"/>
        <v>-0.2682342998</v>
      </c>
      <c r="Z262" s="135">
        <f t="shared" ref="Z262:AB262" si="1568">0</f>
        <v>0</v>
      </c>
      <c r="AA262" s="135">
        <f t="shared" si="1568"/>
        <v>0</v>
      </c>
      <c r="AB262" s="135">
        <f t="shared" si="1568"/>
        <v>0</v>
      </c>
      <c r="AC262" s="91">
        <f t="shared" si="21"/>
        <v>-0.1505502221</v>
      </c>
      <c r="AD262" s="91">
        <f t="shared" si="22"/>
        <v>0.05994033838</v>
      </c>
      <c r="AE262" s="91">
        <f t="shared" si="23"/>
        <v>0.3170583755</v>
      </c>
      <c r="AF262" s="91">
        <f t="shared" si="24"/>
        <v>0.1361352033</v>
      </c>
      <c r="AG262" s="92">
        <f t="shared" si="25"/>
        <v>0.08733065089</v>
      </c>
      <c r="AH262" s="92">
        <f t="shared" si="26"/>
        <v>0.04054852855</v>
      </c>
      <c r="AI262" s="92">
        <f t="shared" si="27"/>
        <v>0.3121613691</v>
      </c>
      <c r="AJ262" s="92">
        <f t="shared" si="28"/>
        <v>-0.05530536159</v>
      </c>
      <c r="AK262" s="132">
        <f t="shared" ref="AK262:AN262" si="1569">M$2*$M262</f>
        <v>0.1447167583</v>
      </c>
      <c r="AL262" s="132">
        <f t="shared" si="1569"/>
        <v>0.03911795004</v>
      </c>
      <c r="AM262" s="132">
        <f t="shared" si="1569"/>
        <v>0.1199726551</v>
      </c>
      <c r="AN262" s="132">
        <f t="shared" si="1569"/>
        <v>-0.1131915548</v>
      </c>
      <c r="AO262" s="133">
        <f t="shared" si="30"/>
        <v>-0.06603319861</v>
      </c>
      <c r="AP262" s="133">
        <f t="shared" si="31"/>
        <v>0.01213889379</v>
      </c>
      <c r="AQ262" s="133">
        <f t="shared" si="32"/>
        <v>-0.07491302317</v>
      </c>
      <c r="AR262" s="133">
        <f t="shared" si="33"/>
        <v>0.1124284399</v>
      </c>
      <c r="AS262" s="134">
        <f t="shared" si="34"/>
        <v>-0.009063035284</v>
      </c>
      <c r="AT262" s="134">
        <f t="shared" si="35"/>
        <v>-0.01417964552</v>
      </c>
      <c r="AU262" s="134">
        <f t="shared" si="36"/>
        <v>-0.06532074104</v>
      </c>
      <c r="AV262" s="134">
        <f t="shared" si="37"/>
        <v>0.03920935028</v>
      </c>
      <c r="AW262" s="135">
        <f t="shared" ref="AW262:AZ262" si="1570">Y$2*$Y262</f>
        <v>-0.01752931636</v>
      </c>
      <c r="AX262" s="135">
        <f t="shared" si="1570"/>
        <v>-0.01197533668</v>
      </c>
      <c r="AY262" s="135">
        <f t="shared" si="1570"/>
        <v>-0.0167550481</v>
      </c>
      <c r="AZ262" s="135">
        <f t="shared" si="1570"/>
        <v>0.06812660305</v>
      </c>
      <c r="BA262" s="144">
        <f t="shared" ref="BA262:BD262" si="1571">AC262+AG262+AK262+AO262+AS262+AW262+A$2</f>
        <v>0.01662636945</v>
      </c>
      <c r="BB262" s="144">
        <f t="shared" si="1571"/>
        <v>0.1508979785</v>
      </c>
      <c r="BC262" s="144">
        <f t="shared" si="1571"/>
        <v>0.5928990031</v>
      </c>
      <c r="BD262" s="144">
        <f t="shared" si="1571"/>
        <v>0.1536680988</v>
      </c>
      <c r="BE262" s="143">
        <f t="shared" ref="BE262:BH262" si="1572">A262</f>
        <v>0</v>
      </c>
      <c r="BF262" s="143">
        <f t="shared" si="1572"/>
        <v>0.2568617297</v>
      </c>
      <c r="BG262" s="143">
        <f t="shared" si="1572"/>
        <v>0.5809128631</v>
      </c>
      <c r="BH262" s="143">
        <f t="shared" si="1572"/>
        <v>0.1651993786</v>
      </c>
      <c r="BI262" s="145">
        <f t="shared" si="41"/>
        <v>0.01178139069</v>
      </c>
      <c r="BJ262" s="145">
        <f t="shared" si="42"/>
        <v>0.0009407429348</v>
      </c>
      <c r="BK262" s="143"/>
    </row>
    <row r="263">
      <c r="A263" s="90">
        <f>'Yield Tabulations'!AH263</f>
        <v>0</v>
      </c>
      <c r="B263" s="90">
        <f>'Yield Tabulations'!AI263</f>
        <v>0.2797253343</v>
      </c>
      <c r="C263" s="90">
        <f>'Yield Tabulations'!AJ263</f>
        <v>0.578817734</v>
      </c>
      <c r="D263" s="90">
        <f>'Yield Tabulations'!AK263</f>
        <v>0.1731116733</v>
      </c>
      <c r="E263" s="91">
        <f>'Yield Tabulations'!AL263</f>
        <v>0</v>
      </c>
      <c r="F263" s="91">
        <f>'Yield Tabulations'!AM263</f>
        <v>0.09613299602</v>
      </c>
      <c r="G263" s="91">
        <f>'Yield Tabulations'!AN263</f>
        <v>0.6584158416</v>
      </c>
      <c r="H263" s="91">
        <f>'Yield Tabulations'!AO263</f>
        <v>0.1460065052</v>
      </c>
      <c r="I263" s="92">
        <f>'Yield Tabulations'!AP263</f>
        <v>0</v>
      </c>
      <c r="J263" s="92">
        <f>'Yield Tabulations'!AQ263</f>
        <v>0.04987350922</v>
      </c>
      <c r="K263" s="92">
        <f>'Yield Tabulations'!AR263</f>
        <v>0.5</v>
      </c>
      <c r="L263" s="92">
        <f>'Yield Tabulations'!AS263</f>
        <v>0.09613299602</v>
      </c>
      <c r="M263" s="132">
        <f t="shared" si="9"/>
        <v>-0.4640708729</v>
      </c>
      <c r="N263" s="132">
        <f t="shared" ref="N263:P263" si="1573">0</f>
        <v>0</v>
      </c>
      <c r="O263" s="132">
        <f t="shared" si="1573"/>
        <v>0</v>
      </c>
      <c r="P263" s="132">
        <f t="shared" si="1573"/>
        <v>0</v>
      </c>
      <c r="Q263" s="133">
        <f t="shared" si="11"/>
        <v>-0.3480384534</v>
      </c>
      <c r="R263" s="133">
        <f t="shared" si="12"/>
        <v>0.009707765139</v>
      </c>
      <c r="S263" s="133">
        <f t="shared" si="13"/>
        <v>0.00195969614</v>
      </c>
      <c r="T263" s="133">
        <f t="shared" si="14"/>
        <v>-0.01522898947</v>
      </c>
      <c r="U263" s="134">
        <f t="shared" si="15"/>
        <v>-0.3480384534</v>
      </c>
      <c r="V263" s="134">
        <f t="shared" si="16"/>
        <v>-0.009707765139</v>
      </c>
      <c r="W263" s="134">
        <f t="shared" si="17"/>
        <v>-0.00195969614</v>
      </c>
      <c r="X263" s="134">
        <f t="shared" si="18"/>
        <v>0.01522898947</v>
      </c>
      <c r="Y263" s="135">
        <f t="shared" si="19"/>
        <v>-0.2617289198</v>
      </c>
      <c r="Z263" s="135">
        <f t="shared" ref="Z263:AB263" si="1574">0</f>
        <v>0</v>
      </c>
      <c r="AA263" s="135">
        <f t="shared" si="1574"/>
        <v>0</v>
      </c>
      <c r="AB263" s="135">
        <f t="shared" si="1574"/>
        <v>0</v>
      </c>
      <c r="AC263" s="91">
        <f t="shared" si="21"/>
        <v>-0.1550111477</v>
      </c>
      <c r="AD263" s="91">
        <f t="shared" si="22"/>
        <v>0.06855354061</v>
      </c>
      <c r="AE263" s="91">
        <f t="shared" si="23"/>
        <v>0.32190464</v>
      </c>
      <c r="AF263" s="91">
        <f t="shared" si="24"/>
        <v>0.142928618</v>
      </c>
      <c r="AG263" s="92">
        <f t="shared" si="25"/>
        <v>0.08512076339</v>
      </c>
      <c r="AH263" s="92">
        <f t="shared" si="26"/>
        <v>0.04459872559</v>
      </c>
      <c r="AI263" s="92">
        <f t="shared" si="27"/>
        <v>0.3091881326</v>
      </c>
      <c r="AJ263" s="92">
        <f t="shared" si="28"/>
        <v>-0.04774962156</v>
      </c>
      <c r="AK263" s="132">
        <f t="shared" ref="AK263:AN263" si="1575">M$2*$M263</f>
        <v>0.1521481445</v>
      </c>
      <c r="AL263" s="132">
        <f t="shared" si="1575"/>
        <v>0.04112670559</v>
      </c>
      <c r="AM263" s="132">
        <f t="shared" si="1575"/>
        <v>0.1261334006</v>
      </c>
      <c r="AN263" s="132">
        <f t="shared" si="1575"/>
        <v>-0.1190040824</v>
      </c>
      <c r="AO263" s="133">
        <f t="shared" si="30"/>
        <v>-0.0677671733</v>
      </c>
      <c r="AP263" s="133">
        <f t="shared" si="31"/>
        <v>0.01200670306</v>
      </c>
      <c r="AQ263" s="133">
        <f t="shared" si="32"/>
        <v>-0.07650355147</v>
      </c>
      <c r="AR263" s="133">
        <f t="shared" si="33"/>
        <v>0.1129554031</v>
      </c>
      <c r="AS263" s="134">
        <f t="shared" si="34"/>
        <v>-0.008870356112</v>
      </c>
      <c r="AT263" s="134">
        <f t="shared" si="35"/>
        <v>-0.01453941333</v>
      </c>
      <c r="AU263" s="134">
        <f t="shared" si="36"/>
        <v>-0.06582013462</v>
      </c>
      <c r="AV263" s="134">
        <f t="shared" si="37"/>
        <v>0.04027882547</v>
      </c>
      <c r="AW263" s="135">
        <f t="shared" ref="AW263:AZ263" si="1576">Y$2*$Y263</f>
        <v>-0.01710418482</v>
      </c>
      <c r="AX263" s="135">
        <f t="shared" si="1576"/>
        <v>-0.0116849036</v>
      </c>
      <c r="AY263" s="135">
        <f t="shared" si="1576"/>
        <v>-0.01634869457</v>
      </c>
      <c r="AZ263" s="135">
        <f t="shared" si="1576"/>
        <v>0.0664743556</v>
      </c>
      <c r="BA263" s="144">
        <f t="shared" ref="BA263:BD263" si="1577">AC263+AG263+AK263+AO263+AS263+AW263+A$2</f>
        <v>0.01627077847</v>
      </c>
      <c r="BB263" s="144">
        <f t="shared" si="1577"/>
        <v>0.1653686078</v>
      </c>
      <c r="BC263" s="144">
        <f t="shared" si="1577"/>
        <v>0.5992492081</v>
      </c>
      <c r="BD263" s="144">
        <f t="shared" si="1577"/>
        <v>0.1621489169</v>
      </c>
      <c r="BE263" s="143">
        <f t="shared" ref="BE263:BH263" si="1578">A263</f>
        <v>0</v>
      </c>
      <c r="BF263" s="143">
        <f t="shared" si="1578"/>
        <v>0.2797253343</v>
      </c>
      <c r="BG263" s="143">
        <f t="shared" si="1578"/>
        <v>0.578817734</v>
      </c>
      <c r="BH263" s="143">
        <f t="shared" si="1578"/>
        <v>0.1731116733</v>
      </c>
      <c r="BI263" s="145">
        <f t="shared" si="41"/>
        <v>0.01387982628</v>
      </c>
      <c r="BJ263" s="145">
        <f t="shared" si="42"/>
        <v>0.001817582289</v>
      </c>
      <c r="BK263" s="143"/>
    </row>
    <row r="264">
      <c r="A264" s="90">
        <f>'Yield Tabulations'!AH264</f>
        <v>0</v>
      </c>
      <c r="B264" s="90">
        <f>'Yield Tabulations'!AI264</f>
        <v>0.3311353211</v>
      </c>
      <c r="C264" s="90">
        <f>'Yield Tabulations'!AJ264</f>
        <v>0.6746575342</v>
      </c>
      <c r="D264" s="90">
        <f>'Yield Tabulations'!AK264</f>
        <v>0.2697821101</v>
      </c>
      <c r="E264" s="91">
        <f>'Yield Tabulations'!AL264</f>
        <v>0</v>
      </c>
      <c r="F264" s="91">
        <f>'Yield Tabulations'!AM264</f>
        <v>0.1247133028</v>
      </c>
      <c r="G264" s="91">
        <f>'Yield Tabulations'!AN264</f>
        <v>0.7712765957</v>
      </c>
      <c r="H264" s="91">
        <f>'Yield Tabulations'!AO264</f>
        <v>0.1616972477</v>
      </c>
      <c r="I264" s="92">
        <f>'Yield Tabulations'!AP264</f>
        <v>0</v>
      </c>
      <c r="J264" s="92">
        <f>'Yield Tabulations'!AQ264</f>
        <v>0.03698394495</v>
      </c>
      <c r="K264" s="92">
        <f>'Yield Tabulations'!AR264</f>
        <v>0.5844370861</v>
      </c>
      <c r="L264" s="92">
        <f>'Yield Tabulations'!AS264</f>
        <v>0.1247133028</v>
      </c>
      <c r="M264" s="132">
        <f t="shared" si="9"/>
        <v>-0.6365669949</v>
      </c>
      <c r="N264" s="132">
        <f t="shared" ref="N264:P264" si="1579">0</f>
        <v>0</v>
      </c>
      <c r="O264" s="132">
        <f t="shared" si="1579"/>
        <v>0</v>
      </c>
      <c r="P264" s="132">
        <f t="shared" si="1579"/>
        <v>0</v>
      </c>
      <c r="Q264" s="133">
        <f t="shared" si="11"/>
        <v>-0.4755408339</v>
      </c>
      <c r="R264" s="133">
        <f t="shared" si="12"/>
        <v>-0.001686583312</v>
      </c>
      <c r="S264" s="133">
        <f t="shared" si="13"/>
        <v>0.009573205775</v>
      </c>
      <c r="T264" s="133">
        <f t="shared" si="14"/>
        <v>-0.0443622281</v>
      </c>
      <c r="U264" s="134">
        <f t="shared" si="15"/>
        <v>-0.4755408339</v>
      </c>
      <c r="V264" s="134">
        <f t="shared" si="16"/>
        <v>0.001686583312</v>
      </c>
      <c r="W264" s="134">
        <f t="shared" si="17"/>
        <v>-0.009573205775</v>
      </c>
      <c r="X264" s="134">
        <f t="shared" si="18"/>
        <v>0.0443622281</v>
      </c>
      <c r="Y264" s="135">
        <f t="shared" si="19"/>
        <v>-0.3584879277</v>
      </c>
      <c r="Z264" s="135">
        <f t="shared" ref="Z264:AB264" si="1580">0</f>
        <v>0</v>
      </c>
      <c r="AA264" s="135">
        <f t="shared" si="1580"/>
        <v>0</v>
      </c>
      <c r="AB264" s="135">
        <f t="shared" si="1580"/>
        <v>0</v>
      </c>
      <c r="AC264" s="91">
        <f t="shared" si="21"/>
        <v>-0.1830291982</v>
      </c>
      <c r="AD264" s="91">
        <f t="shared" si="22"/>
        <v>0.08456932259</v>
      </c>
      <c r="AE264" s="91">
        <f t="shared" si="23"/>
        <v>0.3785508134</v>
      </c>
      <c r="AF264" s="91">
        <f t="shared" si="24"/>
        <v>0.1600475466</v>
      </c>
      <c r="AG264" s="92">
        <f t="shared" si="25"/>
        <v>0.1035756302</v>
      </c>
      <c r="AH264" s="92">
        <f t="shared" si="26"/>
        <v>0.04205693615</v>
      </c>
      <c r="AI264" s="92">
        <f t="shared" si="27"/>
        <v>0.363623854</v>
      </c>
      <c r="AJ264" s="92">
        <f t="shared" si="28"/>
        <v>-0.04462399194</v>
      </c>
      <c r="AK264" s="132">
        <f t="shared" ref="AK264:AN264" si="1581">M$2*$M264</f>
        <v>0.2087019306</v>
      </c>
      <c r="AL264" s="132">
        <f t="shared" si="1581"/>
        <v>0.05641358877</v>
      </c>
      <c r="AM264" s="132">
        <f t="shared" si="1581"/>
        <v>0.1730174516</v>
      </c>
      <c r="AN264" s="132">
        <f t="shared" si="1581"/>
        <v>-0.1632381507</v>
      </c>
      <c r="AO264" s="133">
        <f t="shared" si="30"/>
        <v>-0.102177664</v>
      </c>
      <c r="AP264" s="133">
        <f t="shared" si="31"/>
        <v>0.01690833075</v>
      </c>
      <c r="AQ264" s="133">
        <f t="shared" si="32"/>
        <v>-0.1076628436</v>
      </c>
      <c r="AR264" s="133">
        <f t="shared" si="33"/>
        <v>0.14679741</v>
      </c>
      <c r="AS264" s="134">
        <f t="shared" si="34"/>
        <v>-0.008517935502</v>
      </c>
      <c r="AT264" s="134">
        <f t="shared" si="35"/>
        <v>-0.02296038577</v>
      </c>
      <c r="AU264" s="134">
        <f t="shared" si="36"/>
        <v>-0.08758887266</v>
      </c>
      <c r="AV264" s="134">
        <f t="shared" si="37"/>
        <v>0.05883154236</v>
      </c>
      <c r="AW264" s="135">
        <f t="shared" ref="AW264:AZ264" si="1582">Y$2*$Y264</f>
        <v>-0.02342745988</v>
      </c>
      <c r="AX264" s="135">
        <f t="shared" si="1582"/>
        <v>-0.01600471541</v>
      </c>
      <c r="AY264" s="135">
        <f t="shared" si="1582"/>
        <v>-0.02239267117</v>
      </c>
      <c r="AZ264" s="135">
        <f t="shared" si="1582"/>
        <v>0.09104937275</v>
      </c>
      <c r="BA264" s="144">
        <f t="shared" ref="BA264:BD264" si="1583">AC264+AG264+AK264+AO264+AS264+AW264+A$2</f>
        <v>0.02288003577</v>
      </c>
      <c r="BB264" s="144">
        <f t="shared" si="1583"/>
        <v>0.186290327</v>
      </c>
      <c r="BC264" s="144">
        <f t="shared" si="1583"/>
        <v>0.6982431472</v>
      </c>
      <c r="BD264" s="144">
        <f t="shared" si="1583"/>
        <v>0.2151291478</v>
      </c>
      <c r="BE264" s="143">
        <f t="shared" ref="BE264:BH264" si="1584">A264</f>
        <v>0</v>
      </c>
      <c r="BF264" s="143">
        <f t="shared" si="1584"/>
        <v>0.3311353211</v>
      </c>
      <c r="BG264" s="143">
        <f t="shared" si="1584"/>
        <v>0.6746575342</v>
      </c>
      <c r="BH264" s="143">
        <f t="shared" si="1584"/>
        <v>0.2697821101</v>
      </c>
      <c r="BI264" s="145">
        <f t="shared" si="41"/>
        <v>0.02504679578</v>
      </c>
      <c r="BJ264" s="145">
        <f t="shared" si="42"/>
        <v>0.03315735111</v>
      </c>
      <c r="BK264" s="143"/>
    </row>
    <row r="265">
      <c r="A265" s="90">
        <f>'Yield Tabulations'!AH265</f>
        <v>0</v>
      </c>
      <c r="B265" s="90">
        <f>'Yield Tabulations'!AI265</f>
        <v>0.2594880847</v>
      </c>
      <c r="C265" s="90">
        <f>'Yield Tabulations'!AJ265</f>
        <v>0.5622047244</v>
      </c>
      <c r="D265" s="90">
        <f>'Yield Tabulations'!AK265</f>
        <v>0.1571050309</v>
      </c>
      <c r="E265" s="91">
        <f>'Yield Tabulations'!AL265</f>
        <v>0</v>
      </c>
      <c r="F265" s="91">
        <f>'Yield Tabulations'!AM265</f>
        <v>0.08340688438</v>
      </c>
      <c r="G265" s="91">
        <f>'Yield Tabulations'!AN265</f>
        <v>0.6774193548</v>
      </c>
      <c r="H265" s="91">
        <f>'Yield Tabulations'!AO265</f>
        <v>0.1231244484</v>
      </c>
      <c r="I265" s="92">
        <f>'Yield Tabulations'!AP265</f>
        <v>0</v>
      </c>
      <c r="J265" s="92">
        <f>'Yield Tabulations'!AQ265</f>
        <v>0.03971756399</v>
      </c>
      <c r="K265" s="92">
        <f>'Yield Tabulations'!AR265</f>
        <v>0.4719101124</v>
      </c>
      <c r="L265" s="92">
        <f>'Yield Tabulations'!AS265</f>
        <v>0.08340688438</v>
      </c>
      <c r="M265" s="132">
        <f t="shared" si="9"/>
        <v>-0.4810133205</v>
      </c>
      <c r="N265" s="132">
        <f t="shared" ref="N265:P265" si="1585">0</f>
        <v>0</v>
      </c>
      <c r="O265" s="132">
        <f t="shared" si="1585"/>
        <v>0</v>
      </c>
      <c r="P265" s="132">
        <f t="shared" si="1585"/>
        <v>0</v>
      </c>
      <c r="Q265" s="133">
        <f t="shared" si="11"/>
        <v>-0.3332631888</v>
      </c>
      <c r="R265" s="133">
        <f t="shared" si="12"/>
        <v>0.001602234459</v>
      </c>
      <c r="S265" s="133">
        <f t="shared" si="13"/>
        <v>0.002066505205</v>
      </c>
      <c r="T265" s="133">
        <f t="shared" si="14"/>
        <v>-0.0124551056</v>
      </c>
      <c r="U265" s="134">
        <f t="shared" si="15"/>
        <v>-0.3332631888</v>
      </c>
      <c r="V265" s="134">
        <f t="shared" si="16"/>
        <v>-0.001602234459</v>
      </c>
      <c r="W265" s="134">
        <f t="shared" si="17"/>
        <v>-0.002066505205</v>
      </c>
      <c r="X265" s="134">
        <f t="shared" si="18"/>
        <v>0.0124551056</v>
      </c>
      <c r="Y265" s="135">
        <f t="shared" si="19"/>
        <v>-0.2312333474</v>
      </c>
      <c r="Z265" s="135">
        <f t="shared" ref="Z265:AB265" si="1586">0</f>
        <v>0</v>
      </c>
      <c r="AA265" s="135">
        <f t="shared" si="1586"/>
        <v>0</v>
      </c>
      <c r="AB265" s="135">
        <f t="shared" si="1586"/>
        <v>0</v>
      </c>
      <c r="AC265" s="91">
        <f t="shared" si="21"/>
        <v>-0.1569210972</v>
      </c>
      <c r="AD265" s="91">
        <f t="shared" si="22"/>
        <v>0.05679426248</v>
      </c>
      <c r="AE265" s="91">
        <f t="shared" si="23"/>
        <v>0.3345341651</v>
      </c>
      <c r="AF265" s="91">
        <f t="shared" si="24"/>
        <v>0.1363598812</v>
      </c>
      <c r="AG265" s="92">
        <f t="shared" si="25"/>
        <v>0.08168891878</v>
      </c>
      <c r="AH265" s="92">
        <f t="shared" si="26"/>
        <v>0.0364380246</v>
      </c>
      <c r="AI265" s="92">
        <f t="shared" si="27"/>
        <v>0.290400072</v>
      </c>
      <c r="AJ265" s="92">
        <f t="shared" si="28"/>
        <v>-0.04794443896</v>
      </c>
      <c r="AK265" s="132">
        <f t="shared" ref="AK265:AN265" si="1587">M$2*$M265</f>
        <v>0.1577028175</v>
      </c>
      <c r="AL265" s="132">
        <f t="shared" si="1587"/>
        <v>0.04262817248</v>
      </c>
      <c r="AM265" s="132">
        <f t="shared" si="1587"/>
        <v>0.130738319</v>
      </c>
      <c r="AN265" s="132">
        <f t="shared" si="1587"/>
        <v>-0.1233487214</v>
      </c>
      <c r="AO265" s="133">
        <f t="shared" si="30"/>
        <v>-0.06440414502</v>
      </c>
      <c r="AP265" s="133">
        <f t="shared" si="31"/>
        <v>0.009561126009</v>
      </c>
      <c r="AQ265" s="133">
        <f t="shared" si="32"/>
        <v>-0.07577367388</v>
      </c>
      <c r="AR265" s="133">
        <f t="shared" si="33"/>
        <v>0.1067705579</v>
      </c>
      <c r="AS265" s="134">
        <f t="shared" si="34"/>
        <v>-0.008968675603</v>
      </c>
      <c r="AT265" s="134">
        <f t="shared" si="35"/>
        <v>-0.01325003366</v>
      </c>
      <c r="AU265" s="134">
        <f t="shared" si="36"/>
        <v>-0.0621849764</v>
      </c>
      <c r="AV265" s="134">
        <f t="shared" si="37"/>
        <v>0.03994481998</v>
      </c>
      <c r="AW265" s="135">
        <f t="shared" ref="AW265:AZ265" si="1588">Y$2*$Y265</f>
        <v>-0.01511127586</v>
      </c>
      <c r="AX265" s="135">
        <f t="shared" si="1588"/>
        <v>-0.01032342691</v>
      </c>
      <c r="AY265" s="135">
        <f t="shared" si="1588"/>
        <v>-0.01444381222</v>
      </c>
      <c r="AZ265" s="135">
        <f t="shared" si="1588"/>
        <v>0.05872903832</v>
      </c>
      <c r="BA265" s="144">
        <f t="shared" ref="BA265:BD265" si="1589">AC265+AG265+AK265+AO265+AS265+AW265+A$2</f>
        <v>0.02174127509</v>
      </c>
      <c r="BB265" s="144">
        <f t="shared" si="1589"/>
        <v>0.1471553749</v>
      </c>
      <c r="BC265" s="144">
        <f t="shared" si="1589"/>
        <v>0.6039655094</v>
      </c>
      <c r="BD265" s="144">
        <f t="shared" si="1589"/>
        <v>0.1367765556</v>
      </c>
      <c r="BE265" s="143">
        <f t="shared" ref="BE265:BH265" si="1590">A265</f>
        <v>0</v>
      </c>
      <c r="BF265" s="143">
        <f t="shared" si="1590"/>
        <v>0.2594880847</v>
      </c>
      <c r="BG265" s="143">
        <f t="shared" si="1590"/>
        <v>0.5622047244</v>
      </c>
      <c r="BH265" s="143">
        <f t="shared" si="1590"/>
        <v>0.1571050309</v>
      </c>
      <c r="BI265" s="145">
        <f t="shared" si="41"/>
        <v>0.0152485308</v>
      </c>
      <c r="BJ265" s="145">
        <f t="shared" si="42"/>
        <v>0.000295432877</v>
      </c>
      <c r="BK265" s="143"/>
    </row>
    <row r="266">
      <c r="A266" s="90">
        <f>'Yield Tabulations'!AH266</f>
        <v>0</v>
      </c>
      <c r="B266" s="90">
        <f>'Yield Tabulations'!AI266</f>
        <v>0.3099787686</v>
      </c>
      <c r="C266" s="90">
        <f>'Yield Tabulations'!AJ266</f>
        <v>0.625974026</v>
      </c>
      <c r="D266" s="90">
        <f>'Yield Tabulations'!AK266</f>
        <v>0.2547770701</v>
      </c>
      <c r="E266" s="91">
        <f>'Yield Tabulations'!AL266</f>
        <v>0</v>
      </c>
      <c r="F266" s="91">
        <f>'Yield Tabulations'!AM266</f>
        <v>0.1244161359</v>
      </c>
      <c r="G266" s="91">
        <f>'Yield Tabulations'!AN266</f>
        <v>0.8207282913</v>
      </c>
      <c r="H266" s="91">
        <f>'Yield Tabulations'!AO266</f>
        <v>0.1515923567</v>
      </c>
      <c r="I266" s="92">
        <f>'Yield Tabulations'!AP266</f>
        <v>0</v>
      </c>
      <c r="J266" s="92">
        <f>'Yield Tabulations'!AQ266</f>
        <v>0.02717622081</v>
      </c>
      <c r="K266" s="92">
        <f>'Yield Tabulations'!AR266</f>
        <v>0.4576271186</v>
      </c>
      <c r="L266" s="92">
        <f>'Yield Tabulations'!AS266</f>
        <v>0.1244161359</v>
      </c>
      <c r="M266" s="132">
        <f t="shared" si="9"/>
        <v>-0.7120545456</v>
      </c>
      <c r="N266" s="132">
        <f t="shared" ref="N266:P266" si="1591">0</f>
        <v>0</v>
      </c>
      <c r="O266" s="132">
        <f t="shared" si="1591"/>
        <v>0</v>
      </c>
      <c r="P266" s="132">
        <f t="shared" si="1591"/>
        <v>0</v>
      </c>
      <c r="Q266" s="133">
        <f t="shared" si="11"/>
        <v>-0.3978292188</v>
      </c>
      <c r="R266" s="133">
        <f t="shared" si="12"/>
        <v>-0.03273906921</v>
      </c>
      <c r="S266" s="133">
        <f t="shared" si="13"/>
        <v>0.01135966751</v>
      </c>
      <c r="T266" s="133">
        <f t="shared" si="14"/>
        <v>-0.03463190451</v>
      </c>
      <c r="U266" s="134">
        <f t="shared" si="15"/>
        <v>-0.3978292188</v>
      </c>
      <c r="V266" s="134">
        <f t="shared" si="16"/>
        <v>0.03273906921</v>
      </c>
      <c r="W266" s="134">
        <f t="shared" si="17"/>
        <v>-0.01135966751</v>
      </c>
      <c r="X266" s="134">
        <f t="shared" si="18"/>
        <v>0.03463190451</v>
      </c>
      <c r="Y266" s="135">
        <f t="shared" si="19"/>
        <v>-0.2256405016</v>
      </c>
      <c r="Z266" s="135">
        <f t="shared" ref="Z266:AB266" si="1592">0</f>
        <v>0</v>
      </c>
      <c r="AA266" s="135">
        <f t="shared" si="1592"/>
        <v>0</v>
      </c>
      <c r="AB266" s="135">
        <f t="shared" si="1592"/>
        <v>0</v>
      </c>
      <c r="AC266" s="91">
        <f t="shared" si="21"/>
        <v>-0.1932838864</v>
      </c>
      <c r="AD266" s="91">
        <f t="shared" si="22"/>
        <v>0.08137537981</v>
      </c>
      <c r="AE266" s="91">
        <f t="shared" si="23"/>
        <v>0.405406845</v>
      </c>
      <c r="AF266" s="91">
        <f t="shared" si="24"/>
        <v>0.1615051907</v>
      </c>
      <c r="AG266" s="92">
        <f t="shared" si="25"/>
        <v>0.0815715395</v>
      </c>
      <c r="AH266" s="92">
        <f t="shared" si="26"/>
        <v>0.03692835113</v>
      </c>
      <c r="AI266" s="92">
        <f t="shared" si="27"/>
        <v>0.2897631302</v>
      </c>
      <c r="AJ266" s="92">
        <f t="shared" si="28"/>
        <v>-0.01904024461</v>
      </c>
      <c r="AK266" s="132">
        <f t="shared" ref="AK266:AN266" si="1593">M$2*$M266</f>
        <v>0.2334509322</v>
      </c>
      <c r="AL266" s="132">
        <f t="shared" si="1593"/>
        <v>0.06310341667</v>
      </c>
      <c r="AM266" s="132">
        <f t="shared" si="1593"/>
        <v>0.193534795</v>
      </c>
      <c r="AN266" s="132">
        <f t="shared" si="1593"/>
        <v>-0.1825958118</v>
      </c>
      <c r="AO266" s="133">
        <f t="shared" si="30"/>
        <v>-0.08610995588</v>
      </c>
      <c r="AP266" s="133">
        <f t="shared" si="31"/>
        <v>0.006849559561</v>
      </c>
      <c r="AQ266" s="133">
        <f t="shared" si="32"/>
        <v>-0.09972762973</v>
      </c>
      <c r="AR266" s="133">
        <f t="shared" si="33"/>
        <v>0.1160933009</v>
      </c>
      <c r="AS266" s="134">
        <f t="shared" si="34"/>
        <v>-0.007839950858</v>
      </c>
      <c r="AT266" s="134">
        <f t="shared" si="35"/>
        <v>-0.01732016498</v>
      </c>
      <c r="AU266" s="134">
        <f t="shared" si="36"/>
        <v>-0.06972921638</v>
      </c>
      <c r="AV266" s="134">
        <f t="shared" si="37"/>
        <v>0.05510846593</v>
      </c>
      <c r="AW266" s="135">
        <f t="shared" ref="AW266:AZ266" si="1594">Y$2*$Y266</f>
        <v>-0.01474577912</v>
      </c>
      <c r="AX266" s="135">
        <f t="shared" si="1594"/>
        <v>-0.01007373396</v>
      </c>
      <c r="AY266" s="135">
        <f t="shared" si="1594"/>
        <v>-0.01409445943</v>
      </c>
      <c r="AZ266" s="135">
        <f t="shared" si="1594"/>
        <v>0.05730855783</v>
      </c>
      <c r="BA266" s="144">
        <f t="shared" ref="BA266:BD266" si="1595">AC266+AG266+AK266+AO266+AS266+AW266+A$2</f>
        <v>0.04079763198</v>
      </c>
      <c r="BB266" s="144">
        <f t="shared" si="1595"/>
        <v>0.1861700582</v>
      </c>
      <c r="BC266" s="144">
        <f t="shared" si="1595"/>
        <v>0.7058488803</v>
      </c>
      <c r="BD266" s="144">
        <f t="shared" si="1595"/>
        <v>0.1546448775</v>
      </c>
      <c r="BE266" s="143">
        <f t="shared" ref="BE266:BH266" si="1596">A266</f>
        <v>0</v>
      </c>
      <c r="BF266" s="143">
        <f t="shared" si="1596"/>
        <v>0.3099787686</v>
      </c>
      <c r="BG266" s="143">
        <f t="shared" si="1596"/>
        <v>0.625974026</v>
      </c>
      <c r="BH266" s="143">
        <f t="shared" si="1596"/>
        <v>0.2547770701</v>
      </c>
      <c r="BI266" s="145">
        <f t="shared" si="41"/>
        <v>0.03339949189</v>
      </c>
      <c r="BJ266" s="145">
        <f t="shared" si="42"/>
        <v>0.01753614529</v>
      </c>
      <c r="BK266" s="143"/>
    </row>
    <row r="267">
      <c r="A267" s="90">
        <f>'Yield Tabulations'!AH267</f>
        <v>0</v>
      </c>
      <c r="B267" s="90">
        <f>'Yield Tabulations'!AI267</f>
        <v>0.2039555006</v>
      </c>
      <c r="C267" s="90">
        <f>'Yield Tabulations'!AJ267</f>
        <v>0.4496487119</v>
      </c>
      <c r="D267" s="90">
        <f>'Yield Tabulations'!AK267</f>
        <v>0.07704985579</v>
      </c>
      <c r="E267" s="91">
        <f>'Yield Tabulations'!AL267</f>
        <v>0</v>
      </c>
      <c r="F267" s="91">
        <f>'Yield Tabulations'!AM267</f>
        <v>0.03873094355</v>
      </c>
      <c r="G267" s="91">
        <f>'Yield Tabulations'!AN267</f>
        <v>0.4541062802</v>
      </c>
      <c r="H267" s="91">
        <f>'Yield Tabulations'!AO267</f>
        <v>0.08529048208</v>
      </c>
      <c r="I267" s="92">
        <f>'Yield Tabulations'!AP267</f>
        <v>0</v>
      </c>
      <c r="J267" s="92">
        <f>'Yield Tabulations'!AQ267</f>
        <v>0.04655953852</v>
      </c>
      <c r="K267" s="92">
        <f>'Yield Tabulations'!AR267</f>
        <v>0.4454545455</v>
      </c>
      <c r="L267" s="92">
        <f>'Yield Tabulations'!AS267</f>
        <v>0.03873094355</v>
      </c>
      <c r="M267" s="132">
        <f t="shared" si="9"/>
        <v>-0.214987066</v>
      </c>
      <c r="N267" s="132">
        <f t="shared" ref="N267:P267" si="1597">0</f>
        <v>0</v>
      </c>
      <c r="O267" s="132">
        <f t="shared" si="1597"/>
        <v>0</v>
      </c>
      <c r="P267" s="132">
        <f t="shared" si="1597"/>
        <v>0</v>
      </c>
      <c r="Q267" s="133">
        <f t="shared" si="11"/>
        <v>-0.2073903823</v>
      </c>
      <c r="R267" s="133">
        <f t="shared" si="12"/>
        <v>0.02040506822</v>
      </c>
      <c r="S267" s="133">
        <f t="shared" si="13"/>
        <v>-0.002470999498</v>
      </c>
      <c r="T267" s="133">
        <f t="shared" si="14"/>
        <v>0.003890103992</v>
      </c>
      <c r="U267" s="134">
        <f t="shared" si="15"/>
        <v>-0.2073903823</v>
      </c>
      <c r="V267" s="134">
        <f t="shared" si="16"/>
        <v>-0.02040506822</v>
      </c>
      <c r="W267" s="134">
        <f t="shared" si="17"/>
        <v>0.002470999498</v>
      </c>
      <c r="X267" s="134">
        <f t="shared" si="18"/>
        <v>-0.003890103992</v>
      </c>
      <c r="Y267" s="135">
        <f t="shared" si="19"/>
        <v>-0.2020976287</v>
      </c>
      <c r="Z267" s="135">
        <f t="shared" ref="Z267:AB267" si="1598">0</f>
        <v>0</v>
      </c>
      <c r="AA267" s="135">
        <f t="shared" si="1598"/>
        <v>0</v>
      </c>
      <c r="AB267" s="135">
        <f t="shared" si="1598"/>
        <v>0</v>
      </c>
      <c r="AC267" s="91">
        <f t="shared" si="21"/>
        <v>-0.1029461121</v>
      </c>
      <c r="AD267" s="91">
        <f t="shared" si="22"/>
        <v>0.02979230699</v>
      </c>
      <c r="AE267" s="91">
        <f t="shared" si="23"/>
        <v>0.2235735496</v>
      </c>
      <c r="AF267" s="91">
        <f t="shared" si="24"/>
        <v>0.09646976446</v>
      </c>
      <c r="AG267" s="92">
        <f t="shared" si="25"/>
        <v>0.07520011366</v>
      </c>
      <c r="AH267" s="92">
        <f t="shared" si="26"/>
        <v>0.03214607327</v>
      </c>
      <c r="AI267" s="92">
        <f t="shared" si="27"/>
        <v>0.2666226552</v>
      </c>
      <c r="AJ267" s="92">
        <f t="shared" si="28"/>
        <v>-0.07022742612</v>
      </c>
      <c r="AK267" s="132">
        <f t="shared" ref="AK267:AN267" si="1599">M$2*$M267</f>
        <v>0.07048467182</v>
      </c>
      <c r="AL267" s="132">
        <f t="shared" si="1599"/>
        <v>0.01905249884</v>
      </c>
      <c r="AM267" s="132">
        <f t="shared" si="1599"/>
        <v>0.05843299225</v>
      </c>
      <c r="AN267" s="132">
        <f t="shared" si="1599"/>
        <v>-0.0551302398</v>
      </c>
      <c r="AO267" s="133">
        <f t="shared" si="30"/>
        <v>-0.03500648811</v>
      </c>
      <c r="AP267" s="133">
        <f t="shared" si="31"/>
        <v>0.007975411978</v>
      </c>
      <c r="AQ267" s="133">
        <f t="shared" si="32"/>
        <v>-0.04175222256</v>
      </c>
      <c r="AR267" s="133">
        <f t="shared" si="33"/>
        <v>0.07293643197</v>
      </c>
      <c r="AS267" s="134">
        <f t="shared" si="34"/>
        <v>-0.007025884938</v>
      </c>
      <c r="AT267" s="134">
        <f t="shared" si="35"/>
        <v>-0.007150724876</v>
      </c>
      <c r="AU267" s="134">
        <f t="shared" si="36"/>
        <v>-0.04127920954</v>
      </c>
      <c r="AV267" s="134">
        <f t="shared" si="37"/>
        <v>0.02072134655</v>
      </c>
      <c r="AW267" s="135">
        <f t="shared" ref="AW267:AZ267" si="1600">Y$2*$Y267</f>
        <v>-0.01320723439</v>
      </c>
      <c r="AX267" s="135">
        <f t="shared" si="1600"/>
        <v>-0.009022660967</v>
      </c>
      <c r="AY267" s="135">
        <f t="shared" si="1600"/>
        <v>-0.01262387208</v>
      </c>
      <c r="AZ267" s="135">
        <f t="shared" si="1600"/>
        <v>0.05132909899</v>
      </c>
      <c r="BA267" s="144">
        <f t="shared" ref="BA267:BD267" si="1601">AC267+AG267+AK267+AO267+AS267+AW267+A$2</f>
        <v>0.0152537985</v>
      </c>
      <c r="BB267" s="144">
        <f t="shared" si="1601"/>
        <v>0.09810015516</v>
      </c>
      <c r="BC267" s="144">
        <f t="shared" si="1601"/>
        <v>0.4536693085</v>
      </c>
      <c r="BD267" s="144">
        <f t="shared" si="1601"/>
        <v>0.08236439468</v>
      </c>
      <c r="BE267" s="143">
        <f t="shared" ref="BE267:BH267" si="1602">A267</f>
        <v>0</v>
      </c>
      <c r="BF267" s="143">
        <f t="shared" si="1602"/>
        <v>0.2039555006</v>
      </c>
      <c r="BG267" s="143">
        <f t="shared" si="1602"/>
        <v>0.4496487119</v>
      </c>
      <c r="BH267" s="143">
        <f t="shared" si="1602"/>
        <v>0.07704985579</v>
      </c>
      <c r="BI267" s="145">
        <f t="shared" si="41"/>
        <v>0.01148244205</v>
      </c>
      <c r="BJ267" s="145">
        <f t="shared" si="42"/>
        <v>0.01995781537</v>
      </c>
      <c r="BK267" s="143"/>
    </row>
    <row r="268">
      <c r="A268" s="90">
        <f>'Yield Tabulations'!AH268</f>
        <v>0</v>
      </c>
      <c r="B268" s="90">
        <f>'Yield Tabulations'!AI268</f>
        <v>0.2722982539</v>
      </c>
      <c r="C268" s="90">
        <f>'Yield Tabulations'!AJ268</f>
        <v>0.4892787524</v>
      </c>
      <c r="D268" s="90">
        <f>'Yield Tabulations'!AK268</f>
        <v>0.1382727702</v>
      </c>
      <c r="E268" s="91">
        <f>'Yield Tabulations'!AL268</f>
        <v>0</v>
      </c>
      <c r="F268" s="91">
        <f>'Yield Tabulations'!AM268</f>
        <v>0.06654082114</v>
      </c>
      <c r="G268" s="91">
        <f>'Yield Tabulations'!AN268</f>
        <v>0.6130434783</v>
      </c>
      <c r="H268" s="91">
        <f>'Yield Tabulations'!AO268</f>
        <v>0.108541765</v>
      </c>
      <c r="I268" s="92">
        <f>'Yield Tabulations'!AP268</f>
        <v>0</v>
      </c>
      <c r="J268" s="92">
        <f>'Yield Tabulations'!AQ268</f>
        <v>0.04200094384</v>
      </c>
      <c r="K268" s="92">
        <f>'Yield Tabulations'!AR268</f>
        <v>0.3886925795</v>
      </c>
      <c r="L268" s="92">
        <f>'Yield Tabulations'!AS268</f>
        <v>0.06654082114</v>
      </c>
      <c r="M268" s="132">
        <f t="shared" si="9"/>
        <v>-0.3920313019</v>
      </c>
      <c r="N268" s="132">
        <f t="shared" ref="N268:P268" si="1603">0</f>
        <v>0</v>
      </c>
      <c r="O268" s="132">
        <f t="shared" si="1603"/>
        <v>0</v>
      </c>
      <c r="P268" s="132">
        <f t="shared" si="1603"/>
        <v>0</v>
      </c>
      <c r="Q268" s="133">
        <f t="shared" si="11"/>
        <v>-0.2483026864</v>
      </c>
      <c r="R268" s="133">
        <f t="shared" si="12"/>
        <v>0.001396962176</v>
      </c>
      <c r="S268" s="133">
        <f t="shared" si="13"/>
        <v>-0.0001311756973</v>
      </c>
      <c r="T268" s="133">
        <f t="shared" si="14"/>
        <v>-0.0001155187093</v>
      </c>
      <c r="U268" s="134">
        <f t="shared" si="15"/>
        <v>-0.2483026864</v>
      </c>
      <c r="V268" s="134">
        <f t="shared" si="16"/>
        <v>-0.001396962176</v>
      </c>
      <c r="W268" s="134">
        <f t="shared" si="17"/>
        <v>0.0001311756973</v>
      </c>
      <c r="X268" s="134">
        <f t="shared" si="18"/>
        <v>0.0001155187093</v>
      </c>
      <c r="Y268" s="135">
        <f t="shared" si="19"/>
        <v>-0.1572736815</v>
      </c>
      <c r="Z268" s="135">
        <f t="shared" ref="Z268:AB268" si="1604">0</f>
        <v>0</v>
      </c>
      <c r="AA268" s="135">
        <f t="shared" si="1604"/>
        <v>0</v>
      </c>
      <c r="AB268" s="135">
        <f t="shared" si="1604"/>
        <v>0</v>
      </c>
      <c r="AC268" s="91">
        <f t="shared" si="21"/>
        <v>-0.1407617786</v>
      </c>
      <c r="AD268" s="91">
        <f t="shared" si="22"/>
        <v>0.04617448257</v>
      </c>
      <c r="AE268" s="91">
        <f t="shared" si="23"/>
        <v>0.3029655033</v>
      </c>
      <c r="AF268" s="91">
        <f t="shared" si="24"/>
        <v>0.1238089037</v>
      </c>
      <c r="AG268" s="92">
        <f t="shared" si="25"/>
        <v>0.06552174462</v>
      </c>
      <c r="AH268" s="92">
        <f t="shared" si="26"/>
        <v>0.03500827874</v>
      </c>
      <c r="AI268" s="92">
        <f t="shared" si="27"/>
        <v>0.2388297242</v>
      </c>
      <c r="AJ268" s="92">
        <f t="shared" si="28"/>
        <v>-0.04249179434</v>
      </c>
      <c r="AK268" s="132">
        <f t="shared" ref="AK268:AN268" si="1605">M$2*$M268</f>
        <v>0.1285295816</v>
      </c>
      <c r="AL268" s="132">
        <f t="shared" si="1605"/>
        <v>0.03474244317</v>
      </c>
      <c r="AM268" s="132">
        <f t="shared" si="1605"/>
        <v>0.1065532101</v>
      </c>
      <c r="AN268" s="132">
        <f t="shared" si="1605"/>
        <v>-0.1005306044</v>
      </c>
      <c r="AO268" s="133">
        <f t="shared" si="30"/>
        <v>-0.04460899731</v>
      </c>
      <c r="AP268" s="133">
        <f t="shared" si="31"/>
        <v>0.005589114513</v>
      </c>
      <c r="AQ268" s="133">
        <f t="shared" si="32"/>
        <v>-0.05688487114</v>
      </c>
      <c r="AR268" s="133">
        <f t="shared" si="33"/>
        <v>0.08120969091</v>
      </c>
      <c r="AS268" s="134">
        <f t="shared" si="34"/>
        <v>-0.008081610748</v>
      </c>
      <c r="AT268" s="134">
        <f t="shared" si="35"/>
        <v>-0.008363840879</v>
      </c>
      <c r="AU268" s="134">
        <f t="shared" si="36"/>
        <v>-0.04660709522</v>
      </c>
      <c r="AV268" s="134">
        <f t="shared" si="37"/>
        <v>0.02936814947</v>
      </c>
      <c r="AW268" s="135">
        <f t="shared" ref="AW268:AZ268" si="1606">Y$2*$Y268</f>
        <v>-0.01027795521</v>
      </c>
      <c r="AX268" s="135">
        <f t="shared" si="1606"/>
        <v>-0.007021493111</v>
      </c>
      <c r="AY268" s="135">
        <f t="shared" si="1606"/>
        <v>-0.009823978889</v>
      </c>
      <c r="AZ268" s="135">
        <f t="shared" si="1606"/>
        <v>0.03994463676</v>
      </c>
      <c r="BA268" s="144">
        <f t="shared" ref="BA268:BD268" si="1607">AC268+AG268+AK268+AO268+AS268+AW268+A$2</f>
        <v>0.01807571688</v>
      </c>
      <c r="BB268" s="144">
        <f t="shared" si="1607"/>
        <v>0.1314362349</v>
      </c>
      <c r="BC268" s="144">
        <f t="shared" si="1607"/>
        <v>0.5357279081</v>
      </c>
      <c r="BD268" s="144">
        <f t="shared" si="1607"/>
        <v>0.09757440079</v>
      </c>
      <c r="BE268" s="143">
        <f t="shared" ref="BE268:BH268" si="1608">A268</f>
        <v>0</v>
      </c>
      <c r="BF268" s="143">
        <f t="shared" si="1608"/>
        <v>0.2722982539</v>
      </c>
      <c r="BG268" s="143">
        <f t="shared" si="1608"/>
        <v>0.4892787524</v>
      </c>
      <c r="BH268" s="143">
        <f t="shared" si="1608"/>
        <v>0.1382727702</v>
      </c>
      <c r="BI268" s="145">
        <f t="shared" si="41"/>
        <v>0.02398272125</v>
      </c>
      <c r="BJ268" s="145">
        <f t="shared" si="42"/>
        <v>0.005136561839</v>
      </c>
      <c r="BK268" s="143"/>
    </row>
    <row r="269">
      <c r="A269" s="90">
        <f>'Yield Tabulations'!AH269</f>
        <v>0</v>
      </c>
      <c r="B269" s="90">
        <f>'Yield Tabulations'!AI269</f>
        <v>0.3644859813</v>
      </c>
      <c r="C269" s="90">
        <f>'Yield Tabulations'!AJ269</f>
        <v>0.7583892617</v>
      </c>
      <c r="D269" s="90">
        <f>'Yield Tabulations'!AK269</f>
        <v>0.3570093458</v>
      </c>
      <c r="E269" s="91">
        <f>'Yield Tabulations'!AL269</f>
        <v>0</v>
      </c>
      <c r="F269" s="91">
        <f>'Yield Tabulations'!AM269</f>
        <v>0.223364486</v>
      </c>
      <c r="G269" s="91">
        <f>'Yield Tabulations'!AN269</f>
        <v>0.8951310861</v>
      </c>
      <c r="H269" s="91">
        <f>'Yield Tabulations'!AO269</f>
        <v>0.2495327103</v>
      </c>
      <c r="I269" s="92">
        <f>'Yield Tabulations'!AP269</f>
        <v>0</v>
      </c>
      <c r="J269" s="92">
        <f>'Yield Tabulations'!AQ269</f>
        <v>0.0261682243</v>
      </c>
      <c r="K269" s="92">
        <f>'Yield Tabulations'!AR269</f>
        <v>0.5555555556</v>
      </c>
      <c r="L269" s="92">
        <f>'Yield Tabulations'!AS269</f>
        <v>0.223364486</v>
      </c>
      <c r="M269" s="132">
        <f t="shared" si="9"/>
        <v>-0.9134179285</v>
      </c>
      <c r="N269" s="132">
        <f t="shared" ref="N269:P269" si="1609">0</f>
        <v>0</v>
      </c>
      <c r="O269" s="132">
        <f t="shared" si="1609"/>
        <v>0</v>
      </c>
      <c r="P269" s="132">
        <f t="shared" si="1609"/>
        <v>0</v>
      </c>
      <c r="Q269" s="133">
        <f t="shared" si="11"/>
        <v>-0.5588768454</v>
      </c>
      <c r="R269" s="133">
        <f t="shared" si="12"/>
        <v>-0.06131121145</v>
      </c>
      <c r="S269" s="133">
        <f t="shared" si="13"/>
        <v>0.04336186567</v>
      </c>
      <c r="T269" s="133">
        <f t="shared" si="14"/>
        <v>-0.1006673901</v>
      </c>
      <c r="U269" s="134">
        <f t="shared" si="15"/>
        <v>-0.5588768454</v>
      </c>
      <c r="V269" s="134">
        <f t="shared" si="16"/>
        <v>0.06131121145</v>
      </c>
      <c r="W269" s="134">
        <f t="shared" si="17"/>
        <v>-0.04336186567</v>
      </c>
      <c r="X269" s="134">
        <f t="shared" si="18"/>
        <v>0.1006673901</v>
      </c>
      <c r="Y269" s="135">
        <f t="shared" si="19"/>
        <v>-0.3592184449</v>
      </c>
      <c r="Z269" s="135">
        <f t="shared" ref="Z269:AB269" si="1610">0</f>
        <v>0</v>
      </c>
      <c r="AA269" s="135">
        <f t="shared" si="1610"/>
        <v>0</v>
      </c>
      <c r="AB269" s="135">
        <f t="shared" si="1610"/>
        <v>0</v>
      </c>
      <c r="AC269" s="91">
        <f t="shared" si="21"/>
        <v>-0.224051709</v>
      </c>
      <c r="AD269" s="91">
        <f t="shared" si="22"/>
        <v>0.151820018</v>
      </c>
      <c r="AE269" s="91">
        <f t="shared" si="23"/>
        <v>0.4325032688</v>
      </c>
      <c r="AF269" s="91">
        <f t="shared" si="24"/>
        <v>0.2010064483</v>
      </c>
      <c r="AG269" s="92">
        <f t="shared" si="25"/>
        <v>0.1006741391</v>
      </c>
      <c r="AH269" s="92">
        <f t="shared" si="26"/>
        <v>0.05446566459</v>
      </c>
      <c r="AI269" s="92">
        <f t="shared" si="27"/>
        <v>0.3653738452</v>
      </c>
      <c r="AJ269" s="92">
        <f t="shared" si="28"/>
        <v>0.02023436882</v>
      </c>
      <c r="AK269" s="132">
        <f t="shared" ref="AK269:AN269" si="1611">M$2*$M269</f>
        <v>0.2994690058</v>
      </c>
      <c r="AL269" s="132">
        <f t="shared" si="1611"/>
        <v>0.08094856284</v>
      </c>
      <c r="AM269" s="132">
        <f t="shared" si="1611"/>
        <v>0.2482649014</v>
      </c>
      <c r="AN269" s="132">
        <f t="shared" si="1611"/>
        <v>-0.2342324604</v>
      </c>
      <c r="AO269" s="133">
        <f t="shared" si="30"/>
        <v>-0.1445692926</v>
      </c>
      <c r="AP269" s="133">
        <f t="shared" si="31"/>
        <v>0.009946779092</v>
      </c>
      <c r="AQ269" s="133">
        <f t="shared" si="32"/>
        <v>-0.1390613198</v>
      </c>
      <c r="AR269" s="133">
        <f t="shared" si="33"/>
        <v>0.1507853114</v>
      </c>
      <c r="AS269" s="134">
        <f t="shared" si="34"/>
        <v>-0.0001912518311</v>
      </c>
      <c r="AT269" s="134">
        <f t="shared" si="35"/>
        <v>-0.03029107665</v>
      </c>
      <c r="AU269" s="134">
        <f t="shared" si="36"/>
        <v>-0.09528985083</v>
      </c>
      <c r="AV269" s="134">
        <f t="shared" si="37"/>
        <v>0.08289726435</v>
      </c>
      <c r="AW269" s="135">
        <f t="shared" ref="AW269:AZ269" si="1612">Y$2*$Y269</f>
        <v>-0.02347519974</v>
      </c>
      <c r="AX269" s="135">
        <f t="shared" si="1612"/>
        <v>-0.0160373294</v>
      </c>
      <c r="AY269" s="135">
        <f t="shared" si="1612"/>
        <v>-0.02243830236</v>
      </c>
      <c r="AZ269" s="135">
        <f t="shared" si="1612"/>
        <v>0.09123491075</v>
      </c>
      <c r="BA269" s="144">
        <f t="shared" ref="BA269:BD269" si="1613">AC269+AG269+AK269+AO269+AS269+AW269+A$2</f>
        <v>0.03561042418</v>
      </c>
      <c r="BB269" s="144">
        <f t="shared" si="1613"/>
        <v>0.2761598684</v>
      </c>
      <c r="BC269" s="144">
        <f t="shared" si="1613"/>
        <v>0.7900479579</v>
      </c>
      <c r="BD269" s="144">
        <f t="shared" si="1613"/>
        <v>0.2781912617</v>
      </c>
      <c r="BE269" s="143">
        <f t="shared" ref="BE269:BH269" si="1614">A269</f>
        <v>0</v>
      </c>
      <c r="BF269" s="143">
        <f t="shared" si="1614"/>
        <v>0.3644859813</v>
      </c>
      <c r="BG269" s="143">
        <f t="shared" si="1614"/>
        <v>0.7583892617</v>
      </c>
      <c r="BH269" s="143">
        <f t="shared" si="1614"/>
        <v>0.3570093458</v>
      </c>
      <c r="BI269" s="145">
        <f t="shared" si="41"/>
        <v>0.01628416796</v>
      </c>
      <c r="BJ269" s="145">
        <f t="shared" si="42"/>
        <v>0.09343308245</v>
      </c>
      <c r="BK269" s="143"/>
    </row>
    <row r="270">
      <c r="A270" s="90">
        <f>'Yield Tabulations'!AH270</f>
        <v>0</v>
      </c>
      <c r="B270" s="90">
        <f>'Yield Tabulations'!AI270</f>
        <v>0.3108504399</v>
      </c>
      <c r="C270" s="90">
        <f>'Yield Tabulations'!AJ270</f>
        <v>0.7581699346</v>
      </c>
      <c r="D270" s="90">
        <f>'Yield Tabulations'!AK270</f>
        <v>0.357771261</v>
      </c>
      <c r="E270" s="91">
        <f>'Yield Tabulations'!AL270</f>
        <v>0</v>
      </c>
      <c r="F270" s="91">
        <f>'Yield Tabulations'!AM270</f>
        <v>0.211143695</v>
      </c>
      <c r="G270" s="91">
        <f>'Yield Tabulations'!AN270</f>
        <v>0.8372093023</v>
      </c>
      <c r="H270" s="91">
        <f>'Yield Tabulations'!AO270</f>
        <v>0.2521994135</v>
      </c>
      <c r="I270" s="92">
        <f>'Yield Tabulations'!AP270</f>
        <v>0</v>
      </c>
      <c r="J270" s="92">
        <f>'Yield Tabulations'!AQ270</f>
        <v>0.04105571848</v>
      </c>
      <c r="K270" s="92">
        <f>'Yield Tabulations'!AR270</f>
        <v>0.6567164179</v>
      </c>
      <c r="L270" s="92">
        <f>'Yield Tabulations'!AS270</f>
        <v>0.211143695</v>
      </c>
      <c r="M270" s="132">
        <f t="shared" si="9"/>
        <v>-0.80910562</v>
      </c>
      <c r="N270" s="132">
        <f t="shared" ref="N270:P270" si="1615">0</f>
        <v>0</v>
      </c>
      <c r="O270" s="132">
        <f t="shared" si="1615"/>
        <v>0</v>
      </c>
      <c r="P270" s="132">
        <f t="shared" si="1615"/>
        <v>0</v>
      </c>
      <c r="Q270" s="133">
        <f t="shared" si="11"/>
        <v>-0.6117280662</v>
      </c>
      <c r="R270" s="133">
        <f t="shared" si="12"/>
        <v>-0.01114797017</v>
      </c>
      <c r="S270" s="133">
        <f t="shared" si="13"/>
        <v>0.03422743182</v>
      </c>
      <c r="T270" s="133">
        <f t="shared" si="14"/>
        <v>-0.1042893016</v>
      </c>
      <c r="U270" s="134">
        <f t="shared" si="15"/>
        <v>-0.6117280662</v>
      </c>
      <c r="V270" s="134">
        <f t="shared" si="16"/>
        <v>0.01114797017</v>
      </c>
      <c r="W270" s="134">
        <f t="shared" si="17"/>
        <v>-0.03422743182</v>
      </c>
      <c r="X270" s="134">
        <f t="shared" si="18"/>
        <v>0.1042893016</v>
      </c>
      <c r="Y270" s="135">
        <f t="shared" si="19"/>
        <v>-0.4775436855</v>
      </c>
      <c r="Z270" s="135">
        <f t="shared" ref="Z270:AB270" si="1616">0</f>
        <v>0</v>
      </c>
      <c r="AA270" s="135">
        <f t="shared" si="1616"/>
        <v>0</v>
      </c>
      <c r="AB270" s="135">
        <f t="shared" si="1616"/>
        <v>0</v>
      </c>
      <c r="AC270" s="91">
        <f t="shared" si="21"/>
        <v>-0.2101943931</v>
      </c>
      <c r="AD270" s="91">
        <f t="shared" si="22"/>
        <v>0.1471341822</v>
      </c>
      <c r="AE270" s="91">
        <f t="shared" si="23"/>
        <v>0.4020438372</v>
      </c>
      <c r="AF270" s="91">
        <f t="shared" si="24"/>
        <v>0.1972322251</v>
      </c>
      <c r="AG270" s="92">
        <f t="shared" si="25"/>
        <v>0.1168336035</v>
      </c>
      <c r="AH270" s="92">
        <f t="shared" si="26"/>
        <v>0.06032201239</v>
      </c>
      <c r="AI270" s="92">
        <f t="shared" si="27"/>
        <v>0.421981278</v>
      </c>
      <c r="AJ270" s="92">
        <f t="shared" si="28"/>
        <v>-0.008749095748</v>
      </c>
      <c r="AK270" s="132">
        <f t="shared" ref="AK270:AN270" si="1617">M$2*$M270</f>
        <v>0.2652696515</v>
      </c>
      <c r="AL270" s="132">
        <f t="shared" si="1617"/>
        <v>0.07170423864</v>
      </c>
      <c r="AM270" s="132">
        <f t="shared" si="1617"/>
        <v>0.2199130548</v>
      </c>
      <c r="AN270" s="132">
        <f t="shared" si="1617"/>
        <v>-0.2074831183</v>
      </c>
      <c r="AO270" s="133">
        <f t="shared" si="30"/>
        <v>-0.1520762698</v>
      </c>
      <c r="AP270" s="133">
        <f t="shared" si="31"/>
        <v>0.02389741326</v>
      </c>
      <c r="AQ270" s="133">
        <f t="shared" si="32"/>
        <v>-0.1364807181</v>
      </c>
      <c r="AR270" s="133">
        <f t="shared" si="33"/>
        <v>0.1787421596</v>
      </c>
      <c r="AS270" s="134">
        <f t="shared" si="34"/>
        <v>-0.001522624</v>
      </c>
      <c r="AT270" s="134">
        <f t="shared" si="35"/>
        <v>-0.03546113735</v>
      </c>
      <c r="AU270" s="134">
        <f t="shared" si="36"/>
        <v>-0.1107430109</v>
      </c>
      <c r="AV270" s="134">
        <f t="shared" si="37"/>
        <v>0.07963405145</v>
      </c>
      <c r="AW270" s="135">
        <f t="shared" ref="AW270:AZ270" si="1618">Y$2*$Y270</f>
        <v>-0.03120784459</v>
      </c>
      <c r="AX270" s="135">
        <f t="shared" si="1618"/>
        <v>-0.02131996699</v>
      </c>
      <c r="AY270" s="135">
        <f t="shared" si="1618"/>
        <v>-0.02982939701</v>
      </c>
      <c r="AZ270" s="135">
        <f t="shared" si="1618"/>
        <v>0.1212873563</v>
      </c>
      <c r="BA270" s="144">
        <f t="shared" ref="BA270:BD270" si="1619">AC270+AG270+AK270+AO270+AS270+AW270+A$2</f>
        <v>0.01485685606</v>
      </c>
      <c r="BB270" s="144">
        <f t="shared" si="1619"/>
        <v>0.2715839921</v>
      </c>
      <c r="BC270" s="144">
        <f t="shared" si="1619"/>
        <v>0.7675804597</v>
      </c>
      <c r="BD270" s="144">
        <f t="shared" si="1619"/>
        <v>0.3269289971</v>
      </c>
      <c r="BE270" s="143">
        <f t="shared" ref="BE270:BH270" si="1620">A270</f>
        <v>0</v>
      </c>
      <c r="BF270" s="143">
        <f t="shared" si="1620"/>
        <v>0.3108504399</v>
      </c>
      <c r="BG270" s="143">
        <f t="shared" si="1620"/>
        <v>0.7581699346</v>
      </c>
      <c r="BH270" s="143">
        <f t="shared" si="1620"/>
        <v>0.357771261</v>
      </c>
      <c r="BI270" s="145">
        <f t="shared" si="41"/>
        <v>0.002802383319</v>
      </c>
      <c r="BJ270" s="145">
        <f t="shared" si="42"/>
        <v>0.08403604588</v>
      </c>
      <c r="BK270" s="143"/>
    </row>
    <row r="271">
      <c r="A271" s="90">
        <f>'Yield Tabulations'!AH271</f>
        <v>0</v>
      </c>
      <c r="B271" s="90">
        <f>'Yield Tabulations'!AI271</f>
        <v>0.2481121899</v>
      </c>
      <c r="C271" s="90">
        <f>'Yield Tabulations'!AJ271</f>
        <v>0.5063091483</v>
      </c>
      <c r="D271" s="90">
        <f>'Yield Tabulations'!AK271</f>
        <v>0.1168644373</v>
      </c>
      <c r="E271" s="91">
        <f>'Yield Tabulations'!AL271</f>
        <v>0</v>
      </c>
      <c r="F271" s="91">
        <f>'Yield Tabulations'!AM271</f>
        <v>0.0690399137</v>
      </c>
      <c r="G271" s="91">
        <f>'Yield Tabulations'!AN271</f>
        <v>0.6095238095</v>
      </c>
      <c r="H271" s="91">
        <f>'Yield Tabulations'!AO271</f>
        <v>0.1132686084</v>
      </c>
      <c r="I271" s="92">
        <f>'Yield Tabulations'!AP271</f>
        <v>0</v>
      </c>
      <c r="J271" s="92">
        <f>'Yield Tabulations'!AQ271</f>
        <v>0.04422869471</v>
      </c>
      <c r="K271" s="92">
        <f>'Yield Tabulations'!AR271</f>
        <v>0.4043887147</v>
      </c>
      <c r="L271" s="92">
        <f>'Yield Tabulations'!AS271</f>
        <v>0.0690399137</v>
      </c>
      <c r="M271" s="132">
        <f t="shared" si="9"/>
        <v>-0.3891155617</v>
      </c>
      <c r="N271" s="132">
        <f t="shared" ref="N271:P271" si="1621">0</f>
        <v>0</v>
      </c>
      <c r="O271" s="132">
        <f t="shared" si="1621"/>
        <v>0</v>
      </c>
      <c r="P271" s="132">
        <f t="shared" si="1621"/>
        <v>0</v>
      </c>
      <c r="Q271" s="133">
        <f t="shared" si="11"/>
        <v>-0.2573581501</v>
      </c>
      <c r="R271" s="133">
        <f t="shared" si="12"/>
        <v>0.003723075769</v>
      </c>
      <c r="S271" s="133">
        <f t="shared" si="13"/>
        <v>-0.0002432130185</v>
      </c>
      <c r="T271" s="133">
        <f t="shared" si="14"/>
        <v>-0.0009605194741</v>
      </c>
      <c r="U271" s="134">
        <f t="shared" si="15"/>
        <v>-0.2573581501</v>
      </c>
      <c r="V271" s="134">
        <f t="shared" si="16"/>
        <v>-0.003723075769</v>
      </c>
      <c r="W271" s="134">
        <f t="shared" si="17"/>
        <v>0.0002432130185</v>
      </c>
      <c r="X271" s="134">
        <f t="shared" si="18"/>
        <v>0.0009605194741</v>
      </c>
      <c r="Y271" s="135">
        <f t="shared" si="19"/>
        <v>-0.1702529197</v>
      </c>
      <c r="Z271" s="135">
        <f t="shared" ref="Z271:AB271" si="1622">0</f>
        <v>0</v>
      </c>
      <c r="AA271" s="135">
        <f t="shared" si="1622"/>
        <v>0</v>
      </c>
      <c r="AB271" s="135">
        <f t="shared" si="1622"/>
        <v>0</v>
      </c>
      <c r="AC271" s="91">
        <f t="shared" si="21"/>
        <v>-0.140435909</v>
      </c>
      <c r="AD271" s="91">
        <f t="shared" si="22"/>
        <v>0.0485293033</v>
      </c>
      <c r="AE271" s="91">
        <f t="shared" si="23"/>
        <v>0.3005636392</v>
      </c>
      <c r="AF271" s="91">
        <f t="shared" si="24"/>
        <v>0.1252475817</v>
      </c>
      <c r="AG271" s="92">
        <f t="shared" si="25"/>
        <v>0.06806644451</v>
      </c>
      <c r="AH271" s="92">
        <f t="shared" si="26"/>
        <v>0.03669586142</v>
      </c>
      <c r="AI271" s="92">
        <f t="shared" si="27"/>
        <v>0.2484413241</v>
      </c>
      <c r="AJ271" s="92">
        <f t="shared" si="28"/>
        <v>-0.04441701327</v>
      </c>
      <c r="AK271" s="132">
        <f t="shared" ref="AK271:AN271" si="1623">M$2*$M271</f>
        <v>0.1275736405</v>
      </c>
      <c r="AL271" s="132">
        <f t="shared" si="1623"/>
        <v>0.0344840456</v>
      </c>
      <c r="AM271" s="132">
        <f t="shared" si="1623"/>
        <v>0.1057607186</v>
      </c>
      <c r="AN271" s="132">
        <f t="shared" si="1623"/>
        <v>-0.09978290613</v>
      </c>
      <c r="AO271" s="133">
        <f t="shared" si="30"/>
        <v>-0.04643680408</v>
      </c>
      <c r="AP271" s="133">
        <f t="shared" si="31"/>
        <v>0.006430936552</v>
      </c>
      <c r="AQ271" s="133">
        <f t="shared" si="32"/>
        <v>-0.0582194941</v>
      </c>
      <c r="AR271" s="133">
        <f t="shared" si="33"/>
        <v>0.08454316712</v>
      </c>
      <c r="AS271" s="134">
        <f t="shared" si="34"/>
        <v>-0.008220197419</v>
      </c>
      <c r="AT271" s="134">
        <f t="shared" si="35"/>
        <v>-0.008913324649</v>
      </c>
      <c r="AU271" s="134">
        <f t="shared" si="36"/>
        <v>-0.04854678068</v>
      </c>
      <c r="AV271" s="134">
        <f t="shared" si="37"/>
        <v>0.03003749755</v>
      </c>
      <c r="AW271" s="135">
        <f t="shared" ref="AW271:AZ271" si="1624">Y$2*$Y271</f>
        <v>-0.01112615834</v>
      </c>
      <c r="AX271" s="135">
        <f t="shared" si="1624"/>
        <v>-0.007600951992</v>
      </c>
      <c r="AY271" s="135">
        <f t="shared" si="1624"/>
        <v>-0.01063471697</v>
      </c>
      <c r="AZ271" s="135">
        <f t="shared" si="1624"/>
        <v>0.04324112572</v>
      </c>
      <c r="BA271" s="144">
        <f t="shared" ref="BA271:BD271" si="1625">AC271+AG271+AK271+AO271+AS271+AW271+A$2</f>
        <v>0.01717574866</v>
      </c>
      <c r="BB271" s="144">
        <f t="shared" si="1625"/>
        <v>0.1349331202</v>
      </c>
      <c r="BC271" s="144">
        <f t="shared" si="1625"/>
        <v>0.538060106</v>
      </c>
      <c r="BD271" s="144">
        <f t="shared" si="1625"/>
        <v>0.1051348713</v>
      </c>
      <c r="BE271" s="143">
        <f t="shared" ref="BE271:BH271" si="1626">A271</f>
        <v>0</v>
      </c>
      <c r="BF271" s="143">
        <f t="shared" si="1626"/>
        <v>0.2481121899</v>
      </c>
      <c r="BG271" s="143">
        <f t="shared" si="1626"/>
        <v>0.5063091483</v>
      </c>
      <c r="BH271" s="143">
        <f t="shared" si="1626"/>
        <v>0.1168644373</v>
      </c>
      <c r="BI271" s="145">
        <f t="shared" si="41"/>
        <v>0.01425021419</v>
      </c>
      <c r="BJ271" s="145">
        <f t="shared" si="42"/>
        <v>0.004301137278</v>
      </c>
      <c r="BK271" s="143"/>
    </row>
    <row r="272">
      <c r="A272" s="90">
        <f>'Yield Tabulations'!AH272</f>
        <v>0</v>
      </c>
      <c r="B272" s="90">
        <f>'Yield Tabulations'!AI272</f>
        <v>0.3375959079</v>
      </c>
      <c r="C272" s="90">
        <f>'Yield Tabulations'!AJ272</f>
        <v>0.6788990826</v>
      </c>
      <c r="D272" s="90">
        <f>'Yield Tabulations'!AK272</f>
        <v>0.2276214834</v>
      </c>
      <c r="E272" s="91">
        <f>'Yield Tabulations'!AL272</f>
        <v>0</v>
      </c>
      <c r="F272" s="91">
        <f>'Yield Tabulations'!AM272</f>
        <v>0.1227621483</v>
      </c>
      <c r="G272" s="91">
        <f>'Yield Tabulations'!AN272</f>
        <v>0.8275862069</v>
      </c>
      <c r="H272" s="91">
        <f>'Yield Tabulations'!AO272</f>
        <v>0.1483375959</v>
      </c>
      <c r="I272" s="92">
        <f>'Yield Tabulations'!AP272</f>
        <v>0</v>
      </c>
      <c r="J272" s="92">
        <f>'Yield Tabulations'!AQ272</f>
        <v>0.02557544757</v>
      </c>
      <c r="K272" s="92">
        <f>'Yield Tabulations'!AR272</f>
        <v>0.5098039216</v>
      </c>
      <c r="L272" s="92">
        <f>'Yield Tabulations'!AS272</f>
        <v>0.1227621483</v>
      </c>
      <c r="M272" s="132">
        <f t="shared" si="9"/>
        <v>-0.7219735173</v>
      </c>
      <c r="N272" s="132">
        <f t="shared" ref="N272:P272" si="1627">0</f>
        <v>0</v>
      </c>
      <c r="O272" s="132">
        <f t="shared" si="1627"/>
        <v>0</v>
      </c>
      <c r="P272" s="132">
        <f t="shared" si="1627"/>
        <v>0</v>
      </c>
      <c r="Q272" s="133">
        <f t="shared" si="11"/>
        <v>-0.4432566326</v>
      </c>
      <c r="R272" s="133">
        <f t="shared" si="12"/>
        <v>-0.02597317258</v>
      </c>
      <c r="S272" s="133">
        <f t="shared" si="13"/>
        <v>0.01127674466</v>
      </c>
      <c r="T272" s="133">
        <f t="shared" si="14"/>
        <v>-0.041418737</v>
      </c>
      <c r="U272" s="134">
        <f t="shared" si="15"/>
        <v>-0.4432566326</v>
      </c>
      <c r="V272" s="134">
        <f t="shared" si="16"/>
        <v>0.02597317258</v>
      </c>
      <c r="W272" s="134">
        <f t="shared" si="17"/>
        <v>-0.01127674466</v>
      </c>
      <c r="X272" s="134">
        <f t="shared" si="18"/>
        <v>0.041418737</v>
      </c>
      <c r="Y272" s="135">
        <f t="shared" si="19"/>
        <v>-0.275624687</v>
      </c>
      <c r="Z272" s="135">
        <f t="shared" ref="Z272:AB272" si="1628">0</f>
        <v>0</v>
      </c>
      <c r="AA272" s="135">
        <f t="shared" si="1628"/>
        <v>0</v>
      </c>
      <c r="AB272" s="135">
        <f t="shared" si="1628"/>
        <v>0</v>
      </c>
      <c r="AC272" s="91">
        <f t="shared" si="21"/>
        <v>-0.1944567877</v>
      </c>
      <c r="AD272" s="91">
        <f t="shared" si="22"/>
        <v>0.07970772637</v>
      </c>
      <c r="AE272" s="91">
        <f t="shared" si="23"/>
        <v>0.4093495277</v>
      </c>
      <c r="AF272" s="91">
        <f t="shared" si="24"/>
        <v>0.1610929147</v>
      </c>
      <c r="AG272" s="92">
        <f t="shared" si="25"/>
        <v>0.09167921084</v>
      </c>
      <c r="AH272" s="92">
        <f t="shared" si="26"/>
        <v>0.03542627119</v>
      </c>
      <c r="AI272" s="92">
        <f t="shared" si="27"/>
        <v>0.3197905986</v>
      </c>
      <c r="AJ272" s="92">
        <f t="shared" si="28"/>
        <v>-0.02953983198</v>
      </c>
      <c r="AK272" s="132">
        <f t="shared" ref="AK272:AN272" si="1629">M$2*$M272</f>
        <v>0.2367029206</v>
      </c>
      <c r="AL272" s="132">
        <f t="shared" si="1629"/>
        <v>0.06398245185</v>
      </c>
      <c r="AM272" s="132">
        <f t="shared" si="1629"/>
        <v>0.1962307488</v>
      </c>
      <c r="AN272" s="132">
        <f t="shared" si="1629"/>
        <v>-0.1851393848</v>
      </c>
      <c r="AO272" s="133">
        <f t="shared" si="30"/>
        <v>-0.09632414814</v>
      </c>
      <c r="AP272" s="133">
        <f t="shared" si="31"/>
        <v>0.01062331343</v>
      </c>
      <c r="AQ272" s="133">
        <f t="shared" si="32"/>
        <v>-0.107880428</v>
      </c>
      <c r="AR272" s="133">
        <f t="shared" si="33"/>
        <v>0.1312362653</v>
      </c>
      <c r="AS272" s="134">
        <f t="shared" si="34"/>
        <v>-0.008305045054</v>
      </c>
      <c r="AT272" s="134">
        <f t="shared" si="35"/>
        <v>-0.02033582921</v>
      </c>
      <c r="AU272" s="134">
        <f t="shared" si="36"/>
        <v>-0.07880538313</v>
      </c>
      <c r="AV272" s="134">
        <f t="shared" si="37"/>
        <v>0.05948279031</v>
      </c>
      <c r="AW272" s="135">
        <f t="shared" ref="AW272:AZ272" si="1630">Y$2*$Y272</f>
        <v>-0.01801228381</v>
      </c>
      <c r="AX272" s="135">
        <f t="shared" si="1630"/>
        <v>-0.01230528097</v>
      </c>
      <c r="AY272" s="135">
        <f t="shared" si="1630"/>
        <v>-0.01721668292</v>
      </c>
      <c r="AZ272" s="135">
        <f t="shared" si="1630"/>
        <v>0.07000362616</v>
      </c>
      <c r="BA272" s="144">
        <f t="shared" ref="BA272:BD272" si="1631">AC272+AG272+AK272+AO272+AS272+AW272+A$2</f>
        <v>0.03903859929</v>
      </c>
      <c r="BB272" s="144">
        <f t="shared" si="1631"/>
        <v>0.1824059026</v>
      </c>
      <c r="BC272" s="144">
        <f t="shared" si="1631"/>
        <v>0.7221637967</v>
      </c>
      <c r="BD272" s="144">
        <f t="shared" si="1631"/>
        <v>0.1734017983</v>
      </c>
      <c r="BE272" s="143">
        <f t="shared" ref="BE272:BH272" si="1632">A272</f>
        <v>0</v>
      </c>
      <c r="BF272" s="143">
        <f t="shared" si="1632"/>
        <v>0.3375959079</v>
      </c>
      <c r="BG272" s="143">
        <f t="shared" si="1632"/>
        <v>0.6788990826</v>
      </c>
      <c r="BH272" s="143">
        <f t="shared" si="1632"/>
        <v>0.2276214834</v>
      </c>
      <c r="BI272" s="145">
        <f t="shared" si="41"/>
        <v>0.03041955972</v>
      </c>
      <c r="BJ272" s="145">
        <f t="shared" si="42"/>
        <v>0.02822391811</v>
      </c>
      <c r="BK272" s="143"/>
    </row>
    <row r="273">
      <c r="A273" s="90">
        <f>'Yield Tabulations'!AH273</f>
        <v>0</v>
      </c>
      <c r="B273" s="90">
        <f>'Yield Tabulations'!AI273</f>
        <v>0.2447869447</v>
      </c>
      <c r="C273" s="90">
        <f>'Yield Tabulations'!AJ273</f>
        <v>0.5078534031</v>
      </c>
      <c r="D273" s="90">
        <f>'Yield Tabulations'!AK273</f>
        <v>0.1163493503</v>
      </c>
      <c r="E273" s="91">
        <f>'Yield Tabulations'!AL273</f>
        <v>0</v>
      </c>
      <c r="F273" s="91">
        <f>'Yield Tabulations'!AM273</f>
        <v>0.06527651859</v>
      </c>
      <c r="G273" s="91">
        <f>'Yield Tabulations'!AN273</f>
        <v>0.6050420168</v>
      </c>
      <c r="H273" s="91">
        <f>'Yield Tabulations'!AO273</f>
        <v>0.1078875793</v>
      </c>
      <c r="I273" s="92">
        <f>'Yield Tabulations'!AP273</f>
        <v>0</v>
      </c>
      <c r="J273" s="92">
        <f>'Yield Tabulations'!AQ273</f>
        <v>0.04261106074</v>
      </c>
      <c r="K273" s="92">
        <f>'Yield Tabulations'!AR273</f>
        <v>0.4226044226</v>
      </c>
      <c r="L273" s="92">
        <f>'Yield Tabulations'!AS273</f>
        <v>0.06527651859</v>
      </c>
      <c r="M273" s="132">
        <f t="shared" si="9"/>
        <v>-0.3819765958</v>
      </c>
      <c r="N273" s="132">
        <f t="shared" ref="N273:P273" si="1633">0</f>
        <v>0</v>
      </c>
      <c r="O273" s="132">
        <f t="shared" si="1633"/>
        <v>0</v>
      </c>
      <c r="P273" s="132">
        <f t="shared" si="1633"/>
        <v>0</v>
      </c>
      <c r="Q273" s="133">
        <f t="shared" si="11"/>
        <v>-0.2655174594</v>
      </c>
      <c r="R273" s="133">
        <f t="shared" si="12"/>
        <v>0.006098731713</v>
      </c>
      <c r="S273" s="133">
        <f t="shared" si="13"/>
        <v>-0.0003361803176</v>
      </c>
      <c r="T273" s="133">
        <f t="shared" si="14"/>
        <v>-0.001804663316</v>
      </c>
      <c r="U273" s="134">
        <f t="shared" si="15"/>
        <v>-0.2655174594</v>
      </c>
      <c r="V273" s="134">
        <f t="shared" si="16"/>
        <v>-0.006098731713</v>
      </c>
      <c r="W273" s="134">
        <f t="shared" si="17"/>
        <v>0.0003361803176</v>
      </c>
      <c r="X273" s="134">
        <f t="shared" si="18"/>
        <v>0.001804663316</v>
      </c>
      <c r="Y273" s="135">
        <f t="shared" si="19"/>
        <v>-0.1846712244</v>
      </c>
      <c r="Z273" s="135">
        <f t="shared" ref="Z273:AB273" si="1634">0</f>
        <v>0</v>
      </c>
      <c r="AA273" s="135">
        <f t="shared" si="1634"/>
        <v>0</v>
      </c>
      <c r="AB273" s="135">
        <f t="shared" si="1634"/>
        <v>0</v>
      </c>
      <c r="AC273" s="91">
        <f t="shared" si="21"/>
        <v>-0.1388855348</v>
      </c>
      <c r="AD273" s="91">
        <f t="shared" si="22"/>
        <v>0.045529186</v>
      </c>
      <c r="AE273" s="91">
        <f t="shared" si="23"/>
        <v>0.2989021049</v>
      </c>
      <c r="AF273" s="91">
        <f t="shared" si="24"/>
        <v>0.1226701761</v>
      </c>
      <c r="AG273" s="92">
        <f t="shared" si="25"/>
        <v>0.07177896146</v>
      </c>
      <c r="AH273" s="92">
        <f t="shared" si="26"/>
        <v>0.03495639437</v>
      </c>
      <c r="AI273" s="92">
        <f t="shared" si="27"/>
        <v>0.2583183324</v>
      </c>
      <c r="AJ273" s="92">
        <f t="shared" si="28"/>
        <v>-0.04973646425</v>
      </c>
      <c r="AK273" s="132">
        <f t="shared" ref="AK273:AN273" si="1635">M$2*$M273</f>
        <v>0.1252330919</v>
      </c>
      <c r="AL273" s="132">
        <f t="shared" si="1635"/>
        <v>0.03385137898</v>
      </c>
      <c r="AM273" s="132">
        <f t="shared" si="1635"/>
        <v>0.103820364</v>
      </c>
      <c r="AN273" s="132">
        <f t="shared" si="1635"/>
        <v>-0.09795222434</v>
      </c>
      <c r="AO273" s="133">
        <f t="shared" si="30"/>
        <v>-0.04810660289</v>
      </c>
      <c r="AP273" s="133">
        <f t="shared" si="31"/>
        <v>0.007256236682</v>
      </c>
      <c r="AQ273" s="133">
        <f t="shared" si="32"/>
        <v>-0.05932769281</v>
      </c>
      <c r="AR273" s="133">
        <f t="shared" si="33"/>
        <v>0.08759662177</v>
      </c>
      <c r="AS273" s="134">
        <f t="shared" si="34"/>
        <v>-0.008324369941</v>
      </c>
      <c r="AT273" s="134">
        <f t="shared" si="35"/>
        <v>-0.009432105306</v>
      </c>
      <c r="AU273" s="134">
        <f t="shared" si="36"/>
        <v>-0.05032539166</v>
      </c>
      <c r="AV273" s="134">
        <f t="shared" si="37"/>
        <v>0.03059124749</v>
      </c>
      <c r="AW273" s="135">
        <f t="shared" ref="AW273:AZ273" si="1636">Y$2*$Y273</f>
        <v>-0.01206840556</v>
      </c>
      <c r="AX273" s="135">
        <f t="shared" si="1636"/>
        <v>-0.008244658084</v>
      </c>
      <c r="AY273" s="135">
        <f t="shared" si="1636"/>
        <v>-0.01153534522</v>
      </c>
      <c r="AZ273" s="135">
        <f t="shared" si="1636"/>
        <v>0.04690311123</v>
      </c>
      <c r="BA273" s="144">
        <f t="shared" ref="BA273:BD273" si="1637">AC273+AG273+AK273+AO273+AS273+AW273+A$2</f>
        <v>0.01738187267</v>
      </c>
      <c r="BB273" s="144">
        <f t="shared" si="1637"/>
        <v>0.1292236826</v>
      </c>
      <c r="BC273" s="144">
        <f t="shared" si="1637"/>
        <v>0.5405477873</v>
      </c>
      <c r="BD273" s="144">
        <f t="shared" si="1637"/>
        <v>0.1063378866</v>
      </c>
      <c r="BE273" s="143">
        <f t="shared" ref="BE273:BH273" si="1638">A273</f>
        <v>0</v>
      </c>
      <c r="BF273" s="143">
        <f t="shared" si="1638"/>
        <v>0.2447869447</v>
      </c>
      <c r="BG273" s="143">
        <f t="shared" si="1638"/>
        <v>0.5078534031</v>
      </c>
      <c r="BH273" s="143">
        <f t="shared" si="1638"/>
        <v>0.1163493503</v>
      </c>
      <c r="BI273" s="145">
        <f t="shared" si="41"/>
        <v>0.01482614921</v>
      </c>
      <c r="BJ273" s="145">
        <f t="shared" si="42"/>
        <v>0.004224587453</v>
      </c>
      <c r="BK273" s="143"/>
    </row>
    <row r="274">
      <c r="A274" s="90">
        <f>'Yield Tabulations'!AH274</f>
        <v>0</v>
      </c>
      <c r="B274" s="90">
        <f>'Yield Tabulations'!AI274</f>
        <v>0.2237871674</v>
      </c>
      <c r="C274" s="90">
        <f>'Yield Tabulations'!AJ274</f>
        <v>0.5131894484</v>
      </c>
      <c r="D274" s="90">
        <f>'Yield Tabulations'!AK274</f>
        <v>0.1064162754</v>
      </c>
      <c r="E274" s="91">
        <f>'Yield Tabulations'!AL274</f>
        <v>0</v>
      </c>
      <c r="F274" s="91">
        <f>'Yield Tabulations'!AM274</f>
        <v>0.06572769953</v>
      </c>
      <c r="G274" s="91">
        <f>'Yield Tabulations'!AN274</f>
        <v>0.5650224215</v>
      </c>
      <c r="H274" s="91">
        <f>'Yield Tabulations'!AO274</f>
        <v>0.1163275952</v>
      </c>
      <c r="I274" s="92">
        <f>'Yield Tabulations'!AP274</f>
        <v>0</v>
      </c>
      <c r="J274" s="92">
        <f>'Yield Tabulations'!AQ274</f>
        <v>0.05059989567</v>
      </c>
      <c r="K274" s="92">
        <f>'Yield Tabulations'!AR274</f>
        <v>0.4536082474</v>
      </c>
      <c r="L274" s="92">
        <f>'Yield Tabulations'!AS274</f>
        <v>0.06572769953</v>
      </c>
      <c r="M274" s="132">
        <f t="shared" si="9"/>
        <v>-0.3371025767</v>
      </c>
      <c r="N274" s="132">
        <f t="shared" ref="N274:P274" si="1639">0</f>
        <v>0</v>
      </c>
      <c r="O274" s="132">
        <f t="shared" si="1639"/>
        <v>0</v>
      </c>
      <c r="P274" s="132">
        <f t="shared" si="1639"/>
        <v>0</v>
      </c>
      <c r="Q274" s="133">
        <f t="shared" si="11"/>
        <v>-0.2672705903</v>
      </c>
      <c r="R274" s="133">
        <f t="shared" si="12"/>
        <v>0.01562953264</v>
      </c>
      <c r="S274" s="133">
        <f t="shared" si="13"/>
        <v>-0.001566033695</v>
      </c>
      <c r="T274" s="133">
        <f t="shared" si="14"/>
        <v>-0.001224551011</v>
      </c>
      <c r="U274" s="134">
        <f t="shared" si="15"/>
        <v>-0.2672705903</v>
      </c>
      <c r="V274" s="134">
        <f t="shared" si="16"/>
        <v>-0.01562953264</v>
      </c>
      <c r="W274" s="134">
        <f t="shared" si="17"/>
        <v>0.001566033695</v>
      </c>
      <c r="X274" s="134">
        <f t="shared" si="18"/>
        <v>0.001224551011</v>
      </c>
      <c r="Y274" s="135">
        <f t="shared" si="19"/>
        <v>-0.2126409221</v>
      </c>
      <c r="Z274" s="135">
        <f t="shared" ref="Z274:AB274" si="1640">0</f>
        <v>0</v>
      </c>
      <c r="AA274" s="135">
        <f t="shared" si="1640"/>
        <v>0</v>
      </c>
      <c r="AB274" s="135">
        <f t="shared" si="1640"/>
        <v>0</v>
      </c>
      <c r="AC274" s="91">
        <f t="shared" si="21"/>
        <v>-0.130619687</v>
      </c>
      <c r="AD274" s="91">
        <f t="shared" si="22"/>
        <v>0.04827824328</v>
      </c>
      <c r="AE274" s="91">
        <f t="shared" si="23"/>
        <v>0.2771371835</v>
      </c>
      <c r="AF274" s="91">
        <f t="shared" si="24"/>
        <v>0.1215813124</v>
      </c>
      <c r="AG274" s="92">
        <f t="shared" si="25"/>
        <v>0.07610638548</v>
      </c>
      <c r="AH274" s="92">
        <f t="shared" si="26"/>
        <v>0.03953331214</v>
      </c>
      <c r="AI274" s="92">
        <f t="shared" si="27"/>
        <v>0.2764758021</v>
      </c>
      <c r="AJ274" s="92">
        <f t="shared" si="28"/>
        <v>-0.05682289908</v>
      </c>
      <c r="AK274" s="132">
        <f t="shared" ref="AK274:AN274" si="1641">M$2*$M274</f>
        <v>0.1105209022</v>
      </c>
      <c r="AL274" s="132">
        <f t="shared" si="1641"/>
        <v>0.02987457139</v>
      </c>
      <c r="AM274" s="132">
        <f t="shared" si="1641"/>
        <v>0.09162370843</v>
      </c>
      <c r="AN274" s="132">
        <f t="shared" si="1641"/>
        <v>-0.08644494869</v>
      </c>
      <c r="AO274" s="133">
        <f t="shared" si="30"/>
        <v>-0.04774655525</v>
      </c>
      <c r="AP274" s="133">
        <f t="shared" si="31"/>
        <v>0.009273392935</v>
      </c>
      <c r="AQ274" s="133">
        <f t="shared" si="32"/>
        <v>-0.05686009807</v>
      </c>
      <c r="AR274" s="133">
        <f t="shared" si="33"/>
        <v>0.09044618502</v>
      </c>
      <c r="AS274" s="134">
        <f t="shared" si="34"/>
        <v>-0.008363116628</v>
      </c>
      <c r="AT274" s="134">
        <f t="shared" si="35"/>
        <v>-0.009840391482</v>
      </c>
      <c r="AU274" s="134">
        <f t="shared" si="36"/>
        <v>-0.05176979506</v>
      </c>
      <c r="AV274" s="134">
        <f t="shared" si="37"/>
        <v>0.02895759744</v>
      </c>
      <c r="AW274" s="135">
        <f t="shared" ref="AW274:AZ274" si="1642">Y$2*$Y274</f>
        <v>-0.01389624667</v>
      </c>
      <c r="AX274" s="135">
        <f t="shared" si="1642"/>
        <v>-0.009493366943</v>
      </c>
      <c r="AY274" s="135">
        <f t="shared" si="1642"/>
        <v>-0.01328245075</v>
      </c>
      <c r="AZ274" s="135">
        <f t="shared" si="1642"/>
        <v>0.05400690255</v>
      </c>
      <c r="BA274" s="144">
        <f t="shared" ref="BA274:BD274" si="1643">AC274+AG274+AK274+AO274+AS274+AW274+A$2</f>
        <v>0.01375641461</v>
      </c>
      <c r="BB274" s="144">
        <f t="shared" si="1643"/>
        <v>0.1329330112</v>
      </c>
      <c r="BC274" s="144">
        <f t="shared" si="1643"/>
        <v>0.5240197658</v>
      </c>
      <c r="BD274" s="144">
        <f t="shared" si="1643"/>
        <v>0.1179895683</v>
      </c>
      <c r="BE274" s="143">
        <f t="shared" ref="BE274:BH274" si="1644">A274</f>
        <v>0</v>
      </c>
      <c r="BF274" s="143">
        <f t="shared" si="1644"/>
        <v>0.2237871674</v>
      </c>
      <c r="BG274" s="143">
        <f t="shared" si="1644"/>
        <v>0.5131894484</v>
      </c>
      <c r="BH274" s="143">
        <f t="shared" si="1644"/>
        <v>0.1064162754</v>
      </c>
      <c r="BI274" s="145">
        <f t="shared" si="41"/>
        <v>0.008694953524</v>
      </c>
      <c r="BJ274" s="145">
        <f t="shared" si="42"/>
        <v>0.005423201432</v>
      </c>
      <c r="BK274" s="143"/>
    </row>
    <row r="275">
      <c r="A275" s="90">
        <f>'Yield Tabulations'!AH275</f>
        <v>0</v>
      </c>
      <c r="B275" s="90">
        <f>'Yield Tabulations'!AI275</f>
        <v>0.3197674419</v>
      </c>
      <c r="C275" s="90">
        <f>'Yield Tabulations'!AJ275</f>
        <v>0.6627497062</v>
      </c>
      <c r="D275" s="90">
        <f>'Yield Tabulations'!AK275</f>
        <v>0.2513416816</v>
      </c>
      <c r="E275" s="91">
        <f>'Yield Tabulations'!AL275</f>
        <v>0</v>
      </c>
      <c r="F275" s="91">
        <f>'Yield Tabulations'!AM275</f>
        <v>0.1511627907</v>
      </c>
      <c r="G275" s="91">
        <f>'Yield Tabulations'!AN275</f>
        <v>0.7842227378</v>
      </c>
      <c r="H275" s="91">
        <f>'Yield Tabulations'!AO275</f>
        <v>0.1927549195</v>
      </c>
      <c r="I275" s="92">
        <f>'Yield Tabulations'!AP275</f>
        <v>0</v>
      </c>
      <c r="J275" s="92">
        <f>'Yield Tabulations'!AQ275</f>
        <v>0.0415921288</v>
      </c>
      <c r="K275" s="92">
        <f>'Yield Tabulations'!AR275</f>
        <v>0.5380952381</v>
      </c>
      <c r="L275" s="92">
        <f>'Yield Tabulations'!AS275</f>
        <v>0.1511627907</v>
      </c>
      <c r="M275" s="132">
        <f t="shared" si="9"/>
        <v>-0.6750099508</v>
      </c>
      <c r="N275" s="132">
        <f t="shared" ref="N275:P275" si="1645">0</f>
        <v>0</v>
      </c>
      <c r="O275" s="132">
        <f t="shared" si="1645"/>
        <v>0</v>
      </c>
      <c r="P275" s="132">
        <f t="shared" si="1645"/>
        <v>0</v>
      </c>
      <c r="Q275" s="133">
        <f t="shared" si="11"/>
        <v>-0.4574110746</v>
      </c>
      <c r="R275" s="133">
        <f t="shared" si="12"/>
        <v>-0.01482479328</v>
      </c>
      <c r="S275" s="133">
        <f t="shared" si="13"/>
        <v>0.01483310185</v>
      </c>
      <c r="T275" s="133">
        <f t="shared" si="14"/>
        <v>-0.04872248473</v>
      </c>
      <c r="U275" s="134">
        <f t="shared" si="15"/>
        <v>-0.4574110746</v>
      </c>
      <c r="V275" s="134">
        <f t="shared" si="16"/>
        <v>0.01482479328</v>
      </c>
      <c r="W275" s="134">
        <f t="shared" si="17"/>
        <v>-0.01483310185</v>
      </c>
      <c r="X275" s="134">
        <f t="shared" si="18"/>
        <v>0.04872248473</v>
      </c>
      <c r="Y275" s="135">
        <f t="shared" si="19"/>
        <v>-0.3141265797</v>
      </c>
      <c r="Z275" s="135">
        <f t="shared" ref="Z275:AB275" si="1646">0</f>
        <v>0</v>
      </c>
      <c r="AA275" s="135">
        <f t="shared" si="1646"/>
        <v>0</v>
      </c>
      <c r="AB275" s="135">
        <f t="shared" si="1646"/>
        <v>0</v>
      </c>
      <c r="AC275" s="91">
        <f t="shared" si="21"/>
        <v>-0.1898713864</v>
      </c>
      <c r="AD275" s="91">
        <f t="shared" si="22"/>
        <v>0.1045593861</v>
      </c>
      <c r="AE275" s="91">
        <f t="shared" si="23"/>
        <v>0.3815607714</v>
      </c>
      <c r="AF275" s="91">
        <f t="shared" si="24"/>
        <v>0.1721951553</v>
      </c>
      <c r="AG275" s="92">
        <f t="shared" si="25"/>
        <v>0.09412190275</v>
      </c>
      <c r="AH275" s="92">
        <f t="shared" si="26"/>
        <v>0.04994297928</v>
      </c>
      <c r="AI275" s="92">
        <f t="shared" si="27"/>
        <v>0.3416806678</v>
      </c>
      <c r="AJ275" s="92">
        <f t="shared" si="28"/>
        <v>-0.02136866025</v>
      </c>
      <c r="AK275" s="132">
        <f t="shared" ref="AK275:AN275" si="1647">M$2*$M275</f>
        <v>0.2213056615</v>
      </c>
      <c r="AL275" s="132">
        <f t="shared" si="1647"/>
        <v>0.05982046522</v>
      </c>
      <c r="AM275" s="132">
        <f t="shared" si="1647"/>
        <v>0.1834661589</v>
      </c>
      <c r="AN275" s="132">
        <f t="shared" si="1647"/>
        <v>-0.1730962757</v>
      </c>
      <c r="AO275" s="133">
        <f t="shared" si="30"/>
        <v>-0.1018327186</v>
      </c>
      <c r="AP275" s="133">
        <f t="shared" si="31"/>
        <v>0.01345468106</v>
      </c>
      <c r="AQ275" s="133">
        <f t="shared" si="32"/>
        <v>-0.1067209102</v>
      </c>
      <c r="AR275" s="133">
        <f t="shared" si="33"/>
        <v>0.1371847371</v>
      </c>
      <c r="AS275" s="134">
        <f t="shared" si="34"/>
        <v>-0.006859152801</v>
      </c>
      <c r="AT275" s="134">
        <f t="shared" si="35"/>
        <v>-0.0221142284</v>
      </c>
      <c r="AU275" s="134">
        <f t="shared" si="36"/>
        <v>-0.0826561962</v>
      </c>
      <c r="AV275" s="134">
        <f t="shared" si="37"/>
        <v>0.05944376073</v>
      </c>
      <c r="AW275" s="135">
        <f t="shared" ref="AW275:AZ275" si="1648">Y$2*$Y275</f>
        <v>-0.02052841191</v>
      </c>
      <c r="AX275" s="135">
        <f t="shared" si="1648"/>
        <v>-0.01402420032</v>
      </c>
      <c r="AY275" s="135">
        <f t="shared" si="1648"/>
        <v>-0.01962167387</v>
      </c>
      <c r="AZ275" s="135">
        <f t="shared" si="1648"/>
        <v>0.07978240226</v>
      </c>
      <c r="BA275" s="144">
        <f t="shared" ref="BA275:BD275" si="1649">AC275+AG275+AK275+AO275+AS275+AW275+A$2</f>
        <v>0.02409062704</v>
      </c>
      <c r="BB275" s="144">
        <f t="shared" si="1649"/>
        <v>0.2169463329</v>
      </c>
      <c r="BC275" s="144">
        <f t="shared" si="1649"/>
        <v>0.6984042335</v>
      </c>
      <c r="BD275" s="144">
        <f t="shared" si="1649"/>
        <v>0.220406538</v>
      </c>
      <c r="BE275" s="143">
        <f t="shared" ref="BE275:BH275" si="1650">A275</f>
        <v>0</v>
      </c>
      <c r="BF275" s="143">
        <f t="shared" si="1650"/>
        <v>0.3197674419</v>
      </c>
      <c r="BG275" s="143">
        <f t="shared" si="1650"/>
        <v>0.6627497062</v>
      </c>
      <c r="BH275" s="143">
        <f t="shared" si="1650"/>
        <v>0.2513416816</v>
      </c>
      <c r="BI275" s="145">
        <f t="shared" si="41"/>
        <v>0.01338076719</v>
      </c>
      <c r="BJ275" s="145">
        <f t="shared" si="42"/>
        <v>0.02506212906</v>
      </c>
      <c r="BK275" s="143"/>
    </row>
    <row r="276">
      <c r="A276" s="90">
        <f>'Yield Tabulations'!AH276</f>
        <v>0</v>
      </c>
      <c r="B276" s="90">
        <f>'Yield Tabulations'!AI276</f>
        <v>0.2945389436</v>
      </c>
      <c r="C276" s="90">
        <f>'Yield Tabulations'!AJ276</f>
        <v>0.6246246246</v>
      </c>
      <c r="D276" s="90">
        <f>'Yield Tabulations'!AK276</f>
        <v>0.1745747538</v>
      </c>
      <c r="E276" s="91">
        <f>'Yield Tabulations'!AL276</f>
        <v>0</v>
      </c>
      <c r="F276" s="91">
        <f>'Yield Tabulations'!AM276</f>
        <v>0.1056401074</v>
      </c>
      <c r="G276" s="91">
        <f>'Yield Tabulations'!AN276</f>
        <v>0.6900584795</v>
      </c>
      <c r="H276" s="91">
        <f>'Yield Tabulations'!AO276</f>
        <v>0.1530886303</v>
      </c>
      <c r="I276" s="92">
        <f>'Yield Tabulations'!AP276</f>
        <v>0</v>
      </c>
      <c r="J276" s="92">
        <f>'Yield Tabulations'!AQ276</f>
        <v>0.04744852283</v>
      </c>
      <c r="K276" s="92">
        <f>'Yield Tabulations'!AR276</f>
        <v>0.5555555556</v>
      </c>
      <c r="L276" s="92">
        <f>'Yield Tabulations'!AS276</f>
        <v>0.1056401074</v>
      </c>
      <c r="M276" s="132">
        <f t="shared" si="9"/>
        <v>-0.5107766662</v>
      </c>
      <c r="N276" s="132">
        <f t="shared" ref="N276:P276" si="1651">0</f>
        <v>0</v>
      </c>
      <c r="O276" s="132">
        <f t="shared" si="1651"/>
        <v>0</v>
      </c>
      <c r="P276" s="132">
        <f t="shared" si="1651"/>
        <v>0</v>
      </c>
      <c r="Q276" s="133">
        <f t="shared" si="11"/>
        <v>-0.4045505884</v>
      </c>
      <c r="R276" s="133">
        <f t="shared" si="12"/>
        <v>0.01215138712</v>
      </c>
      <c r="S276" s="133">
        <f t="shared" si="13"/>
        <v>0.00389600293</v>
      </c>
      <c r="T276" s="133">
        <f t="shared" si="14"/>
        <v>-0.02594669305</v>
      </c>
      <c r="U276" s="134">
        <f t="shared" si="15"/>
        <v>-0.4045505884</v>
      </c>
      <c r="V276" s="134">
        <f t="shared" si="16"/>
        <v>-0.01215138712</v>
      </c>
      <c r="W276" s="134">
        <f t="shared" si="17"/>
        <v>-0.00389600293</v>
      </c>
      <c r="X276" s="134">
        <f t="shared" si="18"/>
        <v>0.02594669305</v>
      </c>
      <c r="Y276" s="135">
        <f t="shared" si="19"/>
        <v>-0.3220531699</v>
      </c>
      <c r="Z276" s="135">
        <f t="shared" ref="Z276:AB276" si="1652">0</f>
        <v>0</v>
      </c>
      <c r="AA276" s="135">
        <f t="shared" si="1652"/>
        <v>0</v>
      </c>
      <c r="AB276" s="135">
        <f t="shared" si="1652"/>
        <v>0</v>
      </c>
      <c r="AC276" s="91">
        <f t="shared" si="21"/>
        <v>-0.1631149747</v>
      </c>
      <c r="AD276" s="91">
        <f t="shared" si="22"/>
        <v>0.07438311786</v>
      </c>
      <c r="AE276" s="91">
        <f t="shared" si="23"/>
        <v>0.3374551529</v>
      </c>
      <c r="AF276" s="91">
        <f t="shared" si="24"/>
        <v>0.1487957296</v>
      </c>
      <c r="AG276" s="92">
        <f t="shared" si="25"/>
        <v>0.09607497068</v>
      </c>
      <c r="AH276" s="92">
        <f t="shared" si="26"/>
        <v>0.04469974931</v>
      </c>
      <c r="AI276" s="92">
        <f t="shared" si="27"/>
        <v>0.3432812459</v>
      </c>
      <c r="AJ276" s="92">
        <f t="shared" si="28"/>
        <v>-0.05223972002</v>
      </c>
      <c r="AK276" s="132">
        <f t="shared" ref="AK276:AN276" si="1653">M$2*$M276</f>
        <v>0.1674608913</v>
      </c>
      <c r="AL276" s="132">
        <f t="shared" si="1653"/>
        <v>0.04526584794</v>
      </c>
      <c r="AM276" s="132">
        <f t="shared" si="1653"/>
        <v>0.1388279283</v>
      </c>
      <c r="AN276" s="132">
        <f t="shared" si="1653"/>
        <v>-0.1309810893</v>
      </c>
      <c r="AO276" s="133">
        <f t="shared" si="30"/>
        <v>-0.08181252635</v>
      </c>
      <c r="AP276" s="133">
        <f t="shared" si="31"/>
        <v>0.01548818622</v>
      </c>
      <c r="AQ276" s="133">
        <f t="shared" si="32"/>
        <v>-0.08817726253</v>
      </c>
      <c r="AR276" s="133">
        <f t="shared" si="33"/>
        <v>0.130048905</v>
      </c>
      <c r="AS276" s="134">
        <f t="shared" si="34"/>
        <v>-0.008995179107</v>
      </c>
      <c r="AT276" s="134">
        <f t="shared" si="35"/>
        <v>-0.01827782056</v>
      </c>
      <c r="AU276" s="134">
        <f t="shared" si="36"/>
        <v>-0.07638899394</v>
      </c>
      <c r="AV276" s="134">
        <f t="shared" si="37"/>
        <v>0.04698028566</v>
      </c>
      <c r="AW276" s="135">
        <f t="shared" ref="AW276:AZ276" si="1654">Y$2*$Y276</f>
        <v>-0.02104642063</v>
      </c>
      <c r="AX276" s="135">
        <f t="shared" si="1654"/>
        <v>-0.01437808343</v>
      </c>
      <c r="AY276" s="135">
        <f t="shared" si="1654"/>
        <v>-0.0201168022</v>
      </c>
      <c r="AZ276" s="135">
        <f t="shared" si="1654"/>
        <v>0.0817956111</v>
      </c>
      <c r="BA276" s="144">
        <f t="shared" ref="BA276:BD276" si="1655">AC276+AG276+AK276+AO276+AS276+AW276+A$2</f>
        <v>0.01632149371</v>
      </c>
      <c r="BB276" s="144">
        <f t="shared" si="1655"/>
        <v>0.1724882473</v>
      </c>
      <c r="BC276" s="144">
        <f t="shared" si="1655"/>
        <v>0.6355766841</v>
      </c>
      <c r="BD276" s="144">
        <f t="shared" si="1655"/>
        <v>0.1906651407</v>
      </c>
      <c r="BE276" s="143">
        <f t="shared" ref="BE276:BH276" si="1656">A276</f>
        <v>0</v>
      </c>
      <c r="BF276" s="143">
        <f t="shared" si="1656"/>
        <v>0.2945389436</v>
      </c>
      <c r="BG276" s="143">
        <f t="shared" si="1656"/>
        <v>0.6246246246</v>
      </c>
      <c r="BH276" s="143">
        <f t="shared" si="1656"/>
        <v>0.1745747538</v>
      </c>
      <c r="BI276" s="145">
        <f t="shared" si="41"/>
        <v>0.01554161179</v>
      </c>
      <c r="BJ276" s="145">
        <f t="shared" si="42"/>
        <v>0.007599640124</v>
      </c>
      <c r="BK276" s="143"/>
    </row>
    <row r="277">
      <c r="A277" s="90">
        <f>'Yield Tabulations'!AH277</f>
        <v>0</v>
      </c>
      <c r="B277" s="90">
        <f>'Yield Tabulations'!AI277</f>
        <v>0.2879417879</v>
      </c>
      <c r="C277" s="90">
        <f>'Yield Tabulations'!AJ277</f>
        <v>0.5604395604</v>
      </c>
      <c r="D277" s="90">
        <f>'Yield Tabulations'!AK277</f>
        <v>0.1476091476</v>
      </c>
      <c r="E277" s="91">
        <f>'Yield Tabulations'!AL277</f>
        <v>0</v>
      </c>
      <c r="F277" s="91">
        <f>'Yield Tabulations'!AM277</f>
        <v>0.09147609148</v>
      </c>
      <c r="G277" s="91">
        <f>'Yield Tabulations'!AN277</f>
        <v>0.5945945946</v>
      </c>
      <c r="H277" s="91">
        <f>'Yield Tabulations'!AO277</f>
        <v>0.1538461538</v>
      </c>
      <c r="I277" s="92">
        <f>'Yield Tabulations'!AP277</f>
        <v>0</v>
      </c>
      <c r="J277" s="92">
        <f>'Yield Tabulations'!AQ277</f>
        <v>0.06237006237</v>
      </c>
      <c r="K277" s="92">
        <f>'Yield Tabulations'!AR277</f>
        <v>0.52</v>
      </c>
      <c r="L277" s="92">
        <f>'Yield Tabulations'!AS277</f>
        <v>0.09147609148</v>
      </c>
      <c r="M277" s="132">
        <f t="shared" si="9"/>
        <v>-0.3855792463</v>
      </c>
      <c r="N277" s="132">
        <f t="shared" ref="N277:P277" si="1657">0</f>
        <v>0</v>
      </c>
      <c r="O277" s="132">
        <f t="shared" si="1657"/>
        <v>0</v>
      </c>
      <c r="P277" s="132">
        <f t="shared" si="1657"/>
        <v>0</v>
      </c>
      <c r="Q277" s="133">
        <f t="shared" si="11"/>
        <v>-0.3289678036</v>
      </c>
      <c r="R277" s="133">
        <f t="shared" si="12"/>
        <v>0.02560881047</v>
      </c>
      <c r="S277" s="133">
        <f t="shared" si="13"/>
        <v>-0.001227518899</v>
      </c>
      <c r="T277" s="133">
        <f t="shared" si="14"/>
        <v>-0.01048266562</v>
      </c>
      <c r="U277" s="134">
        <f t="shared" si="15"/>
        <v>-0.3289678036</v>
      </c>
      <c r="V277" s="134">
        <f t="shared" si="16"/>
        <v>-0.02560881047</v>
      </c>
      <c r="W277" s="134">
        <f t="shared" si="17"/>
        <v>0.001227518899</v>
      </c>
      <c r="X277" s="134">
        <f t="shared" si="18"/>
        <v>0.01048266562</v>
      </c>
      <c r="Y277" s="135">
        <f t="shared" si="19"/>
        <v>-0.2826579</v>
      </c>
      <c r="Z277" s="135">
        <f t="shared" ref="Z277:AB277" si="1658">0</f>
        <v>0</v>
      </c>
      <c r="AA277" s="135">
        <f t="shared" si="1658"/>
        <v>0</v>
      </c>
      <c r="AB277" s="135">
        <f t="shared" si="1658"/>
        <v>0</v>
      </c>
      <c r="AC277" s="91">
        <f t="shared" si="21"/>
        <v>-0.1410085727</v>
      </c>
      <c r="AD277" s="91">
        <f t="shared" si="22"/>
        <v>0.06897317487</v>
      </c>
      <c r="AE277" s="91">
        <f t="shared" si="23"/>
        <v>0.2878481736</v>
      </c>
      <c r="AF277" s="91">
        <f t="shared" si="24"/>
        <v>0.1394320593</v>
      </c>
      <c r="AG277" s="92">
        <f t="shared" si="25"/>
        <v>0.08650300973</v>
      </c>
      <c r="AH277" s="92">
        <f t="shared" si="26"/>
        <v>0.05089146955</v>
      </c>
      <c r="AI277" s="92">
        <f t="shared" si="27"/>
        <v>0.3200047578</v>
      </c>
      <c r="AJ277" s="92">
        <f t="shared" si="28"/>
        <v>-0.05657998552</v>
      </c>
      <c r="AK277" s="132">
        <f t="shared" ref="AK277:AN277" si="1659">M$2*$M277</f>
        <v>0.1264142403</v>
      </c>
      <c r="AL277" s="132">
        <f t="shared" si="1659"/>
        <v>0.03417065165</v>
      </c>
      <c r="AM277" s="132">
        <f t="shared" si="1659"/>
        <v>0.1047995562</v>
      </c>
      <c r="AN277" s="132">
        <f t="shared" si="1659"/>
        <v>-0.09887607056</v>
      </c>
      <c r="AO277" s="133">
        <f t="shared" si="30"/>
        <v>-0.06171955328</v>
      </c>
      <c r="AP277" s="133">
        <f t="shared" si="31"/>
        <v>0.0144031085</v>
      </c>
      <c r="AQ277" s="133">
        <f t="shared" si="32"/>
        <v>-0.06759338077</v>
      </c>
      <c r="AR277" s="133">
        <f t="shared" si="33"/>
        <v>0.111197278</v>
      </c>
      <c r="AS277" s="134">
        <f t="shared" si="34"/>
        <v>-0.008879197308</v>
      </c>
      <c r="AT277" s="134">
        <f t="shared" si="35"/>
        <v>-0.01391570348</v>
      </c>
      <c r="AU277" s="134">
        <f t="shared" si="36"/>
        <v>-0.06420427267</v>
      </c>
      <c r="AV277" s="134">
        <f t="shared" si="37"/>
        <v>0.03476714116</v>
      </c>
      <c r="AW277" s="135">
        <f t="shared" ref="AW277:AZ277" si="1660">Y$2*$Y277</f>
        <v>-0.01847190965</v>
      </c>
      <c r="AX277" s="135">
        <f t="shared" si="1660"/>
        <v>-0.0126192792</v>
      </c>
      <c r="AY277" s="135">
        <f t="shared" si="1660"/>
        <v>-0.01765600713</v>
      </c>
      <c r="AZ277" s="135">
        <f t="shared" si="1660"/>
        <v>0.07178993353</v>
      </c>
      <c r="BA277" s="144">
        <f t="shared" ref="BA277:BD277" si="1661">AC277+AG277+AK277+AO277+AS277+AW277+A$2</f>
        <v>0.01059274963</v>
      </c>
      <c r="BB277" s="144">
        <f t="shared" si="1661"/>
        <v>0.1672106718</v>
      </c>
      <c r="BC277" s="144">
        <f t="shared" si="1661"/>
        <v>0.5638942427</v>
      </c>
      <c r="BD277" s="144">
        <f t="shared" si="1661"/>
        <v>0.1679957745</v>
      </c>
      <c r="BE277" s="143">
        <f t="shared" ref="BE277:BH277" si="1662">A277</f>
        <v>0</v>
      </c>
      <c r="BF277" s="143">
        <f t="shared" si="1662"/>
        <v>0.2879417879</v>
      </c>
      <c r="BG277" s="143">
        <f t="shared" si="1662"/>
        <v>0.5604395604</v>
      </c>
      <c r="BH277" s="143">
        <f t="shared" si="1662"/>
        <v>0.1476091476</v>
      </c>
      <c r="BI277" s="145">
        <f t="shared" si="41"/>
        <v>0.01511575813</v>
      </c>
      <c r="BJ277" s="145">
        <f t="shared" si="42"/>
        <v>0.001942822517</v>
      </c>
      <c r="BK277" s="143"/>
    </row>
    <row r="278">
      <c r="A278" s="90">
        <f>'Yield Tabulations'!AH278</f>
        <v>0</v>
      </c>
      <c r="B278" s="90">
        <f>'Yield Tabulations'!AI278</f>
        <v>0.2448355011</v>
      </c>
      <c r="C278" s="90">
        <f>'Yield Tabulations'!AJ278</f>
        <v>0.4879725086</v>
      </c>
      <c r="D278" s="90">
        <f>'Yield Tabulations'!AK278</f>
        <v>0.1239479725</v>
      </c>
      <c r="E278" s="91">
        <f>'Yield Tabulations'!AL278</f>
        <v>0</v>
      </c>
      <c r="F278" s="91">
        <f>'Yield Tabulations'!AM278</f>
        <v>0.06732976282</v>
      </c>
      <c r="G278" s="91">
        <f>'Yield Tabulations'!AN278</f>
        <v>0.6285714286</v>
      </c>
      <c r="H278" s="91">
        <f>'Yield Tabulations'!AO278</f>
        <v>0.1071155318</v>
      </c>
      <c r="I278" s="92">
        <f>'Yield Tabulations'!AP278</f>
        <v>0</v>
      </c>
      <c r="J278" s="92">
        <f>'Yield Tabulations'!AQ278</f>
        <v>0.03978576894</v>
      </c>
      <c r="K278" s="92">
        <f>'Yield Tabulations'!AR278</f>
        <v>0.357615894</v>
      </c>
      <c r="L278" s="92">
        <f>'Yield Tabulations'!AS278</f>
        <v>0.06732976282</v>
      </c>
      <c r="M278" s="132">
        <f t="shared" si="9"/>
        <v>-0.4111090749</v>
      </c>
      <c r="N278" s="132">
        <f t="shared" ref="N278:P278" si="1663">0</f>
        <v>0</v>
      </c>
      <c r="O278" s="132">
        <f t="shared" si="1663"/>
        <v>0</v>
      </c>
      <c r="P278" s="132">
        <f t="shared" si="1663"/>
        <v>0</v>
      </c>
      <c r="Q278" s="133">
        <f t="shared" si="11"/>
        <v>-0.2346779631</v>
      </c>
      <c r="R278" s="133">
        <f t="shared" si="12"/>
        <v>-0.004015348545</v>
      </c>
      <c r="S278" s="133">
        <f t="shared" si="13"/>
        <v>0.000271623165</v>
      </c>
      <c r="T278" s="133">
        <f t="shared" si="14"/>
        <v>0.0009300042924</v>
      </c>
      <c r="U278" s="134">
        <f t="shared" si="15"/>
        <v>-0.2346779631</v>
      </c>
      <c r="V278" s="134">
        <f t="shared" si="16"/>
        <v>0.004015348545</v>
      </c>
      <c r="W278" s="134">
        <f t="shared" si="17"/>
        <v>-0.000271623165</v>
      </c>
      <c r="X278" s="134">
        <f t="shared" si="18"/>
        <v>-0.0009300042924</v>
      </c>
      <c r="Y278" s="135">
        <f t="shared" si="19"/>
        <v>-0.134005332</v>
      </c>
      <c r="Z278" s="135">
        <f t="shared" ref="Z278:AB278" si="1664">0</f>
        <v>0</v>
      </c>
      <c r="AA278" s="135">
        <f t="shared" si="1664"/>
        <v>0</v>
      </c>
      <c r="AB278" s="135">
        <f t="shared" si="1664"/>
        <v>0</v>
      </c>
      <c r="AC278" s="91">
        <f t="shared" si="21"/>
        <v>-0.1441314329</v>
      </c>
      <c r="AD278" s="91">
        <f t="shared" si="22"/>
        <v>0.04599682525</v>
      </c>
      <c r="AE278" s="91">
        <f t="shared" si="23"/>
        <v>0.3111810165</v>
      </c>
      <c r="AF278" s="91">
        <f t="shared" si="24"/>
        <v>0.124980774</v>
      </c>
      <c r="AG278" s="92">
        <f t="shared" si="25"/>
        <v>0.060098088</v>
      </c>
      <c r="AH278" s="92">
        <f t="shared" si="26"/>
        <v>0.03402308586</v>
      </c>
      <c r="AI278" s="92">
        <f t="shared" si="27"/>
        <v>0.2208924822</v>
      </c>
      <c r="AJ278" s="92">
        <f t="shared" si="28"/>
        <v>-0.03575631627</v>
      </c>
      <c r="AK278" s="132">
        <f t="shared" ref="AK278:AN278" si="1665">M$2*$M278</f>
        <v>0.1347843327</v>
      </c>
      <c r="AL278" s="132">
        <f t="shared" si="1665"/>
        <v>0.03643314604</v>
      </c>
      <c r="AM278" s="132">
        <f t="shared" si="1665"/>
        <v>0.1117385052</v>
      </c>
      <c r="AN278" s="132">
        <f t="shared" si="1665"/>
        <v>-0.1054228159</v>
      </c>
      <c r="AO278" s="133">
        <f t="shared" si="30"/>
        <v>-0.04202715041</v>
      </c>
      <c r="AP278" s="133">
        <f t="shared" si="31"/>
        <v>0.003954574474</v>
      </c>
      <c r="AQ278" s="133">
        <f t="shared" si="32"/>
        <v>-0.05545311191</v>
      </c>
      <c r="AR278" s="133">
        <f t="shared" si="33"/>
        <v>0.07571708234</v>
      </c>
      <c r="AS278" s="134">
        <f t="shared" si="34"/>
        <v>-0.007866109243</v>
      </c>
      <c r="AT278" s="134">
        <f t="shared" si="35"/>
        <v>-0.007488871665</v>
      </c>
      <c r="AU278" s="134">
        <f t="shared" si="36"/>
        <v>-0.04346058068</v>
      </c>
      <c r="AV278" s="134">
        <f t="shared" si="37"/>
        <v>0.02873400805</v>
      </c>
      <c r="AW278" s="135">
        <f t="shared" ref="AW278:AZ278" si="1666">Y$2*$Y278</f>
        <v>-0.0087573508</v>
      </c>
      <c r="AX278" s="135">
        <f t="shared" si="1666"/>
        <v>-0.005982676228</v>
      </c>
      <c r="AY278" s="135">
        <f t="shared" si="1666"/>
        <v>-0.008370539433</v>
      </c>
      <c r="AZ278" s="135">
        <f t="shared" si="1666"/>
        <v>0.03403490184</v>
      </c>
      <c r="BA278" s="144">
        <f t="shared" ref="BA278:BD278" si="1667">AC278+AG278+AK278+AO278+AS278+AW278+A$2</f>
        <v>0.01985510981</v>
      </c>
      <c r="BB278" s="144">
        <f t="shared" si="1667"/>
        <v>0.1322433337</v>
      </c>
      <c r="BC278" s="144">
        <f t="shared" si="1667"/>
        <v>0.5372231875</v>
      </c>
      <c r="BD278" s="144">
        <f t="shared" si="1667"/>
        <v>0.08855305272</v>
      </c>
      <c r="BE278" s="143">
        <f t="shared" ref="BE278:BH278" si="1668">A278</f>
        <v>0</v>
      </c>
      <c r="BF278" s="143">
        <f t="shared" si="1668"/>
        <v>0.2448355011</v>
      </c>
      <c r="BG278" s="143">
        <f t="shared" si="1668"/>
        <v>0.4879725086</v>
      </c>
      <c r="BH278" s="143">
        <f t="shared" si="1668"/>
        <v>0.1239479725</v>
      </c>
      <c r="BI278" s="145">
        <f t="shared" si="41"/>
        <v>0.01674965128</v>
      </c>
      <c r="BJ278" s="145">
        <f t="shared" si="42"/>
        <v>0.005683114057</v>
      </c>
      <c r="BK278" s="143"/>
    </row>
    <row r="279">
      <c r="A279" s="90">
        <f>'Yield Tabulations'!AH279</f>
        <v>0</v>
      </c>
      <c r="B279" s="90">
        <f>'Yield Tabulations'!AI279</f>
        <v>0.311875</v>
      </c>
      <c r="C279" s="90">
        <f>'Yield Tabulations'!AJ279</f>
        <v>0.6414048059</v>
      </c>
      <c r="D279" s="90">
        <f>'Yield Tabulations'!AK279</f>
        <v>0.22375</v>
      </c>
      <c r="E279" s="91">
        <f>'Yield Tabulations'!AL279</f>
        <v>0</v>
      </c>
      <c r="F279" s="91">
        <f>'Yield Tabulations'!AM279</f>
        <v>0.135</v>
      </c>
      <c r="G279" s="91">
        <f>'Yield Tabulations'!AN279</f>
        <v>0.7605633803</v>
      </c>
      <c r="H279" s="91">
        <f>'Yield Tabulations'!AO279</f>
        <v>0.1775</v>
      </c>
      <c r="I279" s="92">
        <f>'Yield Tabulations'!AP279</f>
        <v>0</v>
      </c>
      <c r="J279" s="92">
        <f>'Yield Tabulations'!AQ279</f>
        <v>0.0425</v>
      </c>
      <c r="K279" s="92">
        <f>'Yield Tabulations'!AR279</f>
        <v>0.5097276265</v>
      </c>
      <c r="L279" s="92">
        <f>'Yield Tabulations'!AS279</f>
        <v>0.135</v>
      </c>
      <c r="M279" s="132">
        <f t="shared" si="9"/>
        <v>-0.6281879054</v>
      </c>
      <c r="N279" s="132">
        <f t="shared" ref="N279:P279" si="1669">0</f>
        <v>0</v>
      </c>
      <c r="O279" s="132">
        <f t="shared" si="1669"/>
        <v>0</v>
      </c>
      <c r="P279" s="132">
        <f t="shared" si="1669"/>
        <v>0</v>
      </c>
      <c r="Q279" s="133">
        <f t="shared" si="11"/>
        <v>-0.4173801666</v>
      </c>
      <c r="R279" s="133">
        <f t="shared" si="12"/>
        <v>-0.01219940264</v>
      </c>
      <c r="S279" s="133">
        <f t="shared" si="13"/>
        <v>0.01068125</v>
      </c>
      <c r="T279" s="133">
        <f t="shared" si="14"/>
        <v>-0.03648928591</v>
      </c>
      <c r="U279" s="134">
        <f t="shared" si="15"/>
        <v>-0.4173801666</v>
      </c>
      <c r="V279" s="134">
        <f t="shared" si="16"/>
        <v>0.01219940264</v>
      </c>
      <c r="W279" s="134">
        <f t="shared" si="17"/>
        <v>-0.01068125</v>
      </c>
      <c r="X279" s="134">
        <f t="shared" si="18"/>
        <v>0.03648928591</v>
      </c>
      <c r="Y279" s="135">
        <f t="shared" si="19"/>
        <v>-0.2798535032</v>
      </c>
      <c r="Z279" s="135">
        <f t="shared" ref="Z279:AB279" si="1670">0</f>
        <v>0</v>
      </c>
      <c r="AA279" s="135">
        <f t="shared" si="1670"/>
        <v>0</v>
      </c>
      <c r="AB279" s="135">
        <f t="shared" si="1670"/>
        <v>0</v>
      </c>
      <c r="AC279" s="91">
        <f t="shared" si="21"/>
        <v>-0.182421138</v>
      </c>
      <c r="AD279" s="91">
        <f t="shared" si="22"/>
        <v>0.09341933051</v>
      </c>
      <c r="AE279" s="91">
        <f t="shared" si="23"/>
        <v>0.3710996502</v>
      </c>
      <c r="AF279" s="91">
        <f t="shared" si="24"/>
        <v>0.1645888072</v>
      </c>
      <c r="AG279" s="92">
        <f t="shared" si="25"/>
        <v>0.08853445954</v>
      </c>
      <c r="AH279" s="92">
        <f t="shared" si="26"/>
        <v>0.04757223917</v>
      </c>
      <c r="AI279" s="92">
        <f t="shared" si="27"/>
        <v>0.3221381575</v>
      </c>
      <c r="AJ279" s="92">
        <f t="shared" si="28"/>
        <v>-0.02559098707</v>
      </c>
      <c r="AK279" s="132">
        <f t="shared" ref="AK279:AN279" si="1671">M$2*$M279</f>
        <v>0.2059548008</v>
      </c>
      <c r="AL279" s="132">
        <f t="shared" si="1671"/>
        <v>0.05567102041</v>
      </c>
      <c r="AM279" s="132">
        <f t="shared" si="1671"/>
        <v>0.1707400342</v>
      </c>
      <c r="AN279" s="132">
        <f t="shared" si="1671"/>
        <v>-0.1610894576</v>
      </c>
      <c r="AO279" s="133">
        <f t="shared" si="30"/>
        <v>-0.08963695889</v>
      </c>
      <c r="AP279" s="133">
        <f t="shared" si="31"/>
        <v>0.01160614211</v>
      </c>
      <c r="AQ279" s="133">
        <f t="shared" si="32"/>
        <v>-0.0976304017</v>
      </c>
      <c r="AR279" s="133">
        <f t="shared" si="33"/>
        <v>0.1268572705</v>
      </c>
      <c r="AS279" s="134">
        <f t="shared" si="34"/>
        <v>-0.007699371691</v>
      </c>
      <c r="AT279" s="134">
        <f t="shared" si="35"/>
        <v>-0.01907207298</v>
      </c>
      <c r="AU279" s="134">
        <f t="shared" si="36"/>
        <v>-0.07575338328</v>
      </c>
      <c r="AV279" s="134">
        <f t="shared" si="37"/>
        <v>0.05363734925</v>
      </c>
      <c r="AW279" s="135">
        <f t="shared" ref="AW279:AZ279" si="1672">Y$2*$Y279</f>
        <v>-0.01828864018</v>
      </c>
      <c r="AX279" s="135">
        <f t="shared" si="1672"/>
        <v>-0.01249407673</v>
      </c>
      <c r="AY279" s="135">
        <f t="shared" si="1672"/>
        <v>-0.01748083265</v>
      </c>
      <c r="AZ279" s="135">
        <f t="shared" si="1672"/>
        <v>0.07107766806</v>
      </c>
      <c r="BA279" s="144">
        <f t="shared" ref="BA279:BD279" si="1673">AC279+AG279+AK279+AO279+AS279+AW279+A$2</f>
        <v>0.02419788403</v>
      </c>
      <c r="BB279" s="144">
        <f t="shared" si="1673"/>
        <v>0.2020098324</v>
      </c>
      <c r="BC279" s="144">
        <f t="shared" si="1673"/>
        <v>0.67380864</v>
      </c>
      <c r="BD279" s="144">
        <f t="shared" si="1673"/>
        <v>0.1957460688</v>
      </c>
      <c r="BE279" s="143">
        <f t="shared" ref="BE279:BH279" si="1674">A279</f>
        <v>0</v>
      </c>
      <c r="BF279" s="143">
        <f t="shared" si="1674"/>
        <v>0.311875</v>
      </c>
      <c r="BG279" s="143">
        <f t="shared" si="1674"/>
        <v>0.6414048059</v>
      </c>
      <c r="BH279" s="143">
        <f t="shared" si="1674"/>
        <v>0.22375</v>
      </c>
      <c r="BI279" s="145">
        <f t="shared" si="41"/>
        <v>0.01449012127</v>
      </c>
      <c r="BJ279" s="145">
        <f t="shared" si="42"/>
        <v>0.01566371847</v>
      </c>
      <c r="BK279" s="143"/>
    </row>
    <row r="280">
      <c r="A280" s="90">
        <f>'Yield Tabulations'!AH280</f>
        <v>0</v>
      </c>
      <c r="B280" s="90">
        <f>'Yield Tabulations'!AI280</f>
        <v>0.2709260008</v>
      </c>
      <c r="C280" s="90">
        <f>'Yield Tabulations'!AJ280</f>
        <v>0.6069277108</v>
      </c>
      <c r="D280" s="90">
        <f>'Yield Tabulations'!AK280</f>
        <v>0.1936918722</v>
      </c>
      <c r="E280" s="91">
        <f>'Yield Tabulations'!AL280</f>
        <v>0</v>
      </c>
      <c r="F280" s="91">
        <f>'Yield Tabulations'!AM280</f>
        <v>0.09543065103</v>
      </c>
      <c r="G280" s="91">
        <f>'Yield Tabulations'!AN280</f>
        <v>0.6629213483</v>
      </c>
      <c r="H280" s="91">
        <f>'Yield Tabulations'!AO280</f>
        <v>0.1439547109</v>
      </c>
      <c r="I280" s="92">
        <f>'Yield Tabulations'!AP280</f>
        <v>0</v>
      </c>
      <c r="J280" s="92">
        <f>'Yield Tabulations'!AQ280</f>
        <v>0.04852405985</v>
      </c>
      <c r="K280" s="92">
        <f>'Yield Tabulations'!AR280</f>
        <v>0.5422077922</v>
      </c>
      <c r="L280" s="92">
        <f>'Yield Tabulations'!AS280</f>
        <v>0.09543065103</v>
      </c>
      <c r="M280" s="132">
        <f t="shared" si="9"/>
        <v>-0.469294682</v>
      </c>
      <c r="N280" s="132">
        <f t="shared" ref="N280:P280" si="1675">0</f>
        <v>0</v>
      </c>
      <c r="O280" s="132">
        <f t="shared" si="1675"/>
        <v>0</v>
      </c>
      <c r="P280" s="132">
        <f t="shared" si="1675"/>
        <v>0</v>
      </c>
      <c r="Q280" s="133">
        <f t="shared" si="11"/>
        <v>-0.3778094951</v>
      </c>
      <c r="R280" s="133">
        <f t="shared" si="12"/>
        <v>0.01479035011</v>
      </c>
      <c r="S280" s="133">
        <f t="shared" si="13"/>
        <v>0.00212174215</v>
      </c>
      <c r="T280" s="133">
        <f t="shared" si="14"/>
        <v>-0.01957560743</v>
      </c>
      <c r="U280" s="134">
        <f t="shared" si="15"/>
        <v>-0.3778094951</v>
      </c>
      <c r="V280" s="134">
        <f t="shared" si="16"/>
        <v>-0.01479035011</v>
      </c>
      <c r="W280" s="134">
        <f t="shared" si="17"/>
        <v>-0.00212174215</v>
      </c>
      <c r="X280" s="134">
        <f t="shared" si="18"/>
        <v>0.01957560743</v>
      </c>
      <c r="Y280" s="135">
        <f t="shared" si="19"/>
        <v>-0.3054508835</v>
      </c>
      <c r="Z280" s="135">
        <f t="shared" ref="Z280:AB280" si="1676">0</f>
        <v>0</v>
      </c>
      <c r="AA280" s="135">
        <f t="shared" si="1676"/>
        <v>0</v>
      </c>
      <c r="AB280" s="135">
        <f t="shared" si="1676"/>
        <v>0</v>
      </c>
      <c r="AC280" s="91">
        <f t="shared" si="21"/>
        <v>-0.1558346409</v>
      </c>
      <c r="AD280" s="91">
        <f t="shared" si="22"/>
        <v>0.06767450721</v>
      </c>
      <c r="AE280" s="91">
        <f t="shared" si="23"/>
        <v>0.3244903302</v>
      </c>
      <c r="AF280" s="91">
        <f t="shared" si="24"/>
        <v>0.1426209666</v>
      </c>
      <c r="AG280" s="92">
        <f t="shared" si="25"/>
        <v>0.09331068923</v>
      </c>
      <c r="AH280" s="92">
        <f t="shared" si="26"/>
        <v>0.043471481</v>
      </c>
      <c r="AI280" s="92">
        <f t="shared" si="27"/>
        <v>0.3335980742</v>
      </c>
      <c r="AJ280" s="92">
        <f t="shared" si="28"/>
        <v>-0.05586318291</v>
      </c>
      <c r="AK280" s="132">
        <f t="shared" ref="AK280:AN280" si="1677">M$2*$M280</f>
        <v>0.1538607985</v>
      </c>
      <c r="AL280" s="132">
        <f t="shared" si="1677"/>
        <v>0.04158964793</v>
      </c>
      <c r="AM280" s="132">
        <f t="shared" si="1677"/>
        <v>0.1275532199</v>
      </c>
      <c r="AN280" s="132">
        <f t="shared" si="1677"/>
        <v>-0.1203436506</v>
      </c>
      <c r="AO280" s="133">
        <f t="shared" si="30"/>
        <v>-0.07446431366</v>
      </c>
      <c r="AP280" s="133">
        <f t="shared" si="31"/>
        <v>0.01450255389</v>
      </c>
      <c r="AQ280" s="133">
        <f t="shared" si="32"/>
        <v>-0.08159844661</v>
      </c>
      <c r="AR280" s="133">
        <f t="shared" si="33"/>
        <v>0.1230518894</v>
      </c>
      <c r="AS280" s="134">
        <f t="shared" si="34"/>
        <v>-0.009125121829</v>
      </c>
      <c r="AT280" s="134">
        <f t="shared" si="35"/>
        <v>-0.0164921973</v>
      </c>
      <c r="AU280" s="134">
        <f t="shared" si="36"/>
        <v>-0.07185607454</v>
      </c>
      <c r="AV280" s="134">
        <f t="shared" si="37"/>
        <v>0.04302815021</v>
      </c>
      <c r="AW280" s="135">
        <f t="shared" ref="AW280:AZ280" si="1678">Y$2*$Y280</f>
        <v>-0.01996144853</v>
      </c>
      <c r="AX280" s="135">
        <f t="shared" si="1678"/>
        <v>-0.01363687334</v>
      </c>
      <c r="AY280" s="135">
        <f t="shared" si="1678"/>
        <v>-0.01907975322</v>
      </c>
      <c r="AZ280" s="135">
        <f t="shared" si="1678"/>
        <v>0.07757893419</v>
      </c>
      <c r="BA280" s="144">
        <f t="shared" ref="BA280:BD280" si="1679">AC280+AG280+AK280+AO280+AS280+AW280+A$2</f>
        <v>0.01554069534</v>
      </c>
      <c r="BB280" s="144">
        <f t="shared" si="1679"/>
        <v>0.1624163693</v>
      </c>
      <c r="BC280" s="144">
        <f t="shared" si="1679"/>
        <v>0.6138027657</v>
      </c>
      <c r="BD280" s="144">
        <f t="shared" si="1679"/>
        <v>0.1763385255</v>
      </c>
      <c r="BE280" s="143">
        <f t="shared" ref="BE280:BH280" si="1680">A280</f>
        <v>0</v>
      </c>
      <c r="BF280" s="143">
        <f t="shared" si="1680"/>
        <v>0.2709260008</v>
      </c>
      <c r="BG280" s="143">
        <f t="shared" si="1680"/>
        <v>0.6069277108</v>
      </c>
      <c r="BH280" s="143">
        <f t="shared" si="1680"/>
        <v>0.1936918722</v>
      </c>
      <c r="BI280" s="145">
        <f t="shared" si="41"/>
        <v>0.01236425836</v>
      </c>
      <c r="BJ280" s="145">
        <f t="shared" si="42"/>
        <v>0.004447934989</v>
      </c>
      <c r="BK280" s="143"/>
    </row>
    <row r="281">
      <c r="A281" s="90">
        <f>'Yield Tabulations'!AH281</f>
        <v>0</v>
      </c>
      <c r="B281" s="90">
        <f>'Yield Tabulations'!AI281</f>
        <v>0.3029294274</v>
      </c>
      <c r="C281" s="90">
        <f>'Yield Tabulations'!AJ281</f>
        <v>0.64</v>
      </c>
      <c r="D281" s="90">
        <f>'Yield Tabulations'!AK281</f>
        <v>0.1777629827</v>
      </c>
      <c r="E281" s="91">
        <f>'Yield Tabulations'!AL281</f>
        <v>0</v>
      </c>
      <c r="F281" s="91">
        <f>'Yield Tabulations'!AM281</f>
        <v>0.09786950732</v>
      </c>
      <c r="G281" s="91">
        <f>'Yield Tabulations'!AN281</f>
        <v>0.765625</v>
      </c>
      <c r="H281" s="91">
        <f>'Yield Tabulations'!AO281</f>
        <v>0.1278295606</v>
      </c>
      <c r="I281" s="92">
        <f>'Yield Tabulations'!AP281</f>
        <v>0</v>
      </c>
      <c r="J281" s="92">
        <f>'Yield Tabulations'!AQ281</f>
        <v>0.02996005326</v>
      </c>
      <c r="K281" s="92">
        <f>'Yield Tabulations'!AR281</f>
        <v>0.5240384615</v>
      </c>
      <c r="L281" s="92">
        <f>'Yield Tabulations'!AS281</f>
        <v>0.09786950732</v>
      </c>
      <c r="M281" s="132">
        <f t="shared" si="9"/>
        <v>-0.6121004776</v>
      </c>
      <c r="N281" s="132">
        <f t="shared" ref="N281:P281" si="1681">0</f>
        <v>0</v>
      </c>
      <c r="O281" s="132">
        <f t="shared" si="1681"/>
        <v>0</v>
      </c>
      <c r="P281" s="132">
        <f t="shared" si="1681"/>
        <v>0</v>
      </c>
      <c r="Q281" s="133">
        <f t="shared" si="11"/>
        <v>-0.4166597389</v>
      </c>
      <c r="R281" s="133">
        <f t="shared" si="12"/>
        <v>-0.007943735276</v>
      </c>
      <c r="S281" s="133">
        <f t="shared" si="13"/>
        <v>0.00574866002</v>
      </c>
      <c r="T281" s="133">
        <f t="shared" si="14"/>
        <v>-0.02834922027</v>
      </c>
      <c r="U281" s="134">
        <f t="shared" si="15"/>
        <v>-0.4166597389</v>
      </c>
      <c r="V281" s="134">
        <f t="shared" si="16"/>
        <v>0.007943735276</v>
      </c>
      <c r="W281" s="134">
        <f t="shared" si="17"/>
        <v>-0.00574866002</v>
      </c>
      <c r="X281" s="134">
        <f t="shared" si="18"/>
        <v>0.02834922027</v>
      </c>
      <c r="Y281" s="135">
        <f t="shared" si="19"/>
        <v>-0.2850923544</v>
      </c>
      <c r="Z281" s="135">
        <f t="shared" ref="Z281:AB281" si="1682">0</f>
        <v>0</v>
      </c>
      <c r="AA281" s="135">
        <f t="shared" si="1682"/>
        <v>0</v>
      </c>
      <c r="AB281" s="135">
        <f t="shared" si="1682"/>
        <v>0</v>
      </c>
      <c r="AC281" s="91">
        <f t="shared" si="21"/>
        <v>-0.1776288333</v>
      </c>
      <c r="AD281" s="91">
        <f t="shared" si="22"/>
        <v>0.06364774578</v>
      </c>
      <c r="AE281" s="91">
        <f t="shared" si="23"/>
        <v>0.3796722762</v>
      </c>
      <c r="AF281" s="91">
        <f t="shared" si="24"/>
        <v>0.147508529</v>
      </c>
      <c r="AG281" s="92">
        <f t="shared" si="25"/>
        <v>0.09340583326</v>
      </c>
      <c r="AH281" s="92">
        <f t="shared" si="26"/>
        <v>0.03322343736</v>
      </c>
      <c r="AI281" s="92">
        <f t="shared" si="27"/>
        <v>0.3233977411</v>
      </c>
      <c r="AJ281" s="92">
        <f t="shared" si="28"/>
        <v>-0.04752684764</v>
      </c>
      <c r="AK281" s="132">
        <f t="shared" ref="AK281:AN281" si="1683">M$2*$M281</f>
        <v>0.2006804506</v>
      </c>
      <c r="AL281" s="132">
        <f t="shared" si="1683"/>
        <v>0.05424532674</v>
      </c>
      <c r="AM281" s="132">
        <f t="shared" si="1683"/>
        <v>0.1663675082</v>
      </c>
      <c r="AN281" s="132">
        <f t="shared" si="1683"/>
        <v>-0.1569640757</v>
      </c>
      <c r="AO281" s="133">
        <f t="shared" si="30"/>
        <v>-0.08562602838</v>
      </c>
      <c r="AP281" s="133">
        <f t="shared" si="31"/>
        <v>0.01208402575</v>
      </c>
      <c r="AQ281" s="133">
        <f t="shared" si="32"/>
        <v>-0.0971366944</v>
      </c>
      <c r="AR281" s="133">
        <f t="shared" si="33"/>
        <v>0.1289633842</v>
      </c>
      <c r="AS281" s="134">
        <f t="shared" si="34"/>
        <v>-0.009427961383</v>
      </c>
      <c r="AT281" s="134">
        <f t="shared" si="35"/>
        <v>-0.01825306535</v>
      </c>
      <c r="AU281" s="134">
        <f t="shared" si="36"/>
        <v>-0.07623666446</v>
      </c>
      <c r="AV281" s="134">
        <f t="shared" si="37"/>
        <v>0.05232468236</v>
      </c>
      <c r="AW281" s="135">
        <f t="shared" ref="AW281:AZ281" si="1684">Y$2*$Y281</f>
        <v>-0.01863100311</v>
      </c>
      <c r="AX281" s="135">
        <f t="shared" si="1684"/>
        <v>-0.01272796556</v>
      </c>
      <c r="AY281" s="135">
        <f t="shared" si="1684"/>
        <v>-0.01780807344</v>
      </c>
      <c r="AZ281" s="135">
        <f t="shared" si="1684"/>
        <v>0.0724082404</v>
      </c>
      <c r="BA281" s="144">
        <f t="shared" ref="BA281:BD281" si="1685">AC281+AG281+AK281+AO281+AS281+AW281+A$2</f>
        <v>0.03052719024</v>
      </c>
      <c r="BB281" s="144">
        <f t="shared" si="1685"/>
        <v>0.1575267546</v>
      </c>
      <c r="BC281" s="144">
        <f t="shared" si="1685"/>
        <v>0.6789515088</v>
      </c>
      <c r="BD281" s="144">
        <f t="shared" si="1685"/>
        <v>0.1629793312</v>
      </c>
      <c r="BE281" s="143">
        <f t="shared" ref="BE281:BH281" si="1686">A281</f>
        <v>0</v>
      </c>
      <c r="BF281" s="143">
        <f t="shared" si="1686"/>
        <v>0.3029294274</v>
      </c>
      <c r="BG281" s="143">
        <f t="shared" si="1686"/>
        <v>0.64</v>
      </c>
      <c r="BH281" s="143">
        <f t="shared" si="1686"/>
        <v>0.1777629827</v>
      </c>
      <c r="BI281" s="145">
        <f t="shared" si="41"/>
        <v>0.02380962299</v>
      </c>
      <c r="BJ281" s="145">
        <f t="shared" si="42"/>
        <v>0.01100802985</v>
      </c>
      <c r="BK281" s="143"/>
    </row>
    <row r="282">
      <c r="A282" s="90">
        <f>'Yield Tabulations'!AH282</f>
        <v>0</v>
      </c>
      <c r="B282" s="90">
        <f>'Yield Tabulations'!AI282</f>
        <v>0.3089660743</v>
      </c>
      <c r="C282" s="90">
        <f>'Yield Tabulations'!AJ282</f>
        <v>0.6384615385</v>
      </c>
      <c r="D282" s="90">
        <f>'Yield Tabulations'!AK282</f>
        <v>0.2201130856</v>
      </c>
      <c r="E282" s="91">
        <f>'Yield Tabulations'!AL282</f>
        <v>0</v>
      </c>
      <c r="F282" s="91">
        <f>'Yield Tabulations'!AM282</f>
        <v>0.08683360258</v>
      </c>
      <c r="G282" s="91">
        <f>'Yield Tabulations'!AN282</f>
        <v>0.617816092</v>
      </c>
      <c r="H282" s="91">
        <f>'Yield Tabulations'!AO282</f>
        <v>0.140549273</v>
      </c>
      <c r="I282" s="92">
        <f>'Yield Tabulations'!AP282</f>
        <v>0</v>
      </c>
      <c r="J282" s="92">
        <f>'Yield Tabulations'!AQ282</f>
        <v>0.05371567044</v>
      </c>
      <c r="K282" s="92">
        <f>'Yield Tabulations'!AR282</f>
        <v>0.6550925926</v>
      </c>
      <c r="L282" s="92">
        <f>'Yield Tabulations'!AS282</f>
        <v>0.08683360258</v>
      </c>
      <c r="M282" s="132">
        <f t="shared" si="9"/>
        <v>-0.4089908962</v>
      </c>
      <c r="N282" s="132">
        <f t="shared" ref="N282:P282" si="1687">0</f>
        <v>0</v>
      </c>
      <c r="O282" s="132">
        <f t="shared" si="1687"/>
        <v>0</v>
      </c>
      <c r="P282" s="132">
        <f t="shared" si="1687"/>
        <v>0</v>
      </c>
      <c r="Q282" s="133">
        <f t="shared" si="11"/>
        <v>-0.4215954703</v>
      </c>
      <c r="R282" s="133">
        <f t="shared" si="12"/>
        <v>0.03842559065</v>
      </c>
      <c r="S282" s="133">
        <f t="shared" si="13"/>
        <v>-0.000009623891784</v>
      </c>
      <c r="T282" s="133">
        <f t="shared" si="14"/>
        <v>-0.02369764426</v>
      </c>
      <c r="U282" s="134">
        <f t="shared" si="15"/>
        <v>-0.4215954703</v>
      </c>
      <c r="V282" s="134">
        <f t="shared" si="16"/>
        <v>-0.03842559065</v>
      </c>
      <c r="W282" s="134">
        <f t="shared" si="17"/>
        <v>0.000009623891784</v>
      </c>
      <c r="X282" s="134">
        <f t="shared" si="18"/>
        <v>0.02369764426</v>
      </c>
      <c r="Y282" s="135">
        <f t="shared" si="19"/>
        <v>-0.4395717527</v>
      </c>
      <c r="Z282" s="135">
        <f t="shared" ref="Z282:AB282" si="1688">0</f>
        <v>0</v>
      </c>
      <c r="AA282" s="135">
        <f t="shared" si="1688"/>
        <v>0</v>
      </c>
      <c r="AB282" s="135">
        <f t="shared" si="1688"/>
        <v>0</v>
      </c>
      <c r="AC282" s="91">
        <f t="shared" si="21"/>
        <v>-0.145066731</v>
      </c>
      <c r="AD282" s="91">
        <f t="shared" si="22"/>
        <v>0.06333834806</v>
      </c>
      <c r="AE282" s="91">
        <f t="shared" si="23"/>
        <v>0.3015199773</v>
      </c>
      <c r="AF282" s="91">
        <f t="shared" si="24"/>
        <v>0.13665892</v>
      </c>
      <c r="AG282" s="92">
        <f t="shared" si="25"/>
        <v>0.1135216872</v>
      </c>
      <c r="AH282" s="92">
        <f t="shared" si="26"/>
        <v>0.04431165557</v>
      </c>
      <c r="AI282" s="92">
        <f t="shared" si="27"/>
        <v>0.3976594475</v>
      </c>
      <c r="AJ282" s="92">
        <f t="shared" si="28"/>
        <v>-0.08312598205</v>
      </c>
      <c r="AK282" s="132">
        <f t="shared" ref="AK282:AN282" si="1689">M$2*$M282</f>
        <v>0.1340898763</v>
      </c>
      <c r="AL282" s="132">
        <f t="shared" si="1689"/>
        <v>0.03624542964</v>
      </c>
      <c r="AM282" s="132">
        <f t="shared" si="1689"/>
        <v>0.111162789</v>
      </c>
      <c r="AN282" s="132">
        <f t="shared" si="1689"/>
        <v>-0.1048796404</v>
      </c>
      <c r="AO282" s="133">
        <f t="shared" si="30"/>
        <v>-0.08268431615</v>
      </c>
      <c r="AP282" s="133">
        <f t="shared" si="31"/>
        <v>0.02132601328</v>
      </c>
      <c r="AQ282" s="133">
        <f t="shared" si="32"/>
        <v>-0.08430010543</v>
      </c>
      <c r="AR282" s="133">
        <f t="shared" si="33"/>
        <v>0.1419896733</v>
      </c>
      <c r="AS282" s="134">
        <f t="shared" si="34"/>
        <v>-0.009675142512</v>
      </c>
      <c r="AT282" s="134">
        <f t="shared" si="35"/>
        <v>-0.01975056145</v>
      </c>
      <c r="AU282" s="134">
        <f t="shared" si="36"/>
        <v>-0.08266011714</v>
      </c>
      <c r="AV282" s="134">
        <f t="shared" si="37"/>
        <v>0.04389551868</v>
      </c>
      <c r="AW282" s="135">
        <f t="shared" ref="AW282:AZ282" si="1690">Y$2*$Y282</f>
        <v>-0.02872634977</v>
      </c>
      <c r="AX282" s="135">
        <f t="shared" si="1690"/>
        <v>-0.01962470773</v>
      </c>
      <c r="AY282" s="135">
        <f t="shared" si="1690"/>
        <v>-0.02745750959</v>
      </c>
      <c r="AZ282" s="135">
        <f t="shared" si="1690"/>
        <v>0.1116431803</v>
      </c>
      <c r="BA282" s="144">
        <f t="shared" ref="BA282:BD282" si="1691">AC282+AG282+AK282+AO282+AS282+AW282+A$2</f>
        <v>0.009213756625</v>
      </c>
      <c r="BB282" s="144">
        <f t="shared" si="1691"/>
        <v>0.1511534273</v>
      </c>
      <c r="BC282" s="144">
        <f t="shared" si="1691"/>
        <v>0.6166198975</v>
      </c>
      <c r="BD282" s="144">
        <f t="shared" si="1691"/>
        <v>0.2124470884</v>
      </c>
      <c r="BE282" s="143">
        <f t="shared" ref="BE282:BH282" si="1692">A282</f>
        <v>0</v>
      </c>
      <c r="BF282" s="143">
        <f t="shared" si="1692"/>
        <v>0.3089660743</v>
      </c>
      <c r="BG282" s="143">
        <f t="shared" si="1692"/>
        <v>0.6384615385</v>
      </c>
      <c r="BH282" s="143">
        <f t="shared" si="1692"/>
        <v>0.2201130856</v>
      </c>
      <c r="BI282" s="145">
        <f t="shared" si="41"/>
        <v>0.02552554966</v>
      </c>
      <c r="BJ282" s="145">
        <f t="shared" si="42"/>
        <v>0.01436245712</v>
      </c>
      <c r="BK282" s="143"/>
    </row>
    <row r="283">
      <c r="A283" s="90">
        <f>'Yield Tabulations'!AH283</f>
        <v>0</v>
      </c>
      <c r="B283" s="90">
        <f>'Yield Tabulations'!AI283</f>
        <v>0.3310765064</v>
      </c>
      <c r="C283" s="90">
        <f>'Yield Tabulations'!AJ283</f>
        <v>0.6194100856</v>
      </c>
      <c r="D283" s="90">
        <f>'Yield Tabulations'!AK283</f>
        <v>0.2217332431</v>
      </c>
      <c r="E283" s="91">
        <f>'Yield Tabulations'!AL283</f>
        <v>0</v>
      </c>
      <c r="F283" s="91">
        <f>'Yield Tabulations'!AM283</f>
        <v>0.1279620853</v>
      </c>
      <c r="G283" s="91">
        <f>'Yield Tabulations'!AN283</f>
        <v>0.73828125</v>
      </c>
      <c r="H283" s="91">
        <f>'Yield Tabulations'!AO283</f>
        <v>0.173324306</v>
      </c>
      <c r="I283" s="92">
        <f>'Yield Tabulations'!AP283</f>
        <v>0</v>
      </c>
      <c r="J283" s="92">
        <f>'Yield Tabulations'!AQ283</f>
        <v>0.04536222072</v>
      </c>
      <c r="K283" s="92">
        <f>'Yield Tabulations'!AR283</f>
        <v>0.5064935065</v>
      </c>
      <c r="L283" s="92">
        <f>'Yield Tabulations'!AS283</f>
        <v>0.1279620853</v>
      </c>
      <c r="M283" s="132">
        <f t="shared" si="9"/>
        <v>-0.5914748144</v>
      </c>
      <c r="N283" s="132">
        <f t="shared" ref="N283:P283" si="1693">0</f>
        <v>0</v>
      </c>
      <c r="O283" s="132">
        <f t="shared" si="1693"/>
        <v>0</v>
      </c>
      <c r="P283" s="132">
        <f t="shared" si="1693"/>
        <v>0</v>
      </c>
      <c r="Q283" s="133">
        <f t="shared" si="11"/>
        <v>-0.4019182431</v>
      </c>
      <c r="R283" s="133">
        <f t="shared" si="12"/>
        <v>-0.006684372774</v>
      </c>
      <c r="S283" s="133">
        <f t="shared" si="13"/>
        <v>0.008511919851</v>
      </c>
      <c r="T283" s="133">
        <f t="shared" si="14"/>
        <v>-0.03132188827</v>
      </c>
      <c r="U283" s="134">
        <f t="shared" si="15"/>
        <v>-0.4019182431</v>
      </c>
      <c r="V283" s="134">
        <f t="shared" si="16"/>
        <v>0.006684372774</v>
      </c>
      <c r="W283" s="134">
        <f t="shared" si="17"/>
        <v>-0.008511919851</v>
      </c>
      <c r="X283" s="134">
        <f t="shared" si="18"/>
        <v>0.03132188827</v>
      </c>
      <c r="Y283" s="135">
        <f t="shared" si="19"/>
        <v>-0.2749676985</v>
      </c>
      <c r="Z283" s="135">
        <f t="shared" ref="Z283:AB283" si="1694">0</f>
        <v>0</v>
      </c>
      <c r="AA283" s="135">
        <f t="shared" si="1694"/>
        <v>0</v>
      </c>
      <c r="AB283" s="135">
        <f t="shared" si="1694"/>
        <v>0</v>
      </c>
      <c r="AC283" s="91">
        <f t="shared" si="21"/>
        <v>-0.1766834838</v>
      </c>
      <c r="AD283" s="91">
        <f t="shared" si="22"/>
        <v>0.08930913492</v>
      </c>
      <c r="AE283" s="91">
        <f t="shared" si="23"/>
        <v>0.3600346213</v>
      </c>
      <c r="AF283" s="91">
        <f t="shared" si="24"/>
        <v>0.1609486065</v>
      </c>
      <c r="AG283" s="92">
        <f t="shared" si="25"/>
        <v>0.08735137287</v>
      </c>
      <c r="AH283" s="92">
        <f t="shared" si="26"/>
        <v>0.04792931067</v>
      </c>
      <c r="AI283" s="92">
        <f t="shared" si="27"/>
        <v>0.3189442724</v>
      </c>
      <c r="AJ283" s="92">
        <f t="shared" si="28"/>
        <v>-0.02961293588</v>
      </c>
      <c r="AK283" s="132">
        <f t="shared" ref="AK283:AN283" si="1695">M$2*$M283</f>
        <v>0.1939182154</v>
      </c>
      <c r="AL283" s="132">
        <f t="shared" si="1695"/>
        <v>0.05241744736</v>
      </c>
      <c r="AM283" s="132">
        <f t="shared" si="1695"/>
        <v>0.1607615002</v>
      </c>
      <c r="AN283" s="132">
        <f t="shared" si="1695"/>
        <v>-0.1516749308</v>
      </c>
      <c r="AO283" s="133">
        <f t="shared" si="30"/>
        <v>-0.084556129</v>
      </c>
      <c r="AP283" s="133">
        <f t="shared" si="31"/>
        <v>0.01178339505</v>
      </c>
      <c r="AQ283" s="133">
        <f t="shared" si="32"/>
        <v>-0.09276359353</v>
      </c>
      <c r="AR283" s="133">
        <f t="shared" si="33"/>
        <v>0.1239748126</v>
      </c>
      <c r="AS283" s="134">
        <f t="shared" si="34"/>
        <v>-0.008032399771</v>
      </c>
      <c r="AT283" s="134">
        <f t="shared" si="35"/>
        <v>-0.01802894501</v>
      </c>
      <c r="AU283" s="134">
        <f t="shared" si="36"/>
        <v>-0.07362053617</v>
      </c>
      <c r="AV283" s="134">
        <f t="shared" si="37"/>
        <v>0.05051932811</v>
      </c>
      <c r="AW283" s="135">
        <f t="shared" ref="AW283:AZ283" si="1696">Y$2*$Y283</f>
        <v>-0.01796934911</v>
      </c>
      <c r="AX283" s="135">
        <f t="shared" si="1696"/>
        <v>-0.01227594968</v>
      </c>
      <c r="AY283" s="135">
        <f t="shared" si="1696"/>
        <v>-0.01717564464</v>
      </c>
      <c r="AZ283" s="135">
        <f t="shared" si="1696"/>
        <v>0.06983676308</v>
      </c>
      <c r="BA283" s="144">
        <f t="shared" ref="BA283:BD283" si="1697">AC283+AG283+AK283+AO283+AS283+AW283+A$2</f>
        <v>0.02178295911</v>
      </c>
      <c r="BB283" s="144">
        <f t="shared" si="1697"/>
        <v>0.1964416432</v>
      </c>
      <c r="BC283" s="144">
        <f t="shared" si="1697"/>
        <v>0.6568760352</v>
      </c>
      <c r="BD283" s="144">
        <f t="shared" si="1697"/>
        <v>0.1902570623</v>
      </c>
      <c r="BE283" s="143">
        <f t="shared" ref="BE283:BH283" si="1698">A283</f>
        <v>0</v>
      </c>
      <c r="BF283" s="143">
        <f t="shared" si="1698"/>
        <v>0.3310765064</v>
      </c>
      <c r="BG283" s="143">
        <f t="shared" si="1698"/>
        <v>0.6194100856</v>
      </c>
      <c r="BH283" s="143">
        <f t="shared" si="1698"/>
        <v>0.2217332431</v>
      </c>
      <c r="BI283" s="145">
        <f t="shared" si="41"/>
        <v>0.02099549103</v>
      </c>
      <c r="BJ283" s="145">
        <f t="shared" si="42"/>
        <v>0.01477277562</v>
      </c>
      <c r="BK283" s="143"/>
    </row>
    <row r="284">
      <c r="A284" s="90">
        <f>'Yield Tabulations'!AH284</f>
        <v>0</v>
      </c>
      <c r="B284" s="90">
        <f>'Yield Tabulations'!AI284</f>
        <v>0.2234537004</v>
      </c>
      <c r="C284" s="90">
        <f>'Yield Tabulations'!AJ284</f>
        <v>0.4978417266</v>
      </c>
      <c r="D284" s="90">
        <f>'Yield Tabulations'!AK284</f>
        <v>0.1283518055</v>
      </c>
      <c r="E284" s="91">
        <f>'Yield Tabulations'!AL284</f>
        <v>0</v>
      </c>
      <c r="F284" s="91">
        <f>'Yield Tabulations'!AM284</f>
        <v>0.06149445835</v>
      </c>
      <c r="G284" s="91">
        <f>'Yield Tabulations'!AN284</f>
        <v>0.4956772334</v>
      </c>
      <c r="H284" s="91">
        <f>'Yield Tabulations'!AO284</f>
        <v>0.1240614945</v>
      </c>
      <c r="I284" s="92">
        <f>'Yield Tabulations'!AP284</f>
        <v>0</v>
      </c>
      <c r="J284" s="92">
        <f>'Yield Tabulations'!AQ284</f>
        <v>0.06256703611</v>
      </c>
      <c r="K284" s="92">
        <f>'Yield Tabulations'!AR284</f>
        <v>0.5</v>
      </c>
      <c r="L284" s="92">
        <f>'Yield Tabulations'!AS284</f>
        <v>0.06149445835</v>
      </c>
      <c r="M284" s="132">
        <f t="shared" si="9"/>
        <v>-0.2648687426</v>
      </c>
      <c r="N284" s="132">
        <f t="shared" ref="N284:P284" si="1699">0</f>
        <v>0</v>
      </c>
      <c r="O284" s="132">
        <f t="shared" si="1699"/>
        <v>0</v>
      </c>
      <c r="P284" s="132">
        <f t="shared" si="1699"/>
        <v>0</v>
      </c>
      <c r="Q284" s="133">
        <f t="shared" si="11"/>
        <v>-0.2593152371</v>
      </c>
      <c r="R284" s="133">
        <f t="shared" si="12"/>
        <v>0.03154934424</v>
      </c>
      <c r="S284" s="133">
        <f t="shared" si="13"/>
        <v>-0.003980591596</v>
      </c>
      <c r="T284" s="133">
        <f t="shared" si="14"/>
        <v>0.0002658261888</v>
      </c>
      <c r="U284" s="134">
        <f t="shared" si="15"/>
        <v>-0.2593152371</v>
      </c>
      <c r="V284" s="134">
        <f t="shared" si="16"/>
        <v>-0.03154934424</v>
      </c>
      <c r="W284" s="134">
        <f t="shared" si="17"/>
        <v>0.003980591596</v>
      </c>
      <c r="X284" s="134">
        <f t="shared" si="18"/>
        <v>-0.0002658261888</v>
      </c>
      <c r="Y284" s="135">
        <f t="shared" si="19"/>
        <v>-0.2576962024</v>
      </c>
      <c r="Z284" s="135">
        <f t="shared" ref="Z284:AB284" si="1700">0</f>
        <v>0</v>
      </c>
      <c r="AA284" s="135">
        <f t="shared" si="1700"/>
        <v>0</v>
      </c>
      <c r="AB284" s="135">
        <f t="shared" si="1700"/>
        <v>0</v>
      </c>
      <c r="AC284" s="91">
        <f t="shared" si="21"/>
        <v>-0.1155013422</v>
      </c>
      <c r="AD284" s="91">
        <f t="shared" si="22"/>
        <v>0.04899451268</v>
      </c>
      <c r="AE284" s="91">
        <f t="shared" si="23"/>
        <v>0.240252851</v>
      </c>
      <c r="AF284" s="91">
        <f t="shared" si="24"/>
        <v>0.1172023353</v>
      </c>
      <c r="AG284" s="92">
        <f t="shared" si="25"/>
        <v>0.0825546599</v>
      </c>
      <c r="AH284" s="92">
        <f t="shared" si="26"/>
        <v>0.04546634924</v>
      </c>
      <c r="AI284" s="92">
        <f t="shared" si="27"/>
        <v>0.3027197772</v>
      </c>
      <c r="AJ284" s="92">
        <f t="shared" si="28"/>
        <v>-0.07028381277</v>
      </c>
      <c r="AK284" s="132">
        <f t="shared" ref="AK284:AN284" si="1701">M$2*$M284</f>
        <v>0.08683864913</v>
      </c>
      <c r="AL284" s="132">
        <f t="shared" si="1701"/>
        <v>0.02347309307</v>
      </c>
      <c r="AM284" s="132">
        <f t="shared" si="1701"/>
        <v>0.07199071771</v>
      </c>
      <c r="AN284" s="132">
        <f t="shared" si="1701"/>
        <v>-0.06792165484</v>
      </c>
      <c r="AO284" s="133">
        <f t="shared" si="30"/>
        <v>-0.04493579119</v>
      </c>
      <c r="AP284" s="133">
        <f t="shared" si="31"/>
        <v>0.01240885946</v>
      </c>
      <c r="AQ284" s="133">
        <f t="shared" si="32"/>
        <v>-0.05030173351</v>
      </c>
      <c r="AR284" s="133">
        <f t="shared" si="33"/>
        <v>0.09174552386</v>
      </c>
      <c r="AS284" s="134">
        <f t="shared" si="34"/>
        <v>-0.008201640305</v>
      </c>
      <c r="AT284" s="134">
        <f t="shared" si="35"/>
        <v>-0.01010486037</v>
      </c>
      <c r="AU284" s="134">
        <f t="shared" si="36"/>
        <v>-0.05215211974</v>
      </c>
      <c r="AV284" s="134">
        <f t="shared" si="37"/>
        <v>0.02490100661</v>
      </c>
      <c r="AW284" s="135">
        <f t="shared" ref="AW284:AZ284" si="1702">Y$2*$Y284</f>
        <v>-0.01684064365</v>
      </c>
      <c r="AX284" s="135">
        <f t="shared" si="1702"/>
        <v>-0.01150486268</v>
      </c>
      <c r="AY284" s="135">
        <f t="shared" si="1702"/>
        <v>-0.016096794</v>
      </c>
      <c r="AZ284" s="135">
        <f t="shared" si="1702"/>
        <v>0.06545011918</v>
      </c>
      <c r="BA284" s="144">
        <f t="shared" ref="BA284:BD284" si="1703">AC284+AG284+AK284+AO284+AS284+AW284+A$2</f>
        <v>0.01166862424</v>
      </c>
      <c r="BB284" s="144">
        <f t="shared" si="1703"/>
        <v>0.1340403413</v>
      </c>
      <c r="BC284" s="144">
        <f t="shared" si="1703"/>
        <v>0.4971081143</v>
      </c>
      <c r="BD284" s="144">
        <f t="shared" si="1703"/>
        <v>0.127358936</v>
      </c>
      <c r="BE284" s="143">
        <f t="shared" ref="BE284:BH284" si="1704">A284</f>
        <v>0</v>
      </c>
      <c r="BF284" s="143">
        <f t="shared" si="1704"/>
        <v>0.2234537004</v>
      </c>
      <c r="BG284" s="143">
        <f t="shared" si="1704"/>
        <v>0.4978417266</v>
      </c>
      <c r="BH284" s="143">
        <f t="shared" si="1704"/>
        <v>0.1283518055</v>
      </c>
      <c r="BI284" s="145">
        <f t="shared" si="41"/>
        <v>0.008132429548</v>
      </c>
      <c r="BJ284" s="145">
        <f t="shared" si="42"/>
        <v>0.004789470513</v>
      </c>
      <c r="BK284" s="143"/>
    </row>
    <row r="285">
      <c r="A285" s="90">
        <f>'Yield Tabulations'!AH285</f>
        <v>0</v>
      </c>
      <c r="B285" s="90">
        <f>'Yield Tabulations'!AI285</f>
        <v>0.1633802817</v>
      </c>
      <c r="C285" s="90">
        <f>'Yield Tabulations'!AJ285</f>
        <v>0.4064171123</v>
      </c>
      <c r="D285" s="90">
        <f>'Yield Tabulations'!AK285</f>
        <v>0.07511737089</v>
      </c>
      <c r="E285" s="91">
        <f>'Yield Tabulations'!AL285</f>
        <v>0</v>
      </c>
      <c r="F285" s="91">
        <f>'Yield Tabulations'!AM285</f>
        <v>0.03568075117</v>
      </c>
      <c r="G285" s="91">
        <f>'Yield Tabulations'!AN285</f>
        <v>0.475</v>
      </c>
      <c r="H285" s="91">
        <f>'Yield Tabulations'!AO285</f>
        <v>0.07511737089</v>
      </c>
      <c r="I285" s="92">
        <f>'Yield Tabulations'!AP285</f>
        <v>0</v>
      </c>
      <c r="J285" s="92">
        <f>'Yield Tabulations'!AQ285</f>
        <v>0.03943661972</v>
      </c>
      <c r="K285" s="92">
        <f>'Yield Tabulations'!AR285</f>
        <v>0.3551401869</v>
      </c>
      <c r="L285" s="92">
        <f>'Yield Tabulations'!AS285</f>
        <v>0.03568075117</v>
      </c>
      <c r="M285" s="132">
        <f t="shared" si="9"/>
        <v>-0.2325407354</v>
      </c>
      <c r="N285" s="132">
        <f t="shared" ref="N285:P285" si="1705">0</f>
        <v>0</v>
      </c>
      <c r="O285" s="132">
        <f t="shared" si="1705"/>
        <v>0</v>
      </c>
      <c r="P285" s="132">
        <f t="shared" si="1705"/>
        <v>0</v>
      </c>
      <c r="Q285" s="133">
        <f t="shared" si="11"/>
        <v>-0.1727789612</v>
      </c>
      <c r="R285" s="133">
        <f t="shared" si="12"/>
        <v>0.009728840332</v>
      </c>
      <c r="S285" s="133">
        <f t="shared" si="13"/>
        <v>-0.001689259186</v>
      </c>
      <c r="T285" s="133">
        <f t="shared" si="14"/>
        <v>0.006060725725</v>
      </c>
      <c r="U285" s="134">
        <f t="shared" si="15"/>
        <v>-0.1727789612</v>
      </c>
      <c r="V285" s="134">
        <f t="shared" si="16"/>
        <v>-0.009728840332</v>
      </c>
      <c r="W285" s="134">
        <f t="shared" si="17"/>
        <v>0.001689259186</v>
      </c>
      <c r="X285" s="134">
        <f t="shared" si="18"/>
        <v>-0.006060725725</v>
      </c>
      <c r="Y285" s="135">
        <f t="shared" si="19"/>
        <v>-0.1289529153</v>
      </c>
      <c r="Z285" s="135">
        <f t="shared" ref="Z285:AB285" si="1706">0</f>
        <v>0</v>
      </c>
      <c r="AA285" s="135">
        <f t="shared" si="1706"/>
        <v>0</v>
      </c>
      <c r="AB285" s="135">
        <f t="shared" si="1706"/>
        <v>0</v>
      </c>
      <c r="AC285" s="91">
        <f t="shared" si="21"/>
        <v>-0.1067806237</v>
      </c>
      <c r="AD285" s="91">
        <f t="shared" si="22"/>
        <v>0.02568314865</v>
      </c>
      <c r="AE285" s="91">
        <f t="shared" si="23"/>
        <v>0.2356560685</v>
      </c>
      <c r="AF285" s="91">
        <f t="shared" si="24"/>
        <v>0.09465970239</v>
      </c>
      <c r="AG285" s="92">
        <f t="shared" si="25"/>
        <v>0.05954059818</v>
      </c>
      <c r="AH285" s="92">
        <f t="shared" si="26"/>
        <v>0.02787940523</v>
      </c>
      <c r="AI285" s="92">
        <f t="shared" si="27"/>
        <v>0.2134829374</v>
      </c>
      <c r="AJ285" s="92">
        <f t="shared" si="28"/>
        <v>-0.0536316661</v>
      </c>
      <c r="AK285" s="132">
        <f t="shared" ref="AK285:AN285" si="1707">M$2*$M285</f>
        <v>0.07623973722</v>
      </c>
      <c r="AL285" s="132">
        <f t="shared" si="1707"/>
        <v>0.0206081332</v>
      </c>
      <c r="AM285" s="132">
        <f t="shared" si="1707"/>
        <v>0.0632040394</v>
      </c>
      <c r="AN285" s="132">
        <f t="shared" si="1707"/>
        <v>-0.05963161758</v>
      </c>
      <c r="AO285" s="133">
        <f t="shared" si="30"/>
        <v>-0.02848492671</v>
      </c>
      <c r="AP285" s="133">
        <f t="shared" si="31"/>
        <v>0.004566199606</v>
      </c>
      <c r="AQ285" s="133">
        <f t="shared" si="32"/>
        <v>-0.03714686526</v>
      </c>
      <c r="AR285" s="133">
        <f t="shared" si="33"/>
        <v>0.05960032878</v>
      </c>
      <c r="AS285" s="134">
        <f t="shared" si="34"/>
        <v>-0.006363215929</v>
      </c>
      <c r="AT285" s="134">
        <f t="shared" si="35"/>
        <v>-0.005148076554</v>
      </c>
      <c r="AU285" s="134">
        <f t="shared" si="36"/>
        <v>-0.03362860059</v>
      </c>
      <c r="AV285" s="134">
        <f t="shared" si="37"/>
        <v>0.01854339978</v>
      </c>
      <c r="AW285" s="135">
        <f t="shared" ref="AW285:AZ285" si="1708">Y$2*$Y285</f>
        <v>-0.00842717151</v>
      </c>
      <c r="AX285" s="135">
        <f t="shared" si="1708"/>
        <v>-0.005757110776</v>
      </c>
      <c r="AY285" s="135">
        <f t="shared" si="1708"/>
        <v>-0.008054944132</v>
      </c>
      <c r="AZ285" s="135">
        <f t="shared" si="1708"/>
        <v>0.03275168046</v>
      </c>
      <c r="BA285" s="144">
        <f t="shared" ref="BA285:BD285" si="1709">AC285+AG285+AK285+AO285+AS285+AW285+A$2</f>
        <v>0.0134791301</v>
      </c>
      <c r="BB285" s="144">
        <f t="shared" si="1709"/>
        <v>0.09313894928</v>
      </c>
      <c r="BC285" s="144">
        <f t="shared" si="1709"/>
        <v>0.434208051</v>
      </c>
      <c r="BD285" s="144">
        <f t="shared" si="1709"/>
        <v>0.05855724636</v>
      </c>
      <c r="BE285" s="143">
        <f t="shared" ref="BE285:BH285" si="1710">A285</f>
        <v>0</v>
      </c>
      <c r="BF285" s="143">
        <f t="shared" si="1710"/>
        <v>0.1633802817</v>
      </c>
      <c r="BG285" s="143">
        <f t="shared" si="1710"/>
        <v>0.4064171123</v>
      </c>
      <c r="BH285" s="143">
        <f t="shared" si="1710"/>
        <v>0.07511737089</v>
      </c>
      <c r="BI285" s="145">
        <f t="shared" si="41"/>
        <v>0.006162105727</v>
      </c>
      <c r="BJ285" s="145">
        <f t="shared" si="42"/>
        <v>0.03620975033</v>
      </c>
      <c r="BK285" s="143"/>
    </row>
    <row r="286">
      <c r="A286" s="90">
        <f>'Yield Tabulations'!AH286</f>
        <v>0</v>
      </c>
      <c r="B286" s="90">
        <f>'Yield Tabulations'!AI286</f>
        <v>0.177672956</v>
      </c>
      <c r="C286" s="90">
        <f>'Yield Tabulations'!AJ286</f>
        <v>0.511627907</v>
      </c>
      <c r="D286" s="90">
        <f>'Yield Tabulations'!AK286</f>
        <v>0.09433962264</v>
      </c>
      <c r="E286" s="91">
        <f>'Yield Tabulations'!AL286</f>
        <v>0</v>
      </c>
      <c r="F286" s="91">
        <f>'Yield Tabulations'!AM286</f>
        <v>0.05188679245</v>
      </c>
      <c r="G286" s="91">
        <f>'Yield Tabulations'!AN286</f>
        <v>0.5892857143</v>
      </c>
      <c r="H286" s="91">
        <f>'Yield Tabulations'!AO286</f>
        <v>0.08805031447</v>
      </c>
      <c r="I286" s="92">
        <f>'Yield Tabulations'!AP286</f>
        <v>0</v>
      </c>
      <c r="J286" s="92">
        <f>'Yield Tabulations'!AQ286</f>
        <v>0.03616352201</v>
      </c>
      <c r="K286" s="92">
        <f>'Yield Tabulations'!AR286</f>
        <v>0.427184466</v>
      </c>
      <c r="L286" s="92">
        <f>'Yield Tabulations'!AS286</f>
        <v>0.05188679245</v>
      </c>
      <c r="M286" s="132">
        <f t="shared" si="9"/>
        <v>-0.3577027502</v>
      </c>
      <c r="N286" s="132">
        <f t="shared" ref="N286:P286" si="1711">0</f>
        <v>0</v>
      </c>
      <c r="O286" s="132">
        <f t="shared" si="1711"/>
        <v>0</v>
      </c>
      <c r="P286" s="132">
        <f t="shared" si="1711"/>
        <v>0</v>
      </c>
      <c r="Q286" s="133">
        <f t="shared" si="11"/>
        <v>-0.2581787607</v>
      </c>
      <c r="R286" s="133">
        <f t="shared" si="12"/>
        <v>0.007037581015</v>
      </c>
      <c r="S286" s="133">
        <f t="shared" si="13"/>
        <v>-0.0004919702543</v>
      </c>
      <c r="T286" s="133">
        <f t="shared" si="14"/>
        <v>-0.0008545848272</v>
      </c>
      <c r="U286" s="134">
        <f t="shared" si="15"/>
        <v>-0.2581787607</v>
      </c>
      <c r="V286" s="134">
        <f t="shared" si="16"/>
        <v>-0.007037581015</v>
      </c>
      <c r="W286" s="134">
        <f t="shared" si="17"/>
        <v>0.0004919702543</v>
      </c>
      <c r="X286" s="134">
        <f t="shared" si="18"/>
        <v>0.0008545848272</v>
      </c>
      <c r="Y286" s="135">
        <f t="shared" si="19"/>
        <v>-0.1864866076</v>
      </c>
      <c r="Z286" s="135">
        <f t="shared" ref="Z286:AB286" si="1712">0</f>
        <v>0</v>
      </c>
      <c r="AA286" s="135">
        <f t="shared" si="1712"/>
        <v>0</v>
      </c>
      <c r="AB286" s="135">
        <f t="shared" si="1712"/>
        <v>0</v>
      </c>
      <c r="AC286" s="91">
        <f t="shared" si="21"/>
        <v>-0.1333970225</v>
      </c>
      <c r="AD286" s="91">
        <f t="shared" si="22"/>
        <v>0.03470500399</v>
      </c>
      <c r="AE286" s="91">
        <f t="shared" si="23"/>
        <v>0.2931807528</v>
      </c>
      <c r="AF286" s="91">
        <f t="shared" si="24"/>
        <v>0.1131682858</v>
      </c>
      <c r="AG286" s="92">
        <f t="shared" si="25"/>
        <v>0.07378950515</v>
      </c>
      <c r="AH286" s="92">
        <f t="shared" si="26"/>
        <v>0.02866502295</v>
      </c>
      <c r="AI286" s="92">
        <f t="shared" si="27"/>
        <v>0.2584252561</v>
      </c>
      <c r="AJ286" s="92">
        <f t="shared" si="28"/>
        <v>-0.05717516108</v>
      </c>
      <c r="AK286" s="132">
        <f t="shared" ref="AK286:AN286" si="1713">M$2*$M286</f>
        <v>0.1172747804</v>
      </c>
      <c r="AL286" s="132">
        <f t="shared" si="1713"/>
        <v>0.03170019183</v>
      </c>
      <c r="AM286" s="132">
        <f t="shared" si="1713"/>
        <v>0.0972227884</v>
      </c>
      <c r="AN286" s="132">
        <f t="shared" si="1713"/>
        <v>-0.09172755719</v>
      </c>
      <c r="AO286" s="133">
        <f t="shared" si="30"/>
        <v>-0.04642203307</v>
      </c>
      <c r="AP286" s="133">
        <f t="shared" si="31"/>
        <v>0.007100720488</v>
      </c>
      <c r="AQ286" s="133">
        <f t="shared" si="32"/>
        <v>-0.05737583784</v>
      </c>
      <c r="AR286" s="133">
        <f t="shared" si="33"/>
        <v>0.08558946102</v>
      </c>
      <c r="AS286" s="134">
        <f t="shared" si="34"/>
        <v>-0.008195660455</v>
      </c>
      <c r="AT286" s="134">
        <f t="shared" si="35"/>
        <v>-0.009058916728</v>
      </c>
      <c r="AU286" s="134">
        <f t="shared" si="36"/>
        <v>-0.04909120951</v>
      </c>
      <c r="AV286" s="134">
        <f t="shared" si="37"/>
        <v>0.02950363694</v>
      </c>
      <c r="AW286" s="135">
        <f t="shared" ref="AW286:AZ286" si="1714">Y$2*$Y286</f>
        <v>-0.01218704224</v>
      </c>
      <c r="AX286" s="135">
        <f t="shared" si="1714"/>
        <v>-0.008325705977</v>
      </c>
      <c r="AY286" s="135">
        <f t="shared" si="1714"/>
        <v>-0.01164874172</v>
      </c>
      <c r="AZ286" s="135">
        <f t="shared" si="1714"/>
        <v>0.04736418533</v>
      </c>
      <c r="BA286" s="144">
        <f t="shared" ref="BA286:BD286" si="1715">AC286+AG286+AK286+AO286+AS286+AW286+A$2</f>
        <v>0.01861725981</v>
      </c>
      <c r="BB286" s="144">
        <f t="shared" si="1715"/>
        <v>0.1100935665</v>
      </c>
      <c r="BC286" s="144">
        <f t="shared" si="1715"/>
        <v>0.5314084239</v>
      </c>
      <c r="BD286" s="144">
        <f t="shared" si="1715"/>
        <v>0.09298826946</v>
      </c>
      <c r="BE286" s="143">
        <f t="shared" ref="BE286:BH286" si="1716">A286</f>
        <v>0</v>
      </c>
      <c r="BF286" s="143">
        <f t="shared" si="1716"/>
        <v>0.177672956</v>
      </c>
      <c r="BG286" s="143">
        <f t="shared" si="1716"/>
        <v>0.511627907</v>
      </c>
      <c r="BH286" s="143">
        <f t="shared" si="1716"/>
        <v>0.09433962264</v>
      </c>
      <c r="BI286" s="145">
        <f t="shared" si="41"/>
        <v>0.005306671253</v>
      </c>
      <c r="BJ286" s="145">
        <f t="shared" si="42"/>
        <v>0.01146667751</v>
      </c>
      <c r="BK286" s="143"/>
    </row>
    <row r="287">
      <c r="A287" s="90">
        <f>'Yield Tabulations'!AH287</f>
        <v>0</v>
      </c>
      <c r="B287" s="90">
        <f>'Yield Tabulations'!AI287</f>
        <v>0.1622911695</v>
      </c>
      <c r="C287" s="90">
        <f>'Yield Tabulations'!AJ287</f>
        <v>0.3529411765</v>
      </c>
      <c r="D287" s="90">
        <f>'Yield Tabulations'!AK287</f>
        <v>0.04415274463</v>
      </c>
      <c r="E287" s="91">
        <f>'Yield Tabulations'!AL287</f>
        <v>0</v>
      </c>
      <c r="F287" s="91">
        <f>'Yield Tabulations'!AM287</f>
        <v>0.02028639618</v>
      </c>
      <c r="G287" s="91">
        <f>'Yield Tabulations'!AN287</f>
        <v>0.3469387755</v>
      </c>
      <c r="H287" s="91">
        <f>'Yield Tabulations'!AO287</f>
        <v>0.0584725537</v>
      </c>
      <c r="I287" s="92">
        <f>'Yield Tabulations'!AP287</f>
        <v>0</v>
      </c>
      <c r="J287" s="92">
        <f>'Yield Tabulations'!AQ287</f>
        <v>0.03818615752</v>
      </c>
      <c r="K287" s="92">
        <f>'Yield Tabulations'!AR287</f>
        <v>0.3571428571</v>
      </c>
      <c r="L287" s="92">
        <f>'Yield Tabulations'!AS287</f>
        <v>0.02028639618</v>
      </c>
      <c r="M287" s="132">
        <f t="shared" si="9"/>
        <v>-0.1241970914</v>
      </c>
      <c r="N287" s="132">
        <f t="shared" ref="N287:P287" si="1717">0</f>
        <v>0</v>
      </c>
      <c r="O287" s="132">
        <f t="shared" si="1717"/>
        <v>0</v>
      </c>
      <c r="P287" s="132">
        <f t="shared" si="1717"/>
        <v>0</v>
      </c>
      <c r="Q287" s="133">
        <f t="shared" si="11"/>
        <v>-0.1258675624</v>
      </c>
      <c r="R287" s="133">
        <f t="shared" si="12"/>
        <v>0.01384491744</v>
      </c>
      <c r="S287" s="133">
        <f t="shared" si="13"/>
        <v>-0.001821304276</v>
      </c>
      <c r="T287" s="133">
        <f t="shared" si="14"/>
        <v>0.006003117237</v>
      </c>
      <c r="U287" s="134">
        <f t="shared" si="15"/>
        <v>-0.1258675624</v>
      </c>
      <c r="V287" s="134">
        <f t="shared" si="16"/>
        <v>-0.01384491744</v>
      </c>
      <c r="W287" s="134">
        <f t="shared" si="17"/>
        <v>0.001821304276</v>
      </c>
      <c r="X287" s="134">
        <f t="shared" si="18"/>
        <v>-0.006003117237</v>
      </c>
      <c r="Y287" s="135">
        <f t="shared" si="19"/>
        <v>-0.1294207409</v>
      </c>
      <c r="Z287" s="135">
        <f t="shared" ref="Z287:AB287" si="1718">0</f>
        <v>0</v>
      </c>
      <c r="AA287" s="135">
        <f t="shared" si="1718"/>
        <v>0</v>
      </c>
      <c r="AB287" s="135">
        <f t="shared" si="1718"/>
        <v>0</v>
      </c>
      <c r="AC287" s="91">
        <f t="shared" si="21"/>
        <v>-0.07728629958</v>
      </c>
      <c r="AD287" s="91">
        <f t="shared" si="22"/>
        <v>0.01654410718</v>
      </c>
      <c r="AE287" s="91">
        <f t="shared" si="23"/>
        <v>0.1715355804</v>
      </c>
      <c r="AF287" s="91">
        <f t="shared" si="24"/>
        <v>0.07222359434</v>
      </c>
      <c r="AG287" s="92">
        <f t="shared" si="25"/>
        <v>0.06007638813</v>
      </c>
      <c r="AH287" s="92">
        <f t="shared" si="26"/>
        <v>0.02424656683</v>
      </c>
      <c r="AI287" s="92">
        <f t="shared" si="27"/>
        <v>0.2117386856</v>
      </c>
      <c r="AJ287" s="92">
        <f t="shared" si="28"/>
        <v>-0.06272783525</v>
      </c>
      <c r="AK287" s="132">
        <f t="shared" ref="AK287:AN287" si="1719">M$2*$M287</f>
        <v>0.04071868781</v>
      </c>
      <c r="AL287" s="132">
        <f t="shared" si="1719"/>
        <v>0.01100654557</v>
      </c>
      <c r="AM287" s="132">
        <f t="shared" si="1719"/>
        <v>0.03375648504</v>
      </c>
      <c r="AN287" s="132">
        <f t="shared" si="1719"/>
        <v>-0.03184849933</v>
      </c>
      <c r="AO287" s="133">
        <f t="shared" si="30"/>
        <v>-0.01995376981</v>
      </c>
      <c r="AP287" s="133">
        <f t="shared" si="31"/>
        <v>0.004366983203</v>
      </c>
      <c r="AQ287" s="133">
        <f t="shared" si="32"/>
        <v>-0.02499896086</v>
      </c>
      <c r="AR287" s="133">
        <f t="shared" si="33"/>
        <v>0.0452510096</v>
      </c>
      <c r="AS287" s="134">
        <f t="shared" si="34"/>
        <v>-0.004710155861</v>
      </c>
      <c r="AT287" s="134">
        <f t="shared" si="35"/>
        <v>-0.003744673859</v>
      </c>
      <c r="AU287" s="134">
        <f t="shared" si="36"/>
        <v>-0.02533809397</v>
      </c>
      <c r="AV287" s="134">
        <f t="shared" si="37"/>
        <v>0.0121729509</v>
      </c>
      <c r="AW287" s="135">
        <f t="shared" ref="AW287:AZ287" si="1720">Y$2*$Y287</f>
        <v>-0.008457744267</v>
      </c>
      <c r="AX287" s="135">
        <f t="shared" si="1720"/>
        <v>-0.005777996877</v>
      </c>
      <c r="AY287" s="135">
        <f t="shared" si="1720"/>
        <v>-0.008084166494</v>
      </c>
      <c r="AZ287" s="135">
        <f t="shared" si="1720"/>
        <v>0.03287049959</v>
      </c>
      <c r="BA287" s="144">
        <f t="shared" ref="BA287:BD287" si="1721">AC287+AG287+AK287+AO287+AS287+AW287+A$2</f>
        <v>0.01814183895</v>
      </c>
      <c r="BB287" s="144">
        <f t="shared" si="1721"/>
        <v>0.07194878198</v>
      </c>
      <c r="BC287" s="144">
        <f t="shared" si="1721"/>
        <v>0.3593049454</v>
      </c>
      <c r="BD287" s="144">
        <f t="shared" si="1721"/>
        <v>0.03420713848</v>
      </c>
      <c r="BE287" s="143">
        <f t="shared" ref="BE287:BH287" si="1722">A287</f>
        <v>0</v>
      </c>
      <c r="BF287" s="143">
        <f t="shared" si="1722"/>
        <v>0.1622911695</v>
      </c>
      <c r="BG287" s="143">
        <f t="shared" si="1722"/>
        <v>0.3529411765</v>
      </c>
      <c r="BH287" s="143">
        <f t="shared" si="1722"/>
        <v>0.04415274463</v>
      </c>
      <c r="BI287" s="145">
        <f t="shared" si="41"/>
        <v>0.00863028593</v>
      </c>
      <c r="BJ287" s="145">
        <f t="shared" si="42"/>
        <v>0.06126020685</v>
      </c>
      <c r="BK287" s="143"/>
    </row>
    <row r="288">
      <c r="A288" s="90">
        <f>'Yield Tabulations'!AH288</f>
        <v>0</v>
      </c>
      <c r="B288" s="90">
        <f>'Yield Tabulations'!AI288</f>
        <v>0.1650821089</v>
      </c>
      <c r="C288" s="90">
        <f>'Yield Tabulations'!AJ288</f>
        <v>0.4409090909</v>
      </c>
      <c r="D288" s="90">
        <f>'Yield Tabulations'!AK288</f>
        <v>0.06482281763</v>
      </c>
      <c r="E288" s="91">
        <f>'Yield Tabulations'!AL288</f>
        <v>0</v>
      </c>
      <c r="F288" s="91">
        <f>'Yield Tabulations'!AM288</f>
        <v>0.03802938634</v>
      </c>
      <c r="G288" s="91">
        <f>'Yield Tabulations'!AN288</f>
        <v>0.4680851064</v>
      </c>
      <c r="H288" s="91">
        <f>'Yield Tabulations'!AO288</f>
        <v>0.0812445981</v>
      </c>
      <c r="I288" s="92">
        <f>'Yield Tabulations'!AP288</f>
        <v>0</v>
      </c>
      <c r="J288" s="92">
        <f>'Yield Tabulations'!AQ288</f>
        <v>0.04321521175</v>
      </c>
      <c r="K288" s="92">
        <f>'Yield Tabulations'!AR288</f>
        <v>0.4206349206</v>
      </c>
      <c r="L288" s="92">
        <f>'Yield Tabulations'!AS288</f>
        <v>0.03802938634</v>
      </c>
      <c r="M288" s="132">
        <f t="shared" si="9"/>
        <v>-0.2271505858</v>
      </c>
      <c r="N288" s="132">
        <f t="shared" ref="N288:P288" si="1723">0</f>
        <v>0</v>
      </c>
      <c r="O288" s="132">
        <f t="shared" si="1723"/>
        <v>0</v>
      </c>
      <c r="P288" s="132">
        <f t="shared" si="1723"/>
        <v>0</v>
      </c>
      <c r="Q288" s="133">
        <f t="shared" si="11"/>
        <v>-0.2016260718</v>
      </c>
      <c r="R288" s="133">
        <f t="shared" si="12"/>
        <v>0.01637332572</v>
      </c>
      <c r="S288" s="133">
        <f t="shared" si="13"/>
        <v>-0.002064768285</v>
      </c>
      <c r="T288" s="133">
        <f t="shared" si="14"/>
        <v>0.004231909085</v>
      </c>
      <c r="U288" s="134">
        <f t="shared" si="15"/>
        <v>-0.2016260718</v>
      </c>
      <c r="V288" s="134">
        <f t="shared" si="16"/>
        <v>-0.01637332572</v>
      </c>
      <c r="W288" s="134">
        <f t="shared" si="17"/>
        <v>0.002064768285</v>
      </c>
      <c r="X288" s="134">
        <f t="shared" si="18"/>
        <v>-0.004231909085</v>
      </c>
      <c r="Y288" s="135">
        <f t="shared" si="19"/>
        <v>-0.1802475252</v>
      </c>
      <c r="Z288" s="135">
        <f t="shared" ref="Z288:AB288" si="1724">0</f>
        <v>0</v>
      </c>
      <c r="AA288" s="135">
        <f t="shared" si="1724"/>
        <v>0</v>
      </c>
      <c r="AB288" s="135">
        <f t="shared" si="1724"/>
        <v>0</v>
      </c>
      <c r="AC288" s="91">
        <f t="shared" si="21"/>
        <v>-0.1057407173</v>
      </c>
      <c r="AD288" s="91">
        <f t="shared" si="22"/>
        <v>0.0283188351</v>
      </c>
      <c r="AE288" s="91">
        <f t="shared" si="23"/>
        <v>0.2313128159</v>
      </c>
      <c r="AF288" s="91">
        <f t="shared" si="24"/>
        <v>0.09639903201</v>
      </c>
      <c r="AG288" s="92">
        <f t="shared" si="25"/>
        <v>0.07115885537</v>
      </c>
      <c r="AH288" s="92">
        <f t="shared" si="26"/>
        <v>0.03019261536</v>
      </c>
      <c r="AI288" s="92">
        <f t="shared" si="27"/>
        <v>0.2520379953</v>
      </c>
      <c r="AJ288" s="92">
        <f t="shared" si="28"/>
        <v>-0.06532633235</v>
      </c>
      <c r="AK288" s="132">
        <f t="shared" ref="AK288:AN288" si="1725">M$2*$M288</f>
        <v>0.07447254752</v>
      </c>
      <c r="AL288" s="132">
        <f t="shared" si="1725"/>
        <v>0.02013044948</v>
      </c>
      <c r="AM288" s="132">
        <f t="shared" si="1725"/>
        <v>0.06173900906</v>
      </c>
      <c r="AN288" s="132">
        <f t="shared" si="1725"/>
        <v>-0.05824939377</v>
      </c>
      <c r="AO288" s="133">
        <f t="shared" si="30"/>
        <v>-0.03403832362</v>
      </c>
      <c r="AP288" s="133">
        <f t="shared" si="31"/>
        <v>0.006917138756</v>
      </c>
      <c r="AQ288" s="133">
        <f t="shared" si="32"/>
        <v>-0.04166957072</v>
      </c>
      <c r="AR288" s="133">
        <f t="shared" si="33"/>
        <v>0.07019745827</v>
      </c>
      <c r="AS288" s="134">
        <f t="shared" si="34"/>
        <v>-0.006936694908</v>
      </c>
      <c r="AT288" s="134">
        <f t="shared" si="35"/>
        <v>-0.006714264879</v>
      </c>
      <c r="AU288" s="134">
        <f t="shared" si="36"/>
        <v>-0.03974448358</v>
      </c>
      <c r="AV288" s="134">
        <f t="shared" si="37"/>
        <v>0.02079005702</v>
      </c>
      <c r="AW288" s="135">
        <f t="shared" ref="AW288:AZ288" si="1726">Y$2*$Y288</f>
        <v>-0.01177931344</v>
      </c>
      <c r="AX288" s="135">
        <f t="shared" si="1726"/>
        <v>-0.008047161764</v>
      </c>
      <c r="AY288" s="135">
        <f t="shared" si="1726"/>
        <v>-0.01125902227</v>
      </c>
      <c r="AZ288" s="135">
        <f t="shared" si="1726"/>
        <v>0.0457795726</v>
      </c>
      <c r="BA288" s="144">
        <f t="shared" ref="BA288:BD288" si="1727">AC288+AG288+AK288+AO288+AS288+AW288+A$2</f>
        <v>0.01489108616</v>
      </c>
      <c r="BB288" s="144">
        <f t="shared" si="1727"/>
        <v>0.09610486198</v>
      </c>
      <c r="BC288" s="144">
        <f t="shared" si="1727"/>
        <v>0.4531121594</v>
      </c>
      <c r="BD288" s="144">
        <f t="shared" si="1727"/>
        <v>0.0758558124</v>
      </c>
      <c r="BE288" s="143">
        <f t="shared" ref="BE288:BH288" si="1728">A288</f>
        <v>0</v>
      </c>
      <c r="BF288" s="143">
        <f t="shared" si="1728"/>
        <v>0.1650821089</v>
      </c>
      <c r="BG288" s="143">
        <f t="shared" si="1728"/>
        <v>0.4409090909</v>
      </c>
      <c r="BH288" s="143">
        <f t="shared" si="1728"/>
        <v>0.06482281763</v>
      </c>
      <c r="BI288" s="145">
        <f t="shared" si="41"/>
        <v>0.005250246893</v>
      </c>
      <c r="BJ288" s="145">
        <f t="shared" si="42"/>
        <v>0.02904857496</v>
      </c>
      <c r="BK288" s="143"/>
    </row>
    <row r="289">
      <c r="A289" s="90">
        <f>'Yield Tabulations'!AH289</f>
        <v>0</v>
      </c>
      <c r="B289" s="90">
        <f>'Yield Tabulations'!AI289</f>
        <v>0.2819260293</v>
      </c>
      <c r="C289" s="90">
        <f>'Yield Tabulations'!AJ289</f>
        <v>0.487150838</v>
      </c>
      <c r="D289" s="90">
        <f>'Yield Tabulations'!AK289</f>
        <v>0.1584089323</v>
      </c>
      <c r="E289" s="91">
        <f>'Yield Tabulations'!AL289</f>
        <v>0</v>
      </c>
      <c r="F289" s="91">
        <f>'Yield Tabulations'!AM289</f>
        <v>0.08583391486</v>
      </c>
      <c r="G289" s="91">
        <f>'Yield Tabulations'!AN289</f>
        <v>0.6212121212</v>
      </c>
      <c r="H289" s="91">
        <f>'Yield Tabulations'!AO289</f>
        <v>0.1381716678</v>
      </c>
      <c r="I289" s="92">
        <f>'Yield Tabulations'!AP289</f>
        <v>0</v>
      </c>
      <c r="J289" s="92">
        <f>'Yield Tabulations'!AQ289</f>
        <v>0.05233775297</v>
      </c>
      <c r="K289" s="92">
        <f>'Yield Tabulations'!AR289</f>
        <v>0.380761523</v>
      </c>
      <c r="L289" s="92">
        <f>'Yield Tabulations'!AS289</f>
        <v>0.08583391486</v>
      </c>
      <c r="M289" s="132">
        <f t="shared" si="9"/>
        <v>-0.4123633703</v>
      </c>
      <c r="N289" s="132">
        <f t="shared" ref="N289:P289" si="1729">0</f>
        <v>0</v>
      </c>
      <c r="O289" s="132">
        <f t="shared" si="1729"/>
        <v>0</v>
      </c>
      <c r="P289" s="132">
        <f t="shared" si="1729"/>
        <v>0</v>
      </c>
      <c r="Q289" s="133">
        <f t="shared" si="11"/>
        <v>-0.2528858428</v>
      </c>
      <c r="R289" s="133">
        <f t="shared" si="12"/>
        <v>-0.0007106136399</v>
      </c>
      <c r="S289" s="133">
        <f t="shared" si="13"/>
        <v>0.0001358663231</v>
      </c>
      <c r="T289" s="133">
        <f t="shared" si="14"/>
        <v>-0.0001694056132</v>
      </c>
      <c r="U289" s="134">
        <f t="shared" si="15"/>
        <v>-0.2528858428</v>
      </c>
      <c r="V289" s="134">
        <f t="shared" si="16"/>
        <v>0.0007106136399</v>
      </c>
      <c r="W289" s="134">
        <f t="shared" si="17"/>
        <v>-0.0001358663231</v>
      </c>
      <c r="X289" s="134">
        <f t="shared" si="18"/>
        <v>0.0001694056132</v>
      </c>
      <c r="Y289" s="135">
        <f t="shared" si="19"/>
        <v>-0.1550860388</v>
      </c>
      <c r="Z289" s="135">
        <f t="shared" ref="Z289:AB289" si="1730">0</f>
        <v>0</v>
      </c>
      <c r="AA289" s="135">
        <f t="shared" si="1730"/>
        <v>0</v>
      </c>
      <c r="AB289" s="135">
        <f t="shared" si="1730"/>
        <v>0</v>
      </c>
      <c r="AC289" s="91">
        <f t="shared" si="21"/>
        <v>-0.1456094828</v>
      </c>
      <c r="AD289" s="91">
        <f t="shared" si="22"/>
        <v>0.0622570672</v>
      </c>
      <c r="AE289" s="91">
        <f t="shared" si="23"/>
        <v>0.3035714333</v>
      </c>
      <c r="AF289" s="91">
        <f t="shared" si="24"/>
        <v>0.1360979463</v>
      </c>
      <c r="AG289" s="92">
        <f t="shared" si="25"/>
        <v>0.06217693195</v>
      </c>
      <c r="AH289" s="92">
        <f t="shared" si="26"/>
        <v>0.04468881901</v>
      </c>
      <c r="AI289" s="92">
        <f t="shared" si="27"/>
        <v>0.2379063072</v>
      </c>
      <c r="AJ289" s="92">
        <f t="shared" si="28"/>
        <v>-0.03171921322</v>
      </c>
      <c r="AK289" s="132">
        <f t="shared" ref="AK289:AN289" si="1731">M$2*$M289</f>
        <v>0.1351955602</v>
      </c>
      <c r="AL289" s="132">
        <f t="shared" si="1731"/>
        <v>0.03654430371</v>
      </c>
      <c r="AM289" s="132">
        <f t="shared" si="1731"/>
        <v>0.1120794198</v>
      </c>
      <c r="AN289" s="132">
        <f t="shared" si="1731"/>
        <v>-0.1057444613</v>
      </c>
      <c r="AO289" s="133">
        <f t="shared" si="30"/>
        <v>-0.0455567225</v>
      </c>
      <c r="AP289" s="133">
        <f t="shared" si="31"/>
        <v>0.005232957322</v>
      </c>
      <c r="AQ289" s="133">
        <f t="shared" si="32"/>
        <v>-0.05858048286</v>
      </c>
      <c r="AR289" s="133">
        <f t="shared" si="33"/>
        <v>0.08221259802</v>
      </c>
      <c r="AS289" s="134">
        <f t="shared" si="34"/>
        <v>-0.008245345528</v>
      </c>
      <c r="AT289" s="134">
        <f t="shared" si="35"/>
        <v>-0.008426003166</v>
      </c>
      <c r="AU289" s="134">
        <f t="shared" si="36"/>
        <v>-0.04721987456</v>
      </c>
      <c r="AV289" s="134">
        <f t="shared" si="37"/>
        <v>0.030319979</v>
      </c>
      <c r="AW289" s="135">
        <f t="shared" ref="AW289:AZ289" si="1732">Y$2*$Y289</f>
        <v>-0.01013499109</v>
      </c>
      <c r="AX289" s="135">
        <f t="shared" si="1732"/>
        <v>-0.006923825666</v>
      </c>
      <c r="AY289" s="135">
        <f t="shared" si="1732"/>
        <v>-0.009687329476</v>
      </c>
      <c r="AZ289" s="135">
        <f t="shared" si="1732"/>
        <v>0.03938901554</v>
      </c>
      <c r="BA289" s="144">
        <f t="shared" ref="BA289:BD289" si="1733">AC289+AG289+AK289+AO289+AS289+AW289+A$2</f>
        <v>0.01558068273</v>
      </c>
      <c r="BB289" s="144">
        <f t="shared" si="1733"/>
        <v>0.1586805683</v>
      </c>
      <c r="BC289" s="144">
        <f t="shared" si="1733"/>
        <v>0.538764889</v>
      </c>
      <c r="BD289" s="144">
        <f t="shared" si="1733"/>
        <v>0.1168212829</v>
      </c>
      <c r="BE289" s="143">
        <f t="shared" ref="BE289:BH289" si="1734">A289</f>
        <v>0</v>
      </c>
      <c r="BF289" s="143">
        <f t="shared" si="1734"/>
        <v>0.2819260293</v>
      </c>
      <c r="BG289" s="143">
        <f t="shared" si="1734"/>
        <v>0.487150838</v>
      </c>
      <c r="BH289" s="143">
        <f t="shared" si="1734"/>
        <v>0.1584089323</v>
      </c>
      <c r="BI289" s="145">
        <f t="shared" si="41"/>
        <v>0.01982574417</v>
      </c>
      <c r="BJ289" s="145">
        <f t="shared" si="42"/>
        <v>0.005317137675</v>
      </c>
      <c r="BK289" s="143"/>
    </row>
    <row r="290">
      <c r="A290" s="90">
        <f>'Yield Tabulations'!AH290</f>
        <v>0</v>
      </c>
      <c r="B290" s="90">
        <f>'Yield Tabulations'!AI290</f>
        <v>0.2251655629</v>
      </c>
      <c r="C290" s="90">
        <f>'Yield Tabulations'!AJ290</f>
        <v>0.4571428571</v>
      </c>
      <c r="D290" s="90">
        <f>'Yield Tabulations'!AK290</f>
        <v>0.1305581835</v>
      </c>
      <c r="E290" s="91">
        <f>'Yield Tabulations'!AL290</f>
        <v>0</v>
      </c>
      <c r="F290" s="91">
        <f>'Yield Tabulations'!AM290</f>
        <v>0.06149479659</v>
      </c>
      <c r="G290" s="91">
        <f>'Yield Tabulations'!AN290</f>
        <v>0.4887218045</v>
      </c>
      <c r="H290" s="91">
        <f>'Yield Tabulations'!AO290</f>
        <v>0.1258278146</v>
      </c>
      <c r="I290" s="92">
        <f>'Yield Tabulations'!AP290</f>
        <v>0</v>
      </c>
      <c r="J290" s="92">
        <f>'Yield Tabulations'!AQ290</f>
        <v>0.06433301798</v>
      </c>
      <c r="K290" s="92">
        <f>'Yield Tabulations'!AR290</f>
        <v>0.4340659341</v>
      </c>
      <c r="L290" s="92">
        <f>'Yield Tabulations'!AS290</f>
        <v>0.06149479659</v>
      </c>
      <c r="M290" s="132">
        <f t="shared" si="9"/>
        <v>-0.2584632511</v>
      </c>
      <c r="N290" s="132">
        <f t="shared" ref="N290:P290" si="1735">0</f>
        <v>0</v>
      </c>
      <c r="O290" s="132">
        <f t="shared" si="1735"/>
        <v>0</v>
      </c>
      <c r="P290" s="132">
        <f t="shared" si="1735"/>
        <v>0</v>
      </c>
      <c r="Q290" s="133">
        <f t="shared" si="11"/>
        <v>-0.2238313883</v>
      </c>
      <c r="R290" s="133">
        <f t="shared" si="12"/>
        <v>0.0245637199</v>
      </c>
      <c r="S290" s="133">
        <f t="shared" si="13"/>
        <v>-0.004313273048</v>
      </c>
      <c r="T290" s="133">
        <f t="shared" si="14"/>
        <v>0.004748152311</v>
      </c>
      <c r="U290" s="134">
        <f t="shared" si="15"/>
        <v>-0.2238313883</v>
      </c>
      <c r="V290" s="134">
        <f t="shared" si="16"/>
        <v>-0.0245637199</v>
      </c>
      <c r="W290" s="134">
        <f t="shared" si="17"/>
        <v>0.004313273048</v>
      </c>
      <c r="X290" s="134">
        <f t="shared" si="18"/>
        <v>-0.004748152311</v>
      </c>
      <c r="Y290" s="135">
        <f t="shared" si="19"/>
        <v>-0.1963335823</v>
      </c>
      <c r="Z290" s="135">
        <f t="shared" ref="Z290:AB290" si="1736">0</f>
        <v>0</v>
      </c>
      <c r="AA290" s="135">
        <f t="shared" si="1736"/>
        <v>0</v>
      </c>
      <c r="AB290" s="135">
        <f t="shared" si="1736"/>
        <v>0</v>
      </c>
      <c r="AC290" s="91">
        <f t="shared" si="21"/>
        <v>-0.1140597474</v>
      </c>
      <c r="AD290" s="91">
        <f t="shared" si="22"/>
        <v>0.04949546951</v>
      </c>
      <c r="AE290" s="91">
        <f t="shared" si="23"/>
        <v>0.2364286642</v>
      </c>
      <c r="AF290" s="91">
        <f t="shared" si="24"/>
        <v>0.1171841098</v>
      </c>
      <c r="AG290" s="92">
        <f t="shared" si="25"/>
        <v>0.06981996097</v>
      </c>
      <c r="AH290" s="92">
        <f t="shared" si="26"/>
        <v>0.04682201391</v>
      </c>
      <c r="AI290" s="92">
        <f t="shared" si="27"/>
        <v>0.2643797465</v>
      </c>
      <c r="AJ290" s="92">
        <f t="shared" si="28"/>
        <v>-0.05818297527</v>
      </c>
      <c r="AK290" s="132">
        <f t="shared" ref="AK290:AN290" si="1737">M$2*$M290</f>
        <v>0.08473857414</v>
      </c>
      <c r="AL290" s="132">
        <f t="shared" si="1737"/>
        <v>0.02290542814</v>
      </c>
      <c r="AM290" s="132">
        <f t="shared" si="1737"/>
        <v>0.07024971981</v>
      </c>
      <c r="AN290" s="132">
        <f t="shared" si="1737"/>
        <v>-0.0662790617</v>
      </c>
      <c r="AO290" s="133">
        <f t="shared" si="30"/>
        <v>-0.0371685681</v>
      </c>
      <c r="AP290" s="133">
        <f t="shared" si="31"/>
        <v>0.009474004059</v>
      </c>
      <c r="AQ290" s="133">
        <f t="shared" si="32"/>
        <v>-0.04454174252</v>
      </c>
      <c r="AR290" s="133">
        <f t="shared" si="33"/>
        <v>0.07936895765</v>
      </c>
      <c r="AS290" s="134">
        <f t="shared" si="34"/>
        <v>-0.007871693364</v>
      </c>
      <c r="AT290" s="134">
        <f t="shared" si="35"/>
        <v>-0.007894316152</v>
      </c>
      <c r="AU290" s="134">
        <f t="shared" si="36"/>
        <v>-0.04481937526</v>
      </c>
      <c r="AV290" s="134">
        <f t="shared" si="37"/>
        <v>0.0218158333</v>
      </c>
      <c r="AW290" s="135">
        <f t="shared" ref="AW290:AZ290" si="1738">Y$2*$Y290</f>
        <v>-0.01283054956</v>
      </c>
      <c r="AX290" s="135">
        <f t="shared" si="1738"/>
        <v>-0.008765324766</v>
      </c>
      <c r="AY290" s="135">
        <f t="shared" si="1738"/>
        <v>-0.01226382539</v>
      </c>
      <c r="AZ290" s="135">
        <f t="shared" si="1738"/>
        <v>0.04986513671</v>
      </c>
      <c r="BA290" s="144">
        <f t="shared" ref="BA290:BD290" si="1739">AC290+AG290+AK290+AO290+AS290+AW290+A$2</f>
        <v>0.01038270918</v>
      </c>
      <c r="BB290" s="144">
        <f t="shared" si="1739"/>
        <v>0.1373445246</v>
      </c>
      <c r="BC290" s="144">
        <f t="shared" si="1739"/>
        <v>0.4701286031</v>
      </c>
      <c r="BD290" s="144">
        <f t="shared" si="1739"/>
        <v>0.1100374191</v>
      </c>
      <c r="BE290" s="143">
        <f t="shared" ref="BE290:BH290" si="1740">A290</f>
        <v>0</v>
      </c>
      <c r="BF290" s="143">
        <f t="shared" si="1740"/>
        <v>0.2251655629</v>
      </c>
      <c r="BG290" s="143">
        <f t="shared" si="1740"/>
        <v>0.4571428571</v>
      </c>
      <c r="BH290" s="143">
        <f t="shared" si="1740"/>
        <v>0.1305581835</v>
      </c>
      <c r="BI290" s="145">
        <f t="shared" si="41"/>
        <v>0.008410066785</v>
      </c>
      <c r="BJ290" s="145">
        <f t="shared" si="42"/>
        <v>0.01057848734</v>
      </c>
      <c r="BK290" s="143"/>
    </row>
    <row r="291">
      <c r="A291" s="90">
        <f>'Yield Tabulations'!AH291</f>
        <v>0</v>
      </c>
      <c r="B291" s="90">
        <f>'Yield Tabulations'!AI291</f>
        <v>0.288869258</v>
      </c>
      <c r="C291" s="90">
        <f>'Yield Tabulations'!AJ291</f>
        <v>0.5474006116</v>
      </c>
      <c r="D291" s="90">
        <f>'Yield Tabulations'!AK291</f>
        <v>0.1947879859</v>
      </c>
      <c r="E291" s="91">
        <f>'Yield Tabulations'!AL291</f>
        <v>0</v>
      </c>
      <c r="F291" s="91">
        <f>'Yield Tabulations'!AM291</f>
        <v>0.1152826855</v>
      </c>
      <c r="G291" s="91">
        <f>'Yield Tabulations'!AN291</f>
        <v>0.7435897436</v>
      </c>
      <c r="H291" s="91">
        <f>'Yield Tabulations'!AO291</f>
        <v>0.1550353357</v>
      </c>
      <c r="I291" s="92">
        <f>'Yield Tabulations'!AP291</f>
        <v>0</v>
      </c>
      <c r="J291" s="92">
        <f>'Yield Tabulations'!AQ291</f>
        <v>0.03975265018</v>
      </c>
      <c r="K291" s="92">
        <f>'Yield Tabulations'!AR291</f>
        <v>0.3201320132</v>
      </c>
      <c r="L291" s="92">
        <f>'Yield Tabulations'!AS291</f>
        <v>0.1152826855</v>
      </c>
      <c r="M291" s="132">
        <f t="shared" si="9"/>
        <v>-0.5902517597</v>
      </c>
      <c r="N291" s="132">
        <f t="shared" ref="N291:P291" si="1741">0</f>
        <v>0</v>
      </c>
      <c r="O291" s="132">
        <f t="shared" si="1741"/>
        <v>0</v>
      </c>
      <c r="P291" s="132">
        <f t="shared" si="1741"/>
        <v>0</v>
      </c>
      <c r="Q291" s="133">
        <f t="shared" si="11"/>
        <v>-0.2605025637</v>
      </c>
      <c r="R291" s="133">
        <f t="shared" si="12"/>
        <v>-0.03609124843</v>
      </c>
      <c r="S291" s="133">
        <f t="shared" si="13"/>
        <v>0.007127032114</v>
      </c>
      <c r="T291" s="133">
        <f t="shared" si="14"/>
        <v>-0.007346015248</v>
      </c>
      <c r="U291" s="134">
        <f t="shared" si="15"/>
        <v>-0.2605025637</v>
      </c>
      <c r="V291" s="134">
        <f t="shared" si="16"/>
        <v>0.03609124843</v>
      </c>
      <c r="W291" s="134">
        <f t="shared" si="17"/>
        <v>-0.007127032114</v>
      </c>
      <c r="X291" s="134">
        <f t="shared" si="18"/>
        <v>0.007346015248</v>
      </c>
      <c r="Y291" s="135">
        <f t="shared" si="19"/>
        <v>-0.1173548767</v>
      </c>
      <c r="Z291" s="135">
        <f t="shared" ref="Z291:AB291" si="1742">0</f>
        <v>0</v>
      </c>
      <c r="AA291" s="135">
        <f t="shared" si="1742"/>
        <v>0</v>
      </c>
      <c r="AB291" s="135">
        <f t="shared" si="1742"/>
        <v>0</v>
      </c>
      <c r="AC291" s="91">
        <f t="shared" si="21"/>
        <v>-0.1757814182</v>
      </c>
      <c r="AD291" s="91">
        <f t="shared" si="22"/>
        <v>0.07879628862</v>
      </c>
      <c r="AE291" s="91">
        <f t="shared" si="23"/>
        <v>0.3649862634</v>
      </c>
      <c r="AF291" s="91">
        <f t="shared" si="24"/>
        <v>0.1549095693</v>
      </c>
      <c r="AG291" s="92">
        <f t="shared" si="25"/>
        <v>0.05329278416</v>
      </c>
      <c r="AH291" s="92">
        <f t="shared" si="26"/>
        <v>0.04321013806</v>
      </c>
      <c r="AI291" s="92">
        <f t="shared" si="27"/>
        <v>0.2081329677</v>
      </c>
      <c r="AJ291" s="92">
        <f t="shared" si="28"/>
        <v>-0.0007913544045</v>
      </c>
      <c r="AK291" s="132">
        <f t="shared" ref="AK291:AN291" si="1743">M$2*$M291</f>
        <v>0.1935172303</v>
      </c>
      <c r="AL291" s="132">
        <f t="shared" si="1743"/>
        <v>0.05230905828</v>
      </c>
      <c r="AM291" s="132">
        <f t="shared" si="1743"/>
        <v>0.1604290767</v>
      </c>
      <c r="AN291" s="132">
        <f t="shared" si="1743"/>
        <v>-0.1513612965</v>
      </c>
      <c r="AO291" s="133">
        <f t="shared" si="30"/>
        <v>-0.0516289155</v>
      </c>
      <c r="AP291" s="133">
        <f t="shared" si="31"/>
        <v>-0.001586373707</v>
      </c>
      <c r="AQ291" s="133">
        <f t="shared" si="32"/>
        <v>-0.07045881223</v>
      </c>
      <c r="AR291" s="133">
        <f t="shared" si="33"/>
        <v>0.07538555235</v>
      </c>
      <c r="AS291" s="134">
        <f t="shared" si="34"/>
        <v>-0.007510110976</v>
      </c>
      <c r="AT291" s="134">
        <f t="shared" si="35"/>
        <v>-0.008031594468</v>
      </c>
      <c r="AU291" s="134">
        <f t="shared" si="36"/>
        <v>-0.04441191636</v>
      </c>
      <c r="AV291" s="134">
        <f t="shared" si="37"/>
        <v>0.03831510639</v>
      </c>
      <c r="AW291" s="135">
        <f t="shared" ref="AW291:AZ291" si="1744">Y$2*$Y291</f>
        <v>-0.007669230823</v>
      </c>
      <c r="AX291" s="135">
        <f t="shared" si="1744"/>
        <v>-0.005239315631</v>
      </c>
      <c r="AY291" s="135">
        <f t="shared" si="1744"/>
        <v>-0.007330481614</v>
      </c>
      <c r="AZ291" s="135">
        <f t="shared" si="1744"/>
        <v>0.0298059909</v>
      </c>
      <c r="BA291" s="144">
        <f t="shared" ref="BA291:BD291" si="1745">AC291+AG291+AK291+AO291+AS291+AW291+A$2</f>
        <v>0.03197507151</v>
      </c>
      <c r="BB291" s="144">
        <f t="shared" si="1745"/>
        <v>0.1847654511</v>
      </c>
      <c r="BC291" s="144">
        <f t="shared" si="1745"/>
        <v>0.6120425132</v>
      </c>
      <c r="BD291" s="144">
        <f t="shared" si="1745"/>
        <v>0.1125289866</v>
      </c>
      <c r="BE291" s="143">
        <f t="shared" ref="BE291:BH291" si="1746">A291</f>
        <v>0</v>
      </c>
      <c r="BF291" s="143">
        <f t="shared" si="1746"/>
        <v>0.288869258</v>
      </c>
      <c r="BG291" s="143">
        <f t="shared" si="1746"/>
        <v>0.5474006116</v>
      </c>
      <c r="BH291" s="143">
        <f t="shared" si="1746"/>
        <v>0.1947879859</v>
      </c>
      <c r="BI291" s="145">
        <f t="shared" si="41"/>
        <v>0.0228051262</v>
      </c>
      <c r="BJ291" s="145">
        <f t="shared" si="42"/>
        <v>0.002597658216</v>
      </c>
      <c r="BK291" s="143"/>
    </row>
    <row r="292">
      <c r="A292" s="90">
        <f>'Yield Tabulations'!AH292</f>
        <v>0</v>
      </c>
      <c r="B292" s="90">
        <f>'Yield Tabulations'!AI292</f>
        <v>0.1936805149</v>
      </c>
      <c r="C292" s="90">
        <f>'Yield Tabulations'!AJ292</f>
        <v>0.3908045977</v>
      </c>
      <c r="D292" s="90">
        <f>'Yield Tabulations'!AK292</f>
        <v>0.0921591574</v>
      </c>
      <c r="E292" s="91">
        <f>'Yield Tabulations'!AL292</f>
        <v>0</v>
      </c>
      <c r="F292" s="91">
        <f>'Yield Tabulations'!AM292</f>
        <v>0.05822118198</v>
      </c>
      <c r="G292" s="91">
        <f>'Yield Tabulations'!AN292</f>
        <v>0.5306666667</v>
      </c>
      <c r="H292" s="91">
        <f>'Yield Tabulations'!AO292</f>
        <v>0.1097132826</v>
      </c>
      <c r="I292" s="92">
        <f>'Yield Tabulations'!AP292</f>
        <v>0</v>
      </c>
      <c r="J292" s="92">
        <f>'Yield Tabulations'!AQ292</f>
        <v>0.05149210064</v>
      </c>
      <c r="K292" s="92">
        <f>'Yield Tabulations'!AR292</f>
        <v>0.262254902</v>
      </c>
      <c r="L292" s="92">
        <f>'Yield Tabulations'!AS292</f>
        <v>0.05822118198</v>
      </c>
      <c r="M292" s="132">
        <f t="shared" si="9"/>
        <v>-0.2970338215</v>
      </c>
      <c r="N292" s="132">
        <f t="shared" ref="N292:P292" si="1747">0</f>
        <v>0</v>
      </c>
      <c r="O292" s="132">
        <f t="shared" si="1747"/>
        <v>0</v>
      </c>
      <c r="P292" s="132">
        <f t="shared" si="1747"/>
        <v>0</v>
      </c>
      <c r="Q292" s="133">
        <f t="shared" si="11"/>
        <v>-0.1485555026</v>
      </c>
      <c r="R292" s="133">
        <f t="shared" si="12"/>
        <v>-0.002123194392</v>
      </c>
      <c r="S292" s="133">
        <f t="shared" si="13"/>
        <v>-0.00225966136</v>
      </c>
      <c r="T292" s="133">
        <f t="shared" si="14"/>
        <v>0.01205635104</v>
      </c>
      <c r="U292" s="134">
        <f t="shared" si="15"/>
        <v>-0.1485555026</v>
      </c>
      <c r="V292" s="134">
        <f t="shared" si="16"/>
        <v>0.002123194392</v>
      </c>
      <c r="W292" s="134">
        <f t="shared" si="17"/>
        <v>0.00225966136</v>
      </c>
      <c r="X292" s="134">
        <f t="shared" si="18"/>
        <v>-0.01205635104</v>
      </c>
      <c r="Y292" s="135">
        <f t="shared" si="19"/>
        <v>-0.07481877606</v>
      </c>
      <c r="Z292" s="135">
        <f t="shared" ref="Z292:AB292" si="1748">0</f>
        <v>0</v>
      </c>
      <c r="AA292" s="135">
        <f t="shared" si="1748"/>
        <v>0</v>
      </c>
      <c r="AB292" s="135">
        <f t="shared" si="1748"/>
        <v>0</v>
      </c>
      <c r="AC292" s="91">
        <f t="shared" si="21"/>
        <v>-0.1222168079</v>
      </c>
      <c r="AD292" s="91">
        <f t="shared" si="22"/>
        <v>0.04362921261</v>
      </c>
      <c r="AE292" s="91">
        <f t="shared" si="23"/>
        <v>0.2601609053</v>
      </c>
      <c r="AF292" s="91">
        <f t="shared" si="24"/>
        <v>0.1151691158</v>
      </c>
      <c r="AG292" s="92">
        <f t="shared" si="25"/>
        <v>0.0399086342</v>
      </c>
      <c r="AH292" s="92">
        <f t="shared" si="26"/>
        <v>0.03959358166</v>
      </c>
      <c r="AI292" s="92">
        <f t="shared" si="27"/>
        <v>0.1637689226</v>
      </c>
      <c r="AJ292" s="92">
        <f t="shared" si="28"/>
        <v>-0.0252742906</v>
      </c>
      <c r="AK292" s="132">
        <f t="shared" ref="AK292:AN292" si="1749">M$2*$M292</f>
        <v>0.09738414415</v>
      </c>
      <c r="AL292" s="132">
        <f t="shared" si="1749"/>
        <v>0.026323614</v>
      </c>
      <c r="AM292" s="132">
        <f t="shared" si="1749"/>
        <v>0.08073311252</v>
      </c>
      <c r="AN292" s="132">
        <f t="shared" si="1749"/>
        <v>-0.07616991158</v>
      </c>
      <c r="AO292" s="133">
        <f t="shared" si="30"/>
        <v>-0.02229697252</v>
      </c>
      <c r="AP292" s="133">
        <f t="shared" si="31"/>
        <v>0.0007236854363</v>
      </c>
      <c r="AQ292" s="133">
        <f t="shared" si="32"/>
        <v>-0.03564684218</v>
      </c>
      <c r="AR292" s="133">
        <f t="shared" si="33"/>
        <v>0.05003660848</v>
      </c>
      <c r="AS292" s="134">
        <f t="shared" si="34"/>
        <v>-0.006788737465</v>
      </c>
      <c r="AT292" s="134">
        <f t="shared" si="35"/>
        <v>-0.00289925886</v>
      </c>
      <c r="AU292" s="134">
        <f t="shared" si="36"/>
        <v>-0.02786425787</v>
      </c>
      <c r="AV292" s="134">
        <f t="shared" si="37"/>
        <v>0.01765486445</v>
      </c>
      <c r="AW292" s="135">
        <f t="shared" ref="AW292:AZ292" si="1750">Y$2*$Y292</f>
        <v>-0.004889464161</v>
      </c>
      <c r="AX292" s="135">
        <f t="shared" si="1750"/>
        <v>-0.003340288824</v>
      </c>
      <c r="AY292" s="135">
        <f t="shared" si="1750"/>
        <v>-0.004673496986</v>
      </c>
      <c r="AZ292" s="135">
        <f t="shared" si="1750"/>
        <v>0.01900259982</v>
      </c>
      <c r="BA292" s="144">
        <f t="shared" ref="BA292:BD292" si="1751">AC292+AG292+AK292+AO292+AS292+AW292+A$2</f>
        <v>0.008855528863</v>
      </c>
      <c r="BB292" s="144">
        <f t="shared" si="1751"/>
        <v>0.1293377959</v>
      </c>
      <c r="BC292" s="144">
        <f t="shared" si="1751"/>
        <v>0.437173759</v>
      </c>
      <c r="BD292" s="144">
        <f t="shared" si="1751"/>
        <v>0.06668440502</v>
      </c>
      <c r="BE292" s="143">
        <f t="shared" ref="BE292:BH292" si="1752">A292</f>
        <v>0</v>
      </c>
      <c r="BF292" s="143">
        <f t="shared" si="1752"/>
        <v>0.1936805149</v>
      </c>
      <c r="BG292" s="143">
        <f t="shared" si="1752"/>
        <v>0.3908045977</v>
      </c>
      <c r="BH292" s="143">
        <f t="shared" si="1752"/>
        <v>0.0921591574</v>
      </c>
      <c r="BI292" s="145">
        <f t="shared" si="41"/>
        <v>0.007017468004</v>
      </c>
      <c r="BJ292" s="145">
        <f t="shared" si="42"/>
        <v>0.03401167338</v>
      </c>
      <c r="BK292" s="143"/>
    </row>
    <row r="293">
      <c r="A293" s="90">
        <f>'Yield Tabulations'!AH293</f>
        <v>0</v>
      </c>
      <c r="B293" s="90">
        <f>'Yield Tabulations'!AI293</f>
        <v>0.1985179407</v>
      </c>
      <c r="C293" s="90">
        <f>'Yield Tabulations'!AJ293</f>
        <v>0.1246882793</v>
      </c>
      <c r="D293" s="90">
        <f>'Yield Tabulations'!AK293</f>
        <v>0.02223088924</v>
      </c>
      <c r="E293" s="91">
        <f>'Yield Tabulations'!AL293</f>
        <v>0</v>
      </c>
      <c r="F293" s="91">
        <f>'Yield Tabulations'!AM293</f>
        <v>0.01170046802</v>
      </c>
      <c r="G293" s="91">
        <f>'Yield Tabulations'!AN293</f>
        <v>0.1587301587</v>
      </c>
      <c r="H293" s="91">
        <f>'Yield Tabulations'!AO293</f>
        <v>0.07371294852</v>
      </c>
      <c r="I293" s="92">
        <f>'Yield Tabulations'!AP293</f>
        <v>0</v>
      </c>
      <c r="J293" s="92">
        <f>'Yield Tabulations'!AQ293</f>
        <v>0.0620124805</v>
      </c>
      <c r="K293" s="92">
        <f>'Yield Tabulations'!AR293</f>
        <v>0.09433962264</v>
      </c>
      <c r="L293" s="92">
        <f>'Yield Tabulations'!AS293</f>
        <v>0.01170046802</v>
      </c>
      <c r="M293" s="132">
        <f t="shared" si="9"/>
        <v>-0.03076576302</v>
      </c>
      <c r="N293" s="132">
        <f t="shared" ref="N293:P293" si="1753">0</f>
        <v>0</v>
      </c>
      <c r="O293" s="132">
        <f t="shared" si="1753"/>
        <v>0</v>
      </c>
      <c r="P293" s="132">
        <f t="shared" si="1753"/>
        <v>0</v>
      </c>
      <c r="Q293" s="133">
        <f t="shared" si="11"/>
        <v>-0.01656259432</v>
      </c>
      <c r="R293" s="133">
        <f t="shared" si="12"/>
        <v>0.005096834601</v>
      </c>
      <c r="S293" s="133">
        <f t="shared" si="13"/>
        <v>-0.004434221831</v>
      </c>
      <c r="T293" s="133">
        <f t="shared" si="14"/>
        <v>0.008739433135</v>
      </c>
      <c r="U293" s="134">
        <f t="shared" si="15"/>
        <v>-0.01656259432</v>
      </c>
      <c r="V293" s="134">
        <f t="shared" si="16"/>
        <v>-0.005096834601</v>
      </c>
      <c r="W293" s="134">
        <f t="shared" si="17"/>
        <v>0.004434221831</v>
      </c>
      <c r="X293" s="134">
        <f t="shared" si="18"/>
        <v>-0.008739433135</v>
      </c>
      <c r="Y293" s="135">
        <f t="shared" si="19"/>
        <v>-0.01288241309</v>
      </c>
      <c r="Z293" s="135">
        <f t="shared" ref="Z293:AB293" si="1754">0</f>
        <v>0</v>
      </c>
      <c r="AA293" s="135">
        <f t="shared" si="1754"/>
        <v>0</v>
      </c>
      <c r="AB293" s="135">
        <f t="shared" si="1754"/>
        <v>0</v>
      </c>
      <c r="AC293" s="91">
        <f t="shared" si="21"/>
        <v>-0.03653720811</v>
      </c>
      <c r="AD293" s="91">
        <f t="shared" si="22"/>
        <v>0.01876759022</v>
      </c>
      <c r="AE293" s="91">
        <f t="shared" si="23"/>
        <v>0.07224955131</v>
      </c>
      <c r="AF293" s="91">
        <f t="shared" si="24"/>
        <v>0.05675713321</v>
      </c>
      <c r="AG293" s="92">
        <f t="shared" si="25"/>
        <v>0.006109520304</v>
      </c>
      <c r="AH293" s="92">
        <f t="shared" si="26"/>
        <v>0.03779880074</v>
      </c>
      <c r="AI293" s="92">
        <f t="shared" si="27"/>
        <v>0.05738548622</v>
      </c>
      <c r="AJ293" s="92">
        <f t="shared" si="28"/>
        <v>-0.02264787737</v>
      </c>
      <c r="AK293" s="132">
        <f t="shared" ref="AK293:AN293" si="1755">M$2*$M293</f>
        <v>0.01008672173</v>
      </c>
      <c r="AL293" s="132">
        <f t="shared" si="1755"/>
        <v>0.002726511297</v>
      </c>
      <c r="AM293" s="132">
        <f t="shared" si="1755"/>
        <v>0.00836206394</v>
      </c>
      <c r="AN293" s="132">
        <f t="shared" si="1755"/>
        <v>-0.007889422952</v>
      </c>
      <c r="AO293" s="133">
        <f t="shared" si="30"/>
        <v>0.001002496561</v>
      </c>
      <c r="AP293" s="133">
        <f t="shared" si="31"/>
        <v>0.0006950433492</v>
      </c>
      <c r="AQ293" s="133">
        <f t="shared" si="32"/>
        <v>-0.003144997787</v>
      </c>
      <c r="AR293" s="133">
        <f t="shared" si="33"/>
        <v>0.008050364748</v>
      </c>
      <c r="AS293" s="134">
        <f t="shared" si="34"/>
        <v>-0.002243844692</v>
      </c>
      <c r="AT293" s="134">
        <f t="shared" si="35"/>
        <v>0.0003867092941</v>
      </c>
      <c r="AU293" s="134">
        <f t="shared" si="36"/>
        <v>-0.00385297368</v>
      </c>
      <c r="AV293" s="134">
        <f t="shared" si="37"/>
        <v>0.0005893977531</v>
      </c>
      <c r="AW293" s="135">
        <f t="shared" ref="AW293:AZ293" si="1756">Y$2*$Y293</f>
        <v>-0.0008418755348</v>
      </c>
      <c r="AX293" s="135">
        <f t="shared" si="1756"/>
        <v>-0.0005751361186</v>
      </c>
      <c r="AY293" s="135">
        <f t="shared" si="1756"/>
        <v>-0.0008046899711</v>
      </c>
      <c r="AZ293" s="135">
        <f t="shared" si="1756"/>
        <v>0.003271897157</v>
      </c>
      <c r="BA293" s="144">
        <f t="shared" ref="BA293:BD293" si="1757">AC293+AG293+AK293+AO293+AS293+AW293+A$2</f>
        <v>0.005330542777</v>
      </c>
      <c r="BB293" s="144">
        <f t="shared" si="1757"/>
        <v>0.08510676871</v>
      </c>
      <c r="BC293" s="144">
        <f t="shared" si="1757"/>
        <v>0.1308898557</v>
      </c>
      <c r="BD293" s="144">
        <f t="shared" si="1757"/>
        <v>0.004396911179</v>
      </c>
      <c r="BE293" s="143">
        <f t="shared" ref="BE293:BH293" si="1758">A293</f>
        <v>0</v>
      </c>
      <c r="BF293" s="143">
        <f t="shared" si="1758"/>
        <v>0.1985179407</v>
      </c>
      <c r="BG293" s="143">
        <f t="shared" si="1758"/>
        <v>0.1246882793</v>
      </c>
      <c r="BH293" s="143">
        <f t="shared" si="1758"/>
        <v>0.02223088924</v>
      </c>
      <c r="BI293" s="145">
        <f t="shared" si="41"/>
        <v>0.01324701895</v>
      </c>
      <c r="BJ293" s="145">
        <f t="shared" si="42"/>
        <v>0.2048492296</v>
      </c>
      <c r="BK293" s="143"/>
    </row>
    <row r="294">
      <c r="A294" s="90">
        <f>'Yield Tabulations'!AH294</f>
        <v>0</v>
      </c>
      <c r="B294" s="90">
        <f>'Yield Tabulations'!AI294</f>
        <v>0.2388973966</v>
      </c>
      <c r="C294" s="90">
        <f>'Yield Tabulations'!AJ294</f>
        <v>0.6931818182</v>
      </c>
      <c r="D294" s="90">
        <f>'Yield Tabulations'!AK294</f>
        <v>0.1362940276</v>
      </c>
      <c r="E294" s="91">
        <f>'Yield Tabulations'!AL294</f>
        <v>0</v>
      </c>
      <c r="F294" s="91">
        <f>'Yield Tabulations'!AM294</f>
        <v>0.07656967841</v>
      </c>
      <c r="G294" s="91">
        <f>'Yield Tabulations'!AN294</f>
        <v>0.7142857143</v>
      </c>
      <c r="H294" s="91">
        <f>'Yield Tabulations'!AO294</f>
        <v>0.1071975498</v>
      </c>
      <c r="I294" s="92">
        <f>'Yield Tabulations'!AP294</f>
        <v>0</v>
      </c>
      <c r="J294" s="92">
        <f>'Yield Tabulations'!AQ294</f>
        <v>0.03062787136</v>
      </c>
      <c r="K294" s="92">
        <f>'Yield Tabulations'!AR294</f>
        <v>0.679245283</v>
      </c>
      <c r="L294" s="92">
        <f>'Yield Tabulations'!AS294</f>
        <v>0.07656967841</v>
      </c>
      <c r="M294" s="132">
        <f t="shared" si="9"/>
        <v>-0.527558312</v>
      </c>
      <c r="N294" s="132">
        <f t="shared" ref="N294:P294" si="1759">0</f>
        <v>0</v>
      </c>
      <c r="O294" s="132">
        <f t="shared" si="1759"/>
        <v>0</v>
      </c>
      <c r="P294" s="132">
        <f t="shared" si="1759"/>
        <v>0</v>
      </c>
      <c r="Q294" s="133">
        <f t="shared" si="11"/>
        <v>-0.4957284503</v>
      </c>
      <c r="R294" s="133">
        <f t="shared" si="12"/>
        <v>0.0181208026</v>
      </c>
      <c r="S294" s="133">
        <f t="shared" si="13"/>
        <v>0.002579682887</v>
      </c>
      <c r="T294" s="133">
        <f t="shared" si="14"/>
        <v>-0.03013254191</v>
      </c>
      <c r="U294" s="134">
        <f t="shared" si="15"/>
        <v>-0.4957284503</v>
      </c>
      <c r="V294" s="134">
        <f t="shared" si="16"/>
        <v>-0.0181208026</v>
      </c>
      <c r="W294" s="134">
        <f t="shared" si="17"/>
        <v>-0.002579682887</v>
      </c>
      <c r="X294" s="134">
        <f t="shared" si="18"/>
        <v>0.03013254191</v>
      </c>
      <c r="Y294" s="135">
        <f t="shared" si="19"/>
        <v>-0.4681751367</v>
      </c>
      <c r="Z294" s="135">
        <f t="shared" ref="Z294:AB294" si="1760">0</f>
        <v>0</v>
      </c>
      <c r="AA294" s="135">
        <f t="shared" si="1760"/>
        <v>0</v>
      </c>
      <c r="AB294" s="135">
        <f t="shared" si="1760"/>
        <v>0</v>
      </c>
      <c r="AC294" s="91">
        <f t="shared" si="21"/>
        <v>-0.1635293405</v>
      </c>
      <c r="AD294" s="91">
        <f t="shared" si="22"/>
        <v>0.04922174874</v>
      </c>
      <c r="AE294" s="91">
        <f t="shared" si="23"/>
        <v>0.3555566036</v>
      </c>
      <c r="AF294" s="91">
        <f t="shared" si="24"/>
        <v>0.1345181883</v>
      </c>
      <c r="AG294" s="92">
        <f t="shared" si="25"/>
        <v>0.1223670281</v>
      </c>
      <c r="AH294" s="92">
        <f t="shared" si="26"/>
        <v>0.02883233018</v>
      </c>
      <c r="AI294" s="92">
        <f t="shared" si="27"/>
        <v>0.4096568276</v>
      </c>
      <c r="AJ294" s="92">
        <f t="shared" si="28"/>
        <v>-0.0893074293</v>
      </c>
      <c r="AK294" s="132">
        <f t="shared" ref="AK294:AN294" si="1761">M$2*$M294</f>
        <v>0.1729628446</v>
      </c>
      <c r="AL294" s="132">
        <f t="shared" si="1761"/>
        <v>0.04675306433</v>
      </c>
      <c r="AM294" s="132">
        <f t="shared" si="1761"/>
        <v>0.1433891412</v>
      </c>
      <c r="AN294" s="132">
        <f t="shared" si="1761"/>
        <v>-0.1352844931</v>
      </c>
      <c r="AO294" s="133">
        <f t="shared" si="30"/>
        <v>-0.09913478787</v>
      </c>
      <c r="AP294" s="133">
        <f t="shared" si="31"/>
        <v>0.01989102132</v>
      </c>
      <c r="AQ294" s="133">
        <f t="shared" si="32"/>
        <v>-0.1074276583</v>
      </c>
      <c r="AR294" s="133">
        <f t="shared" si="33"/>
        <v>0.1603573798</v>
      </c>
      <c r="AS294" s="134">
        <f t="shared" si="34"/>
        <v>-0.01152359857</v>
      </c>
      <c r="AT294" s="134">
        <f t="shared" si="35"/>
        <v>-0.02245385754</v>
      </c>
      <c r="AU294" s="134">
        <f t="shared" si="36"/>
        <v>-0.09397480693</v>
      </c>
      <c r="AV294" s="134">
        <f t="shared" si="37"/>
        <v>0.05683685978</v>
      </c>
      <c r="AW294" s="135">
        <f t="shared" ref="AW294:AZ294" si="1762">Y$2*$Y294</f>
        <v>-0.03059560276</v>
      </c>
      <c r="AX294" s="135">
        <f t="shared" si="1762"/>
        <v>-0.02090170755</v>
      </c>
      <c r="AY294" s="135">
        <f t="shared" si="1762"/>
        <v>-0.02924419785</v>
      </c>
      <c r="AZ294" s="135">
        <f t="shared" si="1762"/>
        <v>0.1189079164</v>
      </c>
      <c r="BA294" s="144">
        <f t="shared" ref="BA294:BD294" si="1763">AC294+AG294+AK294+AO294+AS294+AW294+A$2</f>
        <v>0.01830127546</v>
      </c>
      <c r="BB294" s="144">
        <f t="shared" si="1763"/>
        <v>0.1266498494</v>
      </c>
      <c r="BC294" s="144">
        <f t="shared" si="1763"/>
        <v>0.6786513249</v>
      </c>
      <c r="BD294" s="144">
        <f t="shared" si="1763"/>
        <v>0.2122938405</v>
      </c>
      <c r="BE294" s="143">
        <f t="shared" ref="BE294:BH294" si="1764">A294</f>
        <v>0</v>
      </c>
      <c r="BF294" s="143">
        <f t="shared" si="1764"/>
        <v>0.2388973966</v>
      </c>
      <c r="BG294" s="143">
        <f t="shared" si="1764"/>
        <v>0.6931818182</v>
      </c>
      <c r="BH294" s="143">
        <f t="shared" si="1764"/>
        <v>0.1362940276</v>
      </c>
      <c r="BI294" s="145">
        <f t="shared" si="41"/>
        <v>0.01892155534</v>
      </c>
      <c r="BJ294" s="145">
        <f t="shared" si="42"/>
        <v>0.02094602888</v>
      </c>
      <c r="BK294" s="143"/>
    </row>
    <row r="295">
      <c r="A295" s="90">
        <f>'Yield Tabulations'!AH295</f>
        <v>0</v>
      </c>
      <c r="B295" s="90">
        <f>'Yield Tabulations'!AI295</f>
        <v>0.130418251</v>
      </c>
      <c r="C295" s="90">
        <f>'Yield Tabulations'!AJ295</f>
        <v>0.3758865248</v>
      </c>
      <c r="D295" s="90">
        <f>'Yield Tabulations'!AK295</f>
        <v>0.04068441065</v>
      </c>
      <c r="E295" s="91">
        <f>'Yield Tabulations'!AL295</f>
        <v>0</v>
      </c>
      <c r="F295" s="91">
        <f>'Yield Tabulations'!AM295</f>
        <v>0.02091254753</v>
      </c>
      <c r="G295" s="91">
        <f>'Yield Tabulations'!AN295</f>
        <v>0.3873239437</v>
      </c>
      <c r="H295" s="91">
        <f>'Yield Tabulations'!AO295</f>
        <v>0.05399239544</v>
      </c>
      <c r="I295" s="92">
        <f>'Yield Tabulations'!AP295</f>
        <v>0</v>
      </c>
      <c r="J295" s="92">
        <f>'Yield Tabulations'!AQ295</f>
        <v>0.03307984791</v>
      </c>
      <c r="K295" s="92">
        <f>'Yield Tabulations'!AR295</f>
        <v>0.3642857143</v>
      </c>
      <c r="L295" s="92">
        <f>'Yield Tabulations'!AS295</f>
        <v>0.02091254753</v>
      </c>
      <c r="M295" s="132">
        <f t="shared" si="9"/>
        <v>-0.1533723507</v>
      </c>
      <c r="N295" s="132">
        <f t="shared" ref="N295:P295" si="1765">0</f>
        <v>0</v>
      </c>
      <c r="O295" s="132">
        <f t="shared" si="1765"/>
        <v>0</v>
      </c>
      <c r="P295" s="132">
        <f t="shared" si="1765"/>
        <v>0</v>
      </c>
      <c r="Q295" s="133">
        <f t="shared" si="11"/>
        <v>-0.1429174819</v>
      </c>
      <c r="R295" s="133">
        <f t="shared" si="12"/>
        <v>0.01156872796</v>
      </c>
      <c r="S295" s="133">
        <f t="shared" si="13"/>
        <v>-0.001348725585</v>
      </c>
      <c r="T295" s="133">
        <f t="shared" si="14"/>
        <v>0.005194474834</v>
      </c>
      <c r="U295" s="134">
        <f t="shared" si="15"/>
        <v>-0.1429174819</v>
      </c>
      <c r="V295" s="134">
        <f t="shared" si="16"/>
        <v>-0.01156872796</v>
      </c>
      <c r="W295" s="134">
        <f t="shared" si="17"/>
        <v>0.001348725585</v>
      </c>
      <c r="X295" s="134">
        <f t="shared" si="18"/>
        <v>-0.005194474834</v>
      </c>
      <c r="Y295" s="135">
        <f t="shared" si="19"/>
        <v>-0.1342356926</v>
      </c>
      <c r="Z295" s="135">
        <f t="shared" ref="Z295:AB295" si="1766">0</f>
        <v>0</v>
      </c>
      <c r="AA295" s="135">
        <f t="shared" si="1766"/>
        <v>0</v>
      </c>
      <c r="AB295" s="135">
        <f t="shared" si="1766"/>
        <v>0</v>
      </c>
      <c r="AC295" s="91">
        <f t="shared" si="21"/>
        <v>-0.08584558893</v>
      </c>
      <c r="AD295" s="91">
        <f t="shared" si="22"/>
        <v>0.01518322161</v>
      </c>
      <c r="AE295" s="91">
        <f t="shared" si="23"/>
        <v>0.192979585</v>
      </c>
      <c r="AF295" s="91">
        <f t="shared" si="24"/>
        <v>0.07517585132</v>
      </c>
      <c r="AG295" s="92">
        <f t="shared" si="25"/>
        <v>0.06238589238</v>
      </c>
      <c r="AH295" s="92">
        <f t="shared" si="26"/>
        <v>0.02135880115</v>
      </c>
      <c r="AI295" s="92">
        <f t="shared" si="27"/>
        <v>0.2159857807</v>
      </c>
      <c r="AJ295" s="92">
        <f t="shared" si="28"/>
        <v>-0.06275007941</v>
      </c>
      <c r="AK295" s="132">
        <f t="shared" ref="AK295:AN295" si="1767">M$2*$M295</f>
        <v>0.05028395432</v>
      </c>
      <c r="AL295" s="132">
        <f t="shared" si="1767"/>
        <v>0.01359210388</v>
      </c>
      <c r="AM295" s="132">
        <f t="shared" si="1767"/>
        <v>0.04168625373</v>
      </c>
      <c r="AN295" s="132">
        <f t="shared" si="1767"/>
        <v>-0.03933006125</v>
      </c>
      <c r="AO295" s="133">
        <f t="shared" si="30"/>
        <v>-0.02343930445</v>
      </c>
      <c r="AP295" s="133">
        <f t="shared" si="31"/>
        <v>0.004352299096</v>
      </c>
      <c r="AQ295" s="133">
        <f t="shared" si="32"/>
        <v>-0.02957442292</v>
      </c>
      <c r="AR295" s="133">
        <f t="shared" si="33"/>
        <v>0.05014605217</v>
      </c>
      <c r="AS295" s="134">
        <f t="shared" si="34"/>
        <v>-0.005158560201</v>
      </c>
      <c r="AT295" s="134">
        <f t="shared" si="35"/>
        <v>-0.004333752077</v>
      </c>
      <c r="AU295" s="134">
        <f t="shared" si="36"/>
        <v>-0.02824438545</v>
      </c>
      <c r="AV295" s="134">
        <f t="shared" si="37"/>
        <v>0.01467551527</v>
      </c>
      <c r="AW295" s="135">
        <f t="shared" ref="AW295:AZ295" si="1768">Y$2*$Y295</f>
        <v>-0.008772405039</v>
      </c>
      <c r="AX295" s="135">
        <f t="shared" si="1768"/>
        <v>-0.00599296069</v>
      </c>
      <c r="AY295" s="135">
        <f t="shared" si="1768"/>
        <v>-0.008384928729</v>
      </c>
      <c r="AZ295" s="135">
        <f t="shared" si="1768"/>
        <v>0.03409340921</v>
      </c>
      <c r="BA295" s="144">
        <f t="shared" ref="BA295:BD295" si="1769">AC295+AG295+AK295+AO295+AS295+AW295+A$2</f>
        <v>0.0172087206</v>
      </c>
      <c r="BB295" s="144">
        <f t="shared" si="1769"/>
        <v>0.0694669629</v>
      </c>
      <c r="BC295" s="144">
        <f t="shared" si="1769"/>
        <v>0.385143298</v>
      </c>
      <c r="BD295" s="144">
        <f t="shared" si="1769"/>
        <v>0.03827610594</v>
      </c>
      <c r="BE295" s="143">
        <f t="shared" ref="BE295:BH295" si="1770">A295</f>
        <v>0</v>
      </c>
      <c r="BF295" s="143">
        <f t="shared" si="1770"/>
        <v>0.130418251</v>
      </c>
      <c r="BG295" s="143">
        <f t="shared" si="1770"/>
        <v>0.3758865248</v>
      </c>
      <c r="BH295" s="143">
        <f t="shared" si="1770"/>
        <v>0.04068441065</v>
      </c>
      <c r="BI295" s="145">
        <f t="shared" si="41"/>
        <v>0.004102687362</v>
      </c>
      <c r="BJ295" s="145">
        <f t="shared" si="42"/>
        <v>0.06001065603</v>
      </c>
      <c r="BK295" s="143"/>
    </row>
    <row r="296">
      <c r="A296" s="90">
        <f>'Yield Tabulations'!AH296</f>
        <v>0</v>
      </c>
      <c r="B296" s="90">
        <f>'Yield Tabulations'!AI296</f>
        <v>0.1940983607</v>
      </c>
      <c r="C296" s="90">
        <f>'Yield Tabulations'!AJ296</f>
        <v>0.3067729084</v>
      </c>
      <c r="D296" s="90">
        <f>'Yield Tabulations'!AK296</f>
        <v>0.07213114754</v>
      </c>
      <c r="E296" s="91">
        <f>'Yield Tabulations'!AL296</f>
        <v>0</v>
      </c>
      <c r="F296" s="91">
        <f>'Yield Tabulations'!AM296</f>
        <v>0.01836065574</v>
      </c>
      <c r="G296" s="91">
        <f>'Yield Tabulations'!AN296</f>
        <v>0.2295081967</v>
      </c>
      <c r="H296" s="91">
        <f>'Yield Tabulations'!AO296</f>
        <v>0.08</v>
      </c>
      <c r="I296" s="92">
        <f>'Yield Tabulations'!AP296</f>
        <v>0</v>
      </c>
      <c r="J296" s="92">
        <f>'Yield Tabulations'!AQ296</f>
        <v>0.06163934426</v>
      </c>
      <c r="K296" s="92">
        <f>'Yield Tabulations'!AR296</f>
        <v>0.3798449612</v>
      </c>
      <c r="L296" s="92">
        <f>'Yield Tabulations'!AS296</f>
        <v>0.01836065574</v>
      </c>
      <c r="M296" s="132">
        <f t="shared" si="9"/>
        <v>-0.05941112604</v>
      </c>
      <c r="N296" s="132">
        <f t="shared" ref="N296:P296" si="1771">0</f>
        <v>0</v>
      </c>
      <c r="O296" s="132">
        <f t="shared" si="1771"/>
        <v>0</v>
      </c>
      <c r="P296" s="132">
        <f t="shared" si="1771"/>
        <v>0</v>
      </c>
      <c r="Q296" s="133">
        <f t="shared" si="11"/>
        <v>-0.08977812333</v>
      </c>
      <c r="R296" s="133">
        <f t="shared" si="12"/>
        <v>0.02617367591</v>
      </c>
      <c r="S296" s="133">
        <f t="shared" si="13"/>
        <v>-0.004594033862</v>
      </c>
      <c r="T296" s="133">
        <f t="shared" si="14"/>
        <v>0.007172532182</v>
      </c>
      <c r="U296" s="134">
        <f t="shared" si="15"/>
        <v>-0.08977812333</v>
      </c>
      <c r="V296" s="134">
        <f t="shared" si="16"/>
        <v>-0.02617367591</v>
      </c>
      <c r="W296" s="134">
        <f t="shared" si="17"/>
        <v>0.004594033862</v>
      </c>
      <c r="X296" s="134">
        <f t="shared" si="18"/>
        <v>-0.007172532182</v>
      </c>
      <c r="Y296" s="135">
        <f t="shared" si="19"/>
        <v>-0.148418717</v>
      </c>
      <c r="Z296" s="135">
        <f t="shared" ref="Z296:AB296" si="1772">0</f>
        <v>0</v>
      </c>
      <c r="AA296" s="135">
        <f t="shared" si="1772"/>
        <v>0</v>
      </c>
      <c r="AB296" s="135">
        <f t="shared" si="1772"/>
        <v>0</v>
      </c>
      <c r="AC296" s="91">
        <f t="shared" si="21"/>
        <v>-0.05253848299</v>
      </c>
      <c r="AD296" s="91">
        <f t="shared" si="22"/>
        <v>0.02224814211</v>
      </c>
      <c r="AE296" s="91">
        <f t="shared" si="23"/>
        <v>0.1080437681</v>
      </c>
      <c r="AF296" s="91">
        <f t="shared" si="24"/>
        <v>0.06804648222</v>
      </c>
      <c r="AG296" s="92">
        <f t="shared" si="25"/>
        <v>0.05991445605</v>
      </c>
      <c r="AH296" s="92">
        <f t="shared" si="26"/>
        <v>0.03741221162</v>
      </c>
      <c r="AI296" s="92">
        <f t="shared" si="27"/>
        <v>0.2246965041</v>
      </c>
      <c r="AJ296" s="92">
        <f t="shared" si="28"/>
        <v>-0.07254006652</v>
      </c>
      <c r="AK296" s="132">
        <f t="shared" ref="AK296:AN296" si="1773">M$2*$M296</f>
        <v>0.01947825885</v>
      </c>
      <c r="AL296" s="132">
        <f t="shared" si="1773"/>
        <v>0.005265109344</v>
      </c>
      <c r="AM296" s="132">
        <f t="shared" si="1773"/>
        <v>0.01614780801</v>
      </c>
      <c r="AN296" s="132">
        <f t="shared" si="1773"/>
        <v>-0.01523510082</v>
      </c>
      <c r="AO296" s="133">
        <f t="shared" si="30"/>
        <v>-0.01218413442</v>
      </c>
      <c r="AP296" s="133">
        <f t="shared" si="31"/>
        <v>0.006450815764</v>
      </c>
      <c r="AQ296" s="133">
        <f t="shared" si="32"/>
        <v>-0.01317377115</v>
      </c>
      <c r="AR296" s="133">
        <f t="shared" si="33"/>
        <v>0.03648844494</v>
      </c>
      <c r="AS296" s="134">
        <f t="shared" si="34"/>
        <v>-0.003777389751</v>
      </c>
      <c r="AT296" s="134">
        <f t="shared" si="35"/>
        <v>-0.003056252897</v>
      </c>
      <c r="AU296" s="134">
        <f t="shared" si="36"/>
        <v>-0.02000660388</v>
      </c>
      <c r="AV296" s="134">
        <f t="shared" si="37"/>
        <v>0.005429412314</v>
      </c>
      <c r="AW296" s="135">
        <f t="shared" ref="AW296:AZ296" si="1774">Y$2*$Y296</f>
        <v>-0.009699276517</v>
      </c>
      <c r="AX296" s="135">
        <f t="shared" si="1774"/>
        <v>-0.00662616268</v>
      </c>
      <c r="AY296" s="135">
        <f t="shared" si="1774"/>
        <v>-0.00927086038</v>
      </c>
      <c r="AZ296" s="135">
        <f t="shared" si="1774"/>
        <v>0.03769563784</v>
      </c>
      <c r="BA296" s="144">
        <f t="shared" ref="BA296:BD296" si="1775">AC296+AG296+AK296+AO296+AS296+AW296+A$2</f>
        <v>0.02894816374</v>
      </c>
      <c r="BB296" s="144">
        <f t="shared" si="1775"/>
        <v>0.08700111319</v>
      </c>
      <c r="BC296" s="144">
        <f t="shared" si="1775"/>
        <v>0.3071322605</v>
      </c>
      <c r="BD296" s="144">
        <f t="shared" si="1775"/>
        <v>0.02615022861</v>
      </c>
      <c r="BE296" s="143">
        <f t="shared" ref="BE296:BH296" si="1776">A296</f>
        <v>0</v>
      </c>
      <c r="BF296" s="143">
        <f t="shared" si="1776"/>
        <v>0.1940983607</v>
      </c>
      <c r="BG296" s="143">
        <f t="shared" si="1776"/>
        <v>0.3067729084</v>
      </c>
      <c r="BH296" s="143">
        <f t="shared" si="1776"/>
        <v>0.07213114754</v>
      </c>
      <c r="BI296" s="145">
        <f t="shared" si="41"/>
        <v>0.01442219064</v>
      </c>
      <c r="BJ296" s="145">
        <f t="shared" si="42"/>
        <v>0.07133040023</v>
      </c>
      <c r="BK296" s="143"/>
    </row>
    <row r="297">
      <c r="A297" s="90">
        <f>'Yield Tabulations'!AH297</f>
        <v>0</v>
      </c>
      <c r="B297" s="90">
        <f>'Yield Tabulations'!AI297</f>
        <v>0.2512030799</v>
      </c>
      <c r="C297" s="90">
        <f>'Yield Tabulations'!AJ297</f>
        <v>0.5425101215</v>
      </c>
      <c r="D297" s="90">
        <f>'Yield Tabulations'!AK297</f>
        <v>0.1270452358</v>
      </c>
      <c r="E297" s="91">
        <f>'Yield Tabulations'!AL297</f>
        <v>0</v>
      </c>
      <c r="F297" s="91">
        <f>'Yield Tabulations'!AM297</f>
        <v>0.0760346487</v>
      </c>
      <c r="G297" s="91">
        <f>'Yield Tabulations'!AN297</f>
        <v>0.7053571429</v>
      </c>
      <c r="H297" s="91">
        <f>'Yield Tabulations'!AO297</f>
        <v>0.1077959577</v>
      </c>
      <c r="I297" s="92">
        <f>'Yield Tabulations'!AP297</f>
        <v>0</v>
      </c>
      <c r="J297" s="92">
        <f>'Yield Tabulations'!AQ297</f>
        <v>0.03176130895</v>
      </c>
      <c r="K297" s="92">
        <f>'Yield Tabulations'!AR297</f>
        <v>0.4074074074</v>
      </c>
      <c r="L297" s="92">
        <f>'Yield Tabulations'!AS297</f>
        <v>0.0760346487</v>
      </c>
      <c r="M297" s="132">
        <f t="shared" si="9"/>
        <v>-0.5149299353</v>
      </c>
      <c r="N297" s="132">
        <f t="shared" ref="N297:P297" si="1777">0</f>
        <v>0</v>
      </c>
      <c r="O297" s="132">
        <f t="shared" si="1777"/>
        <v>0</v>
      </c>
      <c r="P297" s="132">
        <f t="shared" si="1777"/>
        <v>0</v>
      </c>
      <c r="Q297" s="133">
        <f t="shared" si="11"/>
        <v>-0.2979789126</v>
      </c>
      <c r="R297" s="133">
        <f t="shared" si="12"/>
        <v>-0.00971471093</v>
      </c>
      <c r="S297" s="133">
        <f t="shared" si="13"/>
        <v>0.002357527088</v>
      </c>
      <c r="T297" s="133">
        <f t="shared" si="14"/>
        <v>-0.008574012965</v>
      </c>
      <c r="U297" s="134">
        <f t="shared" si="15"/>
        <v>-0.2979789126</v>
      </c>
      <c r="V297" s="134">
        <f t="shared" si="16"/>
        <v>0.00971471093</v>
      </c>
      <c r="W297" s="134">
        <f t="shared" si="17"/>
        <v>-0.002357527088</v>
      </c>
      <c r="X297" s="134">
        <f t="shared" si="18"/>
        <v>0.008574012965</v>
      </c>
      <c r="Y297" s="135">
        <f t="shared" si="19"/>
        <v>-0.1727708442</v>
      </c>
      <c r="Z297" s="135">
        <f t="shared" ref="Z297:AB297" si="1778">0</f>
        <v>0</v>
      </c>
      <c r="AA297" s="135">
        <f t="shared" si="1778"/>
        <v>0</v>
      </c>
      <c r="AB297" s="135">
        <f t="shared" si="1778"/>
        <v>0</v>
      </c>
      <c r="AC297" s="91">
        <f t="shared" si="21"/>
        <v>-0.161576882</v>
      </c>
      <c r="AD297" s="91">
        <f t="shared" si="22"/>
        <v>0.0492349445</v>
      </c>
      <c r="AE297" s="91">
        <f t="shared" si="23"/>
        <v>0.3508608229</v>
      </c>
      <c r="AF297" s="91">
        <f t="shared" si="24"/>
        <v>0.1337472492</v>
      </c>
      <c r="AG297" s="92">
        <f t="shared" si="25"/>
        <v>0.07101998671</v>
      </c>
      <c r="AH297" s="92">
        <f t="shared" si="26"/>
        <v>0.03074513854</v>
      </c>
      <c r="AI297" s="92">
        <f t="shared" si="27"/>
        <v>0.2514539194</v>
      </c>
      <c r="AJ297" s="92">
        <f t="shared" si="28"/>
        <v>-0.038572898</v>
      </c>
      <c r="AK297" s="132">
        <f t="shared" ref="AK297:AN297" si="1779">M$2*$M297</f>
        <v>0.168822563</v>
      </c>
      <c r="AL297" s="132">
        <f t="shared" si="1779"/>
        <v>0.04563391732</v>
      </c>
      <c r="AM297" s="132">
        <f t="shared" si="1779"/>
        <v>0.1399567773</v>
      </c>
      <c r="AN297" s="132">
        <f t="shared" si="1779"/>
        <v>-0.1320461335</v>
      </c>
      <c r="AO297" s="133">
        <f t="shared" si="30"/>
        <v>-0.05710459101</v>
      </c>
      <c r="AP297" s="133">
        <f t="shared" si="31"/>
        <v>0.005787523511</v>
      </c>
      <c r="AQ297" s="133">
        <f t="shared" si="32"/>
        <v>-0.0713462719</v>
      </c>
      <c r="AR297" s="133">
        <f t="shared" si="33"/>
        <v>0.09336433314</v>
      </c>
      <c r="AS297" s="134">
        <f t="shared" si="34"/>
        <v>-0.008601284845</v>
      </c>
      <c r="AT297" s="134">
        <f t="shared" si="35"/>
        <v>-0.01094258924</v>
      </c>
      <c r="AU297" s="134">
        <f t="shared" si="36"/>
        <v>-0.05437304514</v>
      </c>
      <c r="AV297" s="134">
        <f t="shared" si="37"/>
        <v>0.03773415266</v>
      </c>
      <c r="AW297" s="135">
        <f t="shared" ref="AW297:AZ297" si="1780">Y$2*$Y297</f>
        <v>-0.01129070663</v>
      </c>
      <c r="AX297" s="135">
        <f t="shared" si="1780"/>
        <v>-0.007713364882</v>
      </c>
      <c r="AY297" s="135">
        <f t="shared" si="1780"/>
        <v>-0.01079199717</v>
      </c>
      <c r="AZ297" s="135">
        <f t="shared" si="1780"/>
        <v>0.04388063245</v>
      </c>
      <c r="BA297" s="144">
        <f t="shared" ref="BA297:BD297" si="1781">AC297+AG297+AK297+AO297+AS297+AW297+A$2</f>
        <v>0.02902381772</v>
      </c>
      <c r="BB297" s="144">
        <f t="shared" si="1781"/>
        <v>0.1380528197</v>
      </c>
      <c r="BC297" s="144">
        <f t="shared" si="1781"/>
        <v>0.6064556211</v>
      </c>
      <c r="BD297" s="144">
        <f t="shared" si="1781"/>
        <v>0.1043727546</v>
      </c>
      <c r="BE297" s="143">
        <f t="shared" ref="BE297:BH297" si="1782">A297</f>
        <v>0</v>
      </c>
      <c r="BF297" s="143">
        <f t="shared" si="1782"/>
        <v>0.2512030799</v>
      </c>
      <c r="BG297" s="143">
        <f t="shared" si="1782"/>
        <v>0.5425101215</v>
      </c>
      <c r="BH297" s="143">
        <f t="shared" si="1782"/>
        <v>0.1270452358</v>
      </c>
      <c r="BI297" s="145">
        <f t="shared" si="41"/>
        <v>0.01824843171</v>
      </c>
      <c r="BJ297" s="145">
        <f t="shared" si="42"/>
        <v>0.001484321837</v>
      </c>
      <c r="BK297" s="143"/>
    </row>
    <row r="298">
      <c r="A298" s="90">
        <f>'Yield Tabulations'!AH298</f>
        <v>0</v>
      </c>
      <c r="B298" s="90">
        <f>'Yield Tabulations'!AI298</f>
        <v>0.2108535896</v>
      </c>
      <c r="C298" s="90">
        <f>'Yield Tabulations'!AJ298</f>
        <v>0.4330143541</v>
      </c>
      <c r="D298" s="90">
        <f>'Yield Tabulations'!AK298</f>
        <v>0.08535895986</v>
      </c>
      <c r="E298" s="91">
        <f>'Yield Tabulations'!AL298</f>
        <v>0</v>
      </c>
      <c r="F298" s="91">
        <f>'Yield Tabulations'!AM298</f>
        <v>0.05539853024</v>
      </c>
      <c r="G298" s="91">
        <f>'Yield Tabulations'!AN298</f>
        <v>0.4734299517</v>
      </c>
      <c r="H298" s="91">
        <f>'Yield Tabulations'!AO298</f>
        <v>0.1170152629</v>
      </c>
      <c r="I298" s="92">
        <f>'Yield Tabulations'!AP298</f>
        <v>0</v>
      </c>
      <c r="J298" s="92">
        <f>'Yield Tabulations'!AQ298</f>
        <v>0.06161673262</v>
      </c>
      <c r="K298" s="92">
        <f>'Yield Tabulations'!AR298</f>
        <v>0.3933649289</v>
      </c>
      <c r="L298" s="92">
        <f>'Yield Tabulations'!AS298</f>
        <v>0.05539853024</v>
      </c>
      <c r="M298" s="132">
        <f t="shared" si="9"/>
        <v>-0.2408974881</v>
      </c>
      <c r="N298" s="132">
        <f t="shared" ref="N298:P298" si="1783">0</f>
        <v>0</v>
      </c>
      <c r="O298" s="132">
        <f t="shared" si="1783"/>
        <v>0</v>
      </c>
      <c r="P298" s="132">
        <f t="shared" si="1783"/>
        <v>0</v>
      </c>
      <c r="Q298" s="133">
        <f t="shared" si="11"/>
        <v>-0.1961266893</v>
      </c>
      <c r="R298" s="133">
        <f t="shared" si="12"/>
        <v>0.01980237706</v>
      </c>
      <c r="S298" s="133">
        <f t="shared" si="13"/>
        <v>-0.004141101011</v>
      </c>
      <c r="T298" s="133">
        <f t="shared" si="14"/>
        <v>0.007379367836</v>
      </c>
      <c r="U298" s="134">
        <f t="shared" si="15"/>
        <v>-0.1961266893</v>
      </c>
      <c r="V298" s="134">
        <f t="shared" si="16"/>
        <v>-0.01980237706</v>
      </c>
      <c r="W298" s="134">
        <f t="shared" si="17"/>
        <v>0.004141101011</v>
      </c>
      <c r="X298" s="134">
        <f t="shared" si="18"/>
        <v>-0.007379367836</v>
      </c>
      <c r="Y298" s="135">
        <f t="shared" si="19"/>
        <v>-0.1616015862</v>
      </c>
      <c r="Z298" s="135">
        <f t="shared" ref="Z298:AB298" si="1784">0</f>
        <v>0</v>
      </c>
      <c r="AA298" s="135">
        <f t="shared" si="1784"/>
        <v>0</v>
      </c>
      <c r="AB298" s="135">
        <f t="shared" si="1784"/>
        <v>0</v>
      </c>
      <c r="AC298" s="91">
        <f t="shared" si="21"/>
        <v>-0.1098447221</v>
      </c>
      <c r="AD298" s="91">
        <f t="shared" si="22"/>
        <v>0.04476140569</v>
      </c>
      <c r="AE298" s="91">
        <f t="shared" si="23"/>
        <v>0.2296064888</v>
      </c>
      <c r="AF298" s="91">
        <f t="shared" si="24"/>
        <v>0.1118863366</v>
      </c>
      <c r="AG298" s="92">
        <f t="shared" si="25"/>
        <v>0.0626462342</v>
      </c>
      <c r="AH298" s="92">
        <f t="shared" si="26"/>
        <v>0.04429825235</v>
      </c>
      <c r="AI298" s="92">
        <f t="shared" si="27"/>
        <v>0.2395439603</v>
      </c>
      <c r="AJ298" s="92">
        <f t="shared" si="28"/>
        <v>-0.05354304752</v>
      </c>
      <c r="AK298" s="132">
        <f t="shared" ref="AK298:AN298" si="1785">M$2*$M298</f>
        <v>0.07897954375</v>
      </c>
      <c r="AL298" s="132">
        <f t="shared" si="1785"/>
        <v>0.02134872203</v>
      </c>
      <c r="AM298" s="132">
        <f t="shared" si="1785"/>
        <v>0.06547538563</v>
      </c>
      <c r="AN298" s="132">
        <f t="shared" si="1785"/>
        <v>-0.06177458267</v>
      </c>
      <c r="AO298" s="133">
        <f t="shared" si="30"/>
        <v>-0.03147215213</v>
      </c>
      <c r="AP298" s="133">
        <f t="shared" si="31"/>
        <v>0.007366821702</v>
      </c>
      <c r="AQ298" s="133">
        <f t="shared" si="32"/>
        <v>-0.03972269736</v>
      </c>
      <c r="AR298" s="133">
        <f t="shared" si="33"/>
        <v>0.06971871251</v>
      </c>
      <c r="AS298" s="134">
        <f t="shared" si="34"/>
        <v>-0.007406546581</v>
      </c>
      <c r="AT298" s="134">
        <f t="shared" si="35"/>
        <v>-0.006301954739</v>
      </c>
      <c r="AU298" s="134">
        <f t="shared" si="36"/>
        <v>-0.03916202538</v>
      </c>
      <c r="AV298" s="134">
        <f t="shared" si="37"/>
        <v>0.01932021892</v>
      </c>
      <c r="AW298" s="135">
        <f t="shared" ref="AW298:AZ298" si="1786">Y$2*$Y298</f>
        <v>-0.01056078709</v>
      </c>
      <c r="AX298" s="135">
        <f t="shared" si="1786"/>
        <v>-0.007214712678</v>
      </c>
      <c r="AY298" s="135">
        <f t="shared" si="1786"/>
        <v>-0.01009431811</v>
      </c>
      <c r="AZ298" s="135">
        <f t="shared" si="1786"/>
        <v>0.04104384534</v>
      </c>
      <c r="BA298" s="144">
        <f t="shared" ref="BA298:BD298" si="1787">AC298+AG298+AK298+AO298+AS298+AW298+A$2</f>
        <v>0.01009630261</v>
      </c>
      <c r="BB298" s="144">
        <f t="shared" si="1787"/>
        <v>0.1295657843</v>
      </c>
      <c r="BC298" s="144">
        <f t="shared" si="1787"/>
        <v>0.4463422096</v>
      </c>
      <c r="BD298" s="144">
        <f t="shared" si="1787"/>
        <v>0.09291690177</v>
      </c>
      <c r="BE298" s="143">
        <f t="shared" ref="BE298:BH298" si="1788">A298</f>
        <v>0</v>
      </c>
      <c r="BF298" s="143">
        <f t="shared" si="1788"/>
        <v>0.2108535896</v>
      </c>
      <c r="BG298" s="143">
        <f t="shared" si="1788"/>
        <v>0.4330143541</v>
      </c>
      <c r="BH298" s="143">
        <f t="shared" si="1788"/>
        <v>0.08535895986</v>
      </c>
      <c r="BI298" s="145">
        <f t="shared" si="41"/>
        <v>0.006944396839</v>
      </c>
      <c r="BJ298" s="145">
        <f t="shared" si="42"/>
        <v>0.02167858941</v>
      </c>
      <c r="BK298" s="143"/>
    </row>
    <row r="299">
      <c r="A299" s="90">
        <f>'Yield Tabulations'!AH299</f>
        <v>0</v>
      </c>
      <c r="B299" s="90">
        <f>'Yield Tabulations'!AI299</f>
        <v>0.1669099757</v>
      </c>
      <c r="C299" s="90">
        <f>'Yield Tabulations'!AJ299</f>
        <v>0.3078817734</v>
      </c>
      <c r="D299" s="90">
        <f>'Yield Tabulations'!AK299</f>
        <v>0.05547445255</v>
      </c>
      <c r="E299" s="91">
        <f>'Yield Tabulations'!AL299</f>
        <v>0</v>
      </c>
      <c r="F299" s="91">
        <f>'Yield Tabulations'!AM299</f>
        <v>0.02919708029</v>
      </c>
      <c r="G299" s="91">
        <f>'Yield Tabulations'!AN299</f>
        <v>0.3260869565</v>
      </c>
      <c r="H299" s="91">
        <f>'Yield Tabulations'!AO299</f>
        <v>0.0895377129</v>
      </c>
      <c r="I299" s="92">
        <f>'Yield Tabulations'!AP299</f>
        <v>0</v>
      </c>
      <c r="J299" s="92">
        <f>'Yield Tabulations'!AQ299</f>
        <v>0.0603406326</v>
      </c>
      <c r="K299" s="92">
        <f>'Yield Tabulations'!AR299</f>
        <v>0.2927927928</v>
      </c>
      <c r="L299" s="92">
        <f>'Yield Tabulations'!AS299</f>
        <v>0.02919708029</v>
      </c>
      <c r="M299" s="132">
        <f t="shared" si="9"/>
        <v>-0.1152021747</v>
      </c>
      <c r="N299" s="132">
        <f t="shared" ref="N299:P299" si="1789">0</f>
        <v>0</v>
      </c>
      <c r="O299" s="132">
        <f t="shared" si="1789"/>
        <v>0</v>
      </c>
      <c r="P299" s="132">
        <f t="shared" si="1789"/>
        <v>0</v>
      </c>
      <c r="Q299" s="133">
        <f t="shared" si="11"/>
        <v>-0.09985192078</v>
      </c>
      <c r="R299" s="133">
        <f t="shared" si="12"/>
        <v>0.01669520997</v>
      </c>
      <c r="S299" s="133">
        <f t="shared" si="13"/>
        <v>-0.00455029274</v>
      </c>
      <c r="T299" s="133">
        <f t="shared" si="14"/>
        <v>0.01112759856</v>
      </c>
      <c r="U299" s="134">
        <f t="shared" si="15"/>
        <v>-0.09985192078</v>
      </c>
      <c r="V299" s="134">
        <f t="shared" si="16"/>
        <v>-0.01669520997</v>
      </c>
      <c r="W299" s="134">
        <f t="shared" si="17"/>
        <v>0.00455029274</v>
      </c>
      <c r="X299" s="134">
        <f t="shared" si="18"/>
        <v>-0.01112759856</v>
      </c>
      <c r="Y299" s="135">
        <f t="shared" si="19"/>
        <v>-0.09022108095</v>
      </c>
      <c r="Z299" s="135">
        <f t="shared" ref="Z299:AB299" si="1790">0</f>
        <v>0</v>
      </c>
      <c r="AA299" s="135">
        <f t="shared" si="1790"/>
        <v>0</v>
      </c>
      <c r="AB299" s="135">
        <f t="shared" si="1790"/>
        <v>0</v>
      </c>
      <c r="AC299" s="91">
        <f t="shared" si="21"/>
        <v>-0.07462376155</v>
      </c>
      <c r="AD299" s="91">
        <f t="shared" si="22"/>
        <v>0.02810259406</v>
      </c>
      <c r="AE299" s="91">
        <f t="shared" si="23"/>
        <v>0.1567897382</v>
      </c>
      <c r="AF299" s="91">
        <f t="shared" si="24"/>
        <v>0.08357532373</v>
      </c>
      <c r="AG299" s="92">
        <f t="shared" si="25"/>
        <v>0.04383947515</v>
      </c>
      <c r="AH299" s="92">
        <f t="shared" si="26"/>
        <v>0.03912876381</v>
      </c>
      <c r="AI299" s="92">
        <f t="shared" si="27"/>
        <v>0.1761016913</v>
      </c>
      <c r="AJ299" s="92">
        <f t="shared" si="28"/>
        <v>-0.04957812666</v>
      </c>
      <c r="AK299" s="132">
        <f t="shared" ref="AK299:AN299" si="1791">M$2*$M299</f>
        <v>0.03776965577</v>
      </c>
      <c r="AL299" s="132">
        <f t="shared" si="1791"/>
        <v>0.01020940162</v>
      </c>
      <c r="AM299" s="132">
        <f t="shared" si="1791"/>
        <v>0.0313116873</v>
      </c>
      <c r="AN299" s="132">
        <f t="shared" si="1791"/>
        <v>-0.02954188657</v>
      </c>
      <c r="AO299" s="133">
        <f t="shared" si="30"/>
        <v>-0.01291729009</v>
      </c>
      <c r="AP299" s="133">
        <f t="shared" si="31"/>
        <v>0.004033602451</v>
      </c>
      <c r="AQ299" s="133">
        <f t="shared" si="32"/>
        <v>-0.01866390445</v>
      </c>
      <c r="AR299" s="133">
        <f t="shared" si="33"/>
        <v>0.03829484098</v>
      </c>
      <c r="AS299" s="134">
        <f t="shared" si="34"/>
        <v>-0.004886604503</v>
      </c>
      <c r="AT299" s="134">
        <f t="shared" si="35"/>
        <v>-0.002337276256</v>
      </c>
      <c r="AU299" s="134">
        <f t="shared" si="36"/>
        <v>-0.02089331259</v>
      </c>
      <c r="AV299" s="134">
        <f t="shared" si="37"/>
        <v>0.008276765161</v>
      </c>
      <c r="AW299" s="135">
        <f t="shared" ref="AW299:AZ299" si="1792">Y$2*$Y299</f>
        <v>-0.00589601655</v>
      </c>
      <c r="AX299" s="135">
        <f t="shared" si="1792"/>
        <v>-0.004027925666</v>
      </c>
      <c r="AY299" s="135">
        <f t="shared" si="1792"/>
        <v>-0.00563559005</v>
      </c>
      <c r="AZ299" s="135">
        <f t="shared" si="1792"/>
        <v>0.02291450338</v>
      </c>
      <c r="BA299" s="144">
        <f t="shared" ref="BA299:BD299" si="1793">AC299+AG299+AK299+AO299+AS299+AW299+A$2</f>
        <v>0.01104019075</v>
      </c>
      <c r="BB299" s="144">
        <f t="shared" si="1793"/>
        <v>0.1004164099</v>
      </c>
      <c r="BC299" s="144">
        <f t="shared" si="1793"/>
        <v>0.3197057254</v>
      </c>
      <c r="BD299" s="144">
        <f t="shared" si="1793"/>
        <v>0.04020683864</v>
      </c>
      <c r="BE299" s="143">
        <f t="shared" ref="BE299:BH299" si="1794">A299</f>
        <v>0</v>
      </c>
      <c r="BF299" s="143">
        <f t="shared" si="1794"/>
        <v>0.1669099757</v>
      </c>
      <c r="BG299" s="143">
        <f t="shared" si="1794"/>
        <v>0.3078817734</v>
      </c>
      <c r="BH299" s="143">
        <f t="shared" si="1794"/>
        <v>0.05547445255</v>
      </c>
      <c r="BI299" s="145">
        <f t="shared" si="41"/>
        <v>0.00491618597</v>
      </c>
      <c r="BJ299" s="145">
        <f t="shared" si="42"/>
        <v>0.07781906287</v>
      </c>
      <c r="BK299" s="143"/>
    </row>
    <row r="300">
      <c r="A300" s="90">
        <f>'Yield Tabulations'!AH300</f>
        <v>0</v>
      </c>
      <c r="B300" s="90">
        <f>'Yield Tabulations'!AI300</f>
        <v>0.1986607143</v>
      </c>
      <c r="C300" s="90">
        <f>'Yield Tabulations'!AJ300</f>
        <v>0.4144736842</v>
      </c>
      <c r="D300" s="90">
        <f>'Yield Tabulations'!AK300</f>
        <v>0.08258928571</v>
      </c>
      <c r="E300" s="91">
        <f>'Yield Tabulations'!AL300</f>
        <v>0</v>
      </c>
      <c r="F300" s="91">
        <f>'Yield Tabulations'!AM300</f>
        <v>0.03850446429</v>
      </c>
      <c r="G300" s="91">
        <f>'Yield Tabulations'!AN300</f>
        <v>0.4693877551</v>
      </c>
      <c r="H300" s="91">
        <f>'Yield Tabulations'!AO300</f>
        <v>0.08203125</v>
      </c>
      <c r="I300" s="92">
        <f>'Yield Tabulations'!AP300</f>
        <v>0</v>
      </c>
      <c r="J300" s="92">
        <f>'Yield Tabulations'!AQ300</f>
        <v>0.04352678571</v>
      </c>
      <c r="K300" s="92">
        <f>'Yield Tabulations'!AR300</f>
        <v>0.3630573248</v>
      </c>
      <c r="L300" s="92">
        <f>'Yield Tabulations'!AS300</f>
        <v>0.03850446429</v>
      </c>
      <c r="M300" s="132">
        <f t="shared" si="9"/>
        <v>-0.2285365844</v>
      </c>
      <c r="N300" s="132">
        <f t="shared" ref="N300:P300" si="1795">0</f>
        <v>0</v>
      </c>
      <c r="O300" s="132">
        <f t="shared" si="1795"/>
        <v>0</v>
      </c>
      <c r="P300" s="132">
        <f t="shared" si="1795"/>
        <v>0</v>
      </c>
      <c r="Q300" s="133">
        <f t="shared" si="11"/>
        <v>-0.1752492076</v>
      </c>
      <c r="R300" s="133">
        <f t="shared" si="12"/>
        <v>0.01170852213</v>
      </c>
      <c r="S300" s="133">
        <f t="shared" si="13"/>
        <v>-0.002087962871</v>
      </c>
      <c r="T300" s="133">
        <f t="shared" si="14"/>
        <v>0.006451612435</v>
      </c>
      <c r="U300" s="134">
        <f t="shared" si="15"/>
        <v>-0.1752492076</v>
      </c>
      <c r="V300" s="134">
        <f t="shared" si="16"/>
        <v>-0.01170852213</v>
      </c>
      <c r="W300" s="134">
        <f t="shared" si="17"/>
        <v>0.002087962871</v>
      </c>
      <c r="X300" s="134">
        <f t="shared" si="18"/>
        <v>-0.006451612435</v>
      </c>
      <c r="Y300" s="135">
        <f t="shared" si="19"/>
        <v>-0.135187796</v>
      </c>
      <c r="Z300" s="135">
        <f t="shared" ref="Z300:AB300" si="1796">0</f>
        <v>0</v>
      </c>
      <c r="AA300" s="135">
        <f t="shared" si="1796"/>
        <v>0</v>
      </c>
      <c r="AB300" s="135">
        <f t="shared" si="1796"/>
        <v>0</v>
      </c>
      <c r="AC300" s="91">
        <f t="shared" si="21"/>
        <v>-0.1060945206</v>
      </c>
      <c r="AD300" s="91">
        <f t="shared" si="22"/>
        <v>0.02870690569</v>
      </c>
      <c r="AE300" s="91">
        <f t="shared" si="23"/>
        <v>0.2318883604</v>
      </c>
      <c r="AF300" s="91">
        <f t="shared" si="24"/>
        <v>0.09687824516</v>
      </c>
      <c r="AG300" s="92">
        <f t="shared" si="25"/>
        <v>0.06027255968</v>
      </c>
      <c r="AH300" s="92">
        <f t="shared" si="26"/>
        <v>0.03075002596</v>
      </c>
      <c r="AI300" s="92">
        <f t="shared" si="27"/>
        <v>0.2186405689</v>
      </c>
      <c r="AJ300" s="92">
        <f t="shared" si="28"/>
        <v>-0.05425154295</v>
      </c>
      <c r="AK300" s="132">
        <f t="shared" ref="AK300:AN300" si="1797">M$2*$M300</f>
        <v>0.07492695466</v>
      </c>
      <c r="AL300" s="132">
        <f t="shared" si="1797"/>
        <v>0.02025327891</v>
      </c>
      <c r="AM300" s="132">
        <f t="shared" si="1797"/>
        <v>0.06211572032</v>
      </c>
      <c r="AN300" s="132">
        <f t="shared" si="1797"/>
        <v>-0.05860481253</v>
      </c>
      <c r="AO300" s="133">
        <f t="shared" si="30"/>
        <v>-0.02866752591</v>
      </c>
      <c r="AP300" s="133">
        <f t="shared" si="31"/>
        <v>0.005014139517</v>
      </c>
      <c r="AQ300" s="133">
        <f t="shared" si="32"/>
        <v>-0.03715197378</v>
      </c>
      <c r="AR300" s="133">
        <f t="shared" si="33"/>
        <v>0.0609240678</v>
      </c>
      <c r="AS300" s="134">
        <f t="shared" si="34"/>
        <v>-0.006499177928</v>
      </c>
      <c r="AT300" s="134">
        <f t="shared" si="35"/>
        <v>-0.00526963524</v>
      </c>
      <c r="AU300" s="134">
        <f t="shared" si="36"/>
        <v>-0.03432693325</v>
      </c>
      <c r="AV300" s="134">
        <f t="shared" si="37"/>
        <v>0.01844177228</v>
      </c>
      <c r="AW300" s="135">
        <f t="shared" ref="AW300:AZ300" si="1798">Y$2*$Y300</f>
        <v>-0.00883462572</v>
      </c>
      <c r="AX300" s="135">
        <f t="shared" si="1798"/>
        <v>-0.006035467402</v>
      </c>
      <c r="AY300" s="135">
        <f t="shared" si="1798"/>
        <v>-0.008444401128</v>
      </c>
      <c r="AZ300" s="135">
        <f t="shared" si="1798"/>
        <v>0.03433522603</v>
      </c>
      <c r="BA300" s="144">
        <f t="shared" ref="BA300:BD300" si="1799">AC300+AG300+AK300+AO300+AS300+AW300+A$2</f>
        <v>0.01285839671</v>
      </c>
      <c r="BB300" s="144">
        <f t="shared" si="1799"/>
        <v>0.09872649736</v>
      </c>
      <c r="BC300" s="144">
        <f t="shared" si="1799"/>
        <v>0.4334167572</v>
      </c>
      <c r="BD300" s="144">
        <f t="shared" si="1799"/>
        <v>0.06398837442</v>
      </c>
      <c r="BE300" s="143">
        <f t="shared" ref="BE300:BH300" si="1800">A300</f>
        <v>0</v>
      </c>
      <c r="BF300" s="143">
        <f t="shared" si="1800"/>
        <v>0.1986607143</v>
      </c>
      <c r="BG300" s="143">
        <f t="shared" si="1800"/>
        <v>0.4144736842</v>
      </c>
      <c r="BH300" s="143">
        <f t="shared" si="1800"/>
        <v>0.08258928571</v>
      </c>
      <c r="BI300" s="145">
        <f t="shared" si="41"/>
        <v>0.01085701999</v>
      </c>
      <c r="BJ300" s="145">
        <f t="shared" si="42"/>
        <v>0.02792040692</v>
      </c>
      <c r="BK300" s="143"/>
    </row>
    <row r="301">
      <c r="A301" s="90">
        <f>'Yield Tabulations'!AH301</f>
        <v>0</v>
      </c>
      <c r="B301" s="90">
        <f>'Yield Tabulations'!AI301</f>
        <v>0.1417137476</v>
      </c>
      <c r="C301" s="90">
        <f>'Yield Tabulations'!AJ301</f>
        <v>0.08727272727</v>
      </c>
      <c r="D301" s="90">
        <f>'Yield Tabulations'!AK301</f>
        <v>0.00988700565</v>
      </c>
      <c r="E301" s="91">
        <f>'Yield Tabulations'!AL301</f>
        <v>0</v>
      </c>
      <c r="F301" s="91">
        <f>'Yield Tabulations'!AM301</f>
        <v>0.004237288136</v>
      </c>
      <c r="G301" s="91">
        <f>'Yield Tabulations'!AN301</f>
        <v>0.07894736842</v>
      </c>
      <c r="H301" s="91">
        <f>'Yield Tabulations'!AO301</f>
        <v>0.05367231638</v>
      </c>
      <c r="I301" s="92">
        <f>'Yield Tabulations'!AP301</f>
        <v>0</v>
      </c>
      <c r="J301" s="92">
        <f>'Yield Tabulations'!AQ301</f>
        <v>0.04943502825</v>
      </c>
      <c r="K301" s="92">
        <f>'Yield Tabulations'!AR301</f>
        <v>0.09316770186</v>
      </c>
      <c r="L301" s="92">
        <f>'Yield Tabulations'!AS301</f>
        <v>0.004237288136</v>
      </c>
      <c r="M301" s="132">
        <f t="shared" si="9"/>
        <v>-0.009131359137</v>
      </c>
      <c r="N301" s="132">
        <f t="shared" ref="N301:P301" si="1801">0</f>
        <v>0</v>
      </c>
      <c r="O301" s="132">
        <f t="shared" si="1801"/>
        <v>0</v>
      </c>
      <c r="P301" s="132">
        <f t="shared" si="1801"/>
        <v>0</v>
      </c>
      <c r="Q301" s="133">
        <f t="shared" si="11"/>
        <v>-0.007792240412</v>
      </c>
      <c r="R301" s="133">
        <f t="shared" si="12"/>
        <v>0.004666003624</v>
      </c>
      <c r="S301" s="133">
        <f t="shared" si="13"/>
        <v>-0.002635337866</v>
      </c>
      <c r="T301" s="133">
        <f t="shared" si="14"/>
        <v>0.00350798699</v>
      </c>
      <c r="U301" s="134">
        <f t="shared" si="15"/>
        <v>-0.007792240412</v>
      </c>
      <c r="V301" s="134">
        <f t="shared" si="16"/>
        <v>-0.004666003624</v>
      </c>
      <c r="W301" s="134">
        <f t="shared" si="17"/>
        <v>0.002635337866</v>
      </c>
      <c r="X301" s="134">
        <f t="shared" si="18"/>
        <v>-0.00350798699</v>
      </c>
      <c r="Y301" s="135">
        <f t="shared" si="19"/>
        <v>-0.0111419973</v>
      </c>
      <c r="Z301" s="135">
        <f t="shared" ref="Z301:AB301" si="1802">0</f>
        <v>0</v>
      </c>
      <c r="AA301" s="135">
        <f t="shared" si="1802"/>
        <v>0</v>
      </c>
      <c r="AB301" s="135">
        <f t="shared" si="1802"/>
        <v>0</v>
      </c>
      <c r="AC301" s="91">
        <f t="shared" si="21"/>
        <v>-0.01827046254</v>
      </c>
      <c r="AD301" s="91">
        <f t="shared" si="22"/>
        <v>0.01212237321</v>
      </c>
      <c r="AE301" s="91">
        <f t="shared" si="23"/>
        <v>0.03363305572</v>
      </c>
      <c r="AF301" s="91">
        <f t="shared" si="24"/>
        <v>0.03733950927</v>
      </c>
      <c r="AG301" s="92">
        <f t="shared" si="25"/>
        <v>0.008223569751</v>
      </c>
      <c r="AH301" s="92">
        <f t="shared" si="26"/>
        <v>0.02908551219</v>
      </c>
      <c r="AI301" s="92">
        <f t="shared" si="27"/>
        <v>0.05523392216</v>
      </c>
      <c r="AJ301" s="92">
        <f t="shared" si="28"/>
        <v>-0.02440194224</v>
      </c>
      <c r="AK301" s="132">
        <f t="shared" ref="AK301:AN301" si="1803">M$2*$M301</f>
        <v>0.002993765457</v>
      </c>
      <c r="AL301" s="132">
        <f t="shared" si="1803"/>
        <v>0.0008092357024</v>
      </c>
      <c r="AM301" s="132">
        <f t="shared" si="1803"/>
        <v>0.002481882504</v>
      </c>
      <c r="AN301" s="132">
        <f t="shared" si="1803"/>
        <v>-0.002341601419</v>
      </c>
      <c r="AO301" s="133">
        <f t="shared" si="30"/>
        <v>0.0004498315642</v>
      </c>
      <c r="AP301" s="133">
        <f t="shared" si="31"/>
        <v>0.001052976915</v>
      </c>
      <c r="AQ301" s="133">
        <f t="shared" si="32"/>
        <v>-0.000826466499</v>
      </c>
      <c r="AR301" s="133">
        <f t="shared" si="33"/>
        <v>0.004190884611</v>
      </c>
      <c r="AS301" s="134">
        <f t="shared" si="34"/>
        <v>-0.00101071731</v>
      </c>
      <c r="AT301" s="134">
        <f t="shared" si="35"/>
        <v>-0.00007066879244</v>
      </c>
      <c r="AU301" s="134">
        <f t="shared" si="36"/>
        <v>-0.00204528306</v>
      </c>
      <c r="AV301" s="134">
        <f t="shared" si="37"/>
        <v>-0.0001455614662</v>
      </c>
      <c r="AW301" s="135">
        <f t="shared" ref="AW301:AZ301" si="1804">Y$2*$Y301</f>
        <v>-0.0007281380336</v>
      </c>
      <c r="AX301" s="135">
        <f t="shared" si="1804"/>
        <v>-0.0004974351495</v>
      </c>
      <c r="AY301" s="135">
        <f t="shared" si="1804"/>
        <v>-0.0006959762447</v>
      </c>
      <c r="AZ301" s="135">
        <f t="shared" si="1804"/>
        <v>0.002829863399</v>
      </c>
      <c r="BA301" s="144">
        <f t="shared" ref="BA301:BD301" si="1805">AC301+AG301+AK301+AO301+AS301+AW301+A$2</f>
        <v>0.01941258142</v>
      </c>
      <c r="BB301" s="144">
        <f t="shared" si="1805"/>
        <v>0.067809244</v>
      </c>
      <c r="BC301" s="144">
        <f t="shared" si="1805"/>
        <v>0.08847655025</v>
      </c>
      <c r="BD301" s="144">
        <f t="shared" si="1805"/>
        <v>-0.01626342921</v>
      </c>
      <c r="BE301" s="143">
        <f t="shared" ref="BE301:BH301" si="1806">A301</f>
        <v>0</v>
      </c>
      <c r="BF301" s="143">
        <f t="shared" si="1806"/>
        <v>0.1417137476</v>
      </c>
      <c r="BG301" s="143">
        <f t="shared" si="1806"/>
        <v>0.08727272727</v>
      </c>
      <c r="BH301" s="143">
        <f t="shared" si="1806"/>
        <v>0.00988700565</v>
      </c>
      <c r="BI301" s="145">
        <f t="shared" si="41"/>
        <v>0.00652401841</v>
      </c>
      <c r="BJ301" s="145">
        <f t="shared" si="42"/>
        <v>0.2507182025</v>
      </c>
      <c r="BK301" s="143"/>
    </row>
    <row r="302">
      <c r="A302" s="90">
        <f>'Yield Tabulations'!AH302</f>
        <v>0</v>
      </c>
      <c r="B302" s="90">
        <f>'Yield Tabulations'!AI302</f>
        <v>0.1317552479</v>
      </c>
      <c r="C302" s="90">
        <f>'Yield Tabulations'!AJ302</f>
        <v>0.1245283019</v>
      </c>
      <c r="D302" s="90">
        <f>'Yield Tabulations'!AK302</f>
        <v>0.008932559178</v>
      </c>
      <c r="E302" s="91">
        <f>'Yield Tabulations'!AL302</f>
        <v>0</v>
      </c>
      <c r="F302" s="91">
        <f>'Yield Tabulations'!AM302</f>
        <v>0.00401965163</v>
      </c>
      <c r="G302" s="91">
        <f>'Yield Tabulations'!AN302</f>
        <v>0.06293706294</v>
      </c>
      <c r="H302" s="91">
        <f>'Yield Tabulations'!AO302</f>
        <v>0.06386779812</v>
      </c>
      <c r="I302" s="92">
        <f>'Yield Tabulations'!AP302</f>
        <v>0</v>
      </c>
      <c r="J302" s="92">
        <f>'Yield Tabulations'!AQ302</f>
        <v>0.05984814649</v>
      </c>
      <c r="K302" s="92">
        <f>'Yield Tabulations'!AR302</f>
        <v>0.1967213115</v>
      </c>
      <c r="L302" s="92">
        <f>'Yield Tabulations'!AS302</f>
        <v>0.00401965163</v>
      </c>
      <c r="M302" s="132">
        <f t="shared" si="9"/>
        <v>-0.008056327128</v>
      </c>
      <c r="N302" s="132">
        <f t="shared" ref="N302:P302" si="1807">0</f>
        <v>0</v>
      </c>
      <c r="O302" s="132">
        <f t="shared" si="1807"/>
        <v>0</v>
      </c>
      <c r="P302" s="132">
        <f t="shared" si="1807"/>
        <v>0</v>
      </c>
      <c r="Q302" s="133">
        <f t="shared" si="11"/>
        <v>-0.01287835656</v>
      </c>
      <c r="R302" s="133">
        <f t="shared" si="12"/>
        <v>0.01231117194</v>
      </c>
      <c r="S302" s="133">
        <f t="shared" si="13"/>
        <v>-0.003806211739</v>
      </c>
      <c r="T302" s="133">
        <f t="shared" si="14"/>
        <v>0.002975915422</v>
      </c>
      <c r="U302" s="134">
        <f t="shared" si="15"/>
        <v>-0.01287835656</v>
      </c>
      <c r="V302" s="134">
        <f t="shared" si="16"/>
        <v>-0.01231117194</v>
      </c>
      <c r="W302" s="134">
        <f t="shared" si="17"/>
        <v>0.003806211739</v>
      </c>
      <c r="X302" s="134">
        <f t="shared" si="18"/>
        <v>-0.002975915422</v>
      </c>
      <c r="Y302" s="135">
        <f t="shared" si="19"/>
        <v>-0.04229723263</v>
      </c>
      <c r="Z302" s="135">
        <f t="shared" ref="Z302:AB302" si="1808">0</f>
        <v>0</v>
      </c>
      <c r="AA302" s="135">
        <f t="shared" si="1808"/>
        <v>0</v>
      </c>
      <c r="AB302" s="135">
        <f t="shared" si="1808"/>
        <v>0</v>
      </c>
      <c r="AC302" s="91">
        <f t="shared" si="21"/>
        <v>-0.01503445413</v>
      </c>
      <c r="AD302" s="91">
        <f t="shared" si="22"/>
        <v>0.01446162657</v>
      </c>
      <c r="AE302" s="91">
        <f t="shared" si="23"/>
        <v>0.02400737146</v>
      </c>
      <c r="AF302" s="91">
        <f t="shared" si="24"/>
        <v>0.04050603413</v>
      </c>
      <c r="AG302" s="92">
        <f t="shared" si="25"/>
        <v>0.02573659502</v>
      </c>
      <c r="AH302" s="92">
        <f t="shared" si="26"/>
        <v>0.03458523446</v>
      </c>
      <c r="AI302" s="92">
        <f t="shared" si="27"/>
        <v>0.1154741124</v>
      </c>
      <c r="AJ302" s="92">
        <f t="shared" si="28"/>
        <v>-0.04601366407</v>
      </c>
      <c r="AK302" s="132">
        <f t="shared" ref="AK302:AN302" si="1809">M$2*$M302</f>
        <v>0.002641310401</v>
      </c>
      <c r="AL302" s="132">
        <f t="shared" si="1809"/>
        <v>0.0007139646403</v>
      </c>
      <c r="AM302" s="132">
        <f t="shared" si="1809"/>
        <v>0.002189691265</v>
      </c>
      <c r="AN302" s="132">
        <f t="shared" si="1809"/>
        <v>-0.002065925428</v>
      </c>
      <c r="AO302" s="133">
        <f t="shared" si="30"/>
        <v>-0.0002052460559</v>
      </c>
      <c r="AP302" s="133">
        <f t="shared" si="31"/>
        <v>0.003039441317</v>
      </c>
      <c r="AQ302" s="133">
        <f t="shared" si="32"/>
        <v>0.0002914884057</v>
      </c>
      <c r="AR302" s="133">
        <f t="shared" si="33"/>
        <v>0.007492575209</v>
      </c>
      <c r="AS302" s="134">
        <f t="shared" si="34"/>
        <v>-0.001077560687</v>
      </c>
      <c r="AT302" s="134">
        <f t="shared" si="35"/>
        <v>-0.0007294773187</v>
      </c>
      <c r="AU302" s="134">
        <f t="shared" si="36"/>
        <v>-0.003852991951</v>
      </c>
      <c r="AV302" s="134">
        <f t="shared" si="37"/>
        <v>-0.0009904244159</v>
      </c>
      <c r="AW302" s="135">
        <f t="shared" ref="AW302:AZ302" si="1810">Y$2*$Y302</f>
        <v>-0.002764156458</v>
      </c>
      <c r="AX302" s="135">
        <f t="shared" si="1810"/>
        <v>-0.001888362532</v>
      </c>
      <c r="AY302" s="135">
        <f t="shared" si="1810"/>
        <v>-0.002642063926</v>
      </c>
      <c r="AZ302" s="135">
        <f t="shared" si="1810"/>
        <v>0.01074272298</v>
      </c>
      <c r="BA302" s="144">
        <f t="shared" ref="BA302:BD302" si="1811">AC302+AG302+AK302+AO302+AS302+AW302+A$2</f>
        <v>0.03705122061</v>
      </c>
      <c r="BB302" s="144">
        <f t="shared" si="1811"/>
        <v>0.07548967706</v>
      </c>
      <c r="BC302" s="144">
        <f t="shared" si="1811"/>
        <v>0.1361630234</v>
      </c>
      <c r="BD302" s="144">
        <f t="shared" si="1811"/>
        <v>-0.02406326296</v>
      </c>
      <c r="BE302" s="143">
        <f t="shared" ref="BE302:BH302" si="1812">A302</f>
        <v>0</v>
      </c>
      <c r="BF302" s="143">
        <f t="shared" si="1812"/>
        <v>0.1317552479</v>
      </c>
      <c r="BG302" s="143">
        <f t="shared" si="1812"/>
        <v>0.1245283019</v>
      </c>
      <c r="BH302" s="143">
        <f t="shared" si="1812"/>
        <v>0.008932559178</v>
      </c>
      <c r="BI302" s="145">
        <f t="shared" si="41"/>
        <v>0.005762698431</v>
      </c>
      <c r="BJ302" s="145">
        <f t="shared" si="42"/>
        <v>0.2200306683</v>
      </c>
      <c r="BK302" s="143"/>
    </row>
    <row r="303">
      <c r="A303" s="90">
        <f>'Yield Tabulations'!AH303</f>
        <v>0</v>
      </c>
      <c r="B303" s="90">
        <f>'Yield Tabulations'!AI303</f>
        <v>0.2060836502</v>
      </c>
      <c r="C303" s="90">
        <f>'Yield Tabulations'!AJ303</f>
        <v>0.4620689655</v>
      </c>
      <c r="D303" s="90">
        <f>'Yield Tabulations'!AK303</f>
        <v>0.09885931559</v>
      </c>
      <c r="E303" s="91">
        <f>'Yield Tabulations'!AL303</f>
        <v>0</v>
      </c>
      <c r="F303" s="91">
        <f>'Yield Tabulations'!AM303</f>
        <v>0.05551330798</v>
      </c>
      <c r="G303" s="91">
        <f>'Yield Tabulations'!AN303</f>
        <v>0.5214285714</v>
      </c>
      <c r="H303" s="91">
        <f>'Yield Tabulations'!AO303</f>
        <v>0.1064638783</v>
      </c>
      <c r="I303" s="92">
        <f>'Yield Tabulations'!AP303</f>
        <v>0</v>
      </c>
      <c r="J303" s="92">
        <f>'Yield Tabulations'!AQ303</f>
        <v>0.05095057034</v>
      </c>
      <c r="K303" s="92">
        <f>'Yield Tabulations'!AR303</f>
        <v>0.4066666667</v>
      </c>
      <c r="L303" s="92">
        <f>'Yield Tabulations'!AS303</f>
        <v>0.05551330798</v>
      </c>
      <c r="M303" s="132">
        <f t="shared" si="9"/>
        <v>-0.2863040399</v>
      </c>
      <c r="N303" s="132">
        <f t="shared" ref="N303:P303" si="1813">0</f>
        <v>0</v>
      </c>
      <c r="O303" s="132">
        <f t="shared" si="1813"/>
        <v>0</v>
      </c>
      <c r="P303" s="132">
        <f t="shared" si="1813"/>
        <v>0</v>
      </c>
      <c r="Q303" s="133">
        <f t="shared" si="11"/>
        <v>-0.2207862158</v>
      </c>
      <c r="R303" s="133">
        <f t="shared" si="12"/>
        <v>0.01434908564</v>
      </c>
      <c r="S303" s="133">
        <f t="shared" si="13"/>
        <v>-0.002342667958</v>
      </c>
      <c r="T303" s="133">
        <f t="shared" si="14"/>
        <v>0.003991671193</v>
      </c>
      <c r="U303" s="134">
        <f t="shared" si="15"/>
        <v>-0.2207862158</v>
      </c>
      <c r="V303" s="134">
        <f t="shared" si="16"/>
        <v>-0.01434908564</v>
      </c>
      <c r="W303" s="134">
        <f t="shared" si="17"/>
        <v>0.002342667958</v>
      </c>
      <c r="X303" s="134">
        <f t="shared" si="18"/>
        <v>-0.003991671193</v>
      </c>
      <c r="Y303" s="135">
        <f t="shared" si="19"/>
        <v>-0.1710554658</v>
      </c>
      <c r="Z303" s="135">
        <f t="shared" ref="Z303:AB303" si="1814">0</f>
        <v>0</v>
      </c>
      <c r="AA303" s="135">
        <f t="shared" si="1814"/>
        <v>0</v>
      </c>
      <c r="AB303" s="135">
        <f t="shared" si="1814"/>
        <v>0</v>
      </c>
      <c r="AC303" s="91">
        <f t="shared" si="21"/>
        <v>-0.1198384426</v>
      </c>
      <c r="AD303" s="91">
        <f t="shared" si="22"/>
        <v>0.04171180309</v>
      </c>
      <c r="AE303" s="91">
        <f t="shared" si="23"/>
        <v>0.2557800572</v>
      </c>
      <c r="AF303" s="91">
        <f t="shared" si="24"/>
        <v>0.1128322003</v>
      </c>
      <c r="AG303" s="92">
        <f t="shared" si="25"/>
        <v>0.06716001937</v>
      </c>
      <c r="AH303" s="92">
        <f t="shared" si="26"/>
        <v>0.03804987108</v>
      </c>
      <c r="AI303" s="92">
        <f t="shared" si="27"/>
        <v>0.2472490894</v>
      </c>
      <c r="AJ303" s="92">
        <f t="shared" si="28"/>
        <v>-0.0539782978</v>
      </c>
      <c r="AK303" s="132">
        <f t="shared" ref="AK303:AN303" si="1815">M$2*$M303</f>
        <v>0.09386632723</v>
      </c>
      <c r="AL303" s="132">
        <f t="shared" si="1815"/>
        <v>0.02537272352</v>
      </c>
      <c r="AM303" s="132">
        <f t="shared" si="1815"/>
        <v>0.07781678243</v>
      </c>
      <c r="AN303" s="132">
        <f t="shared" si="1815"/>
        <v>-0.07341841844</v>
      </c>
      <c r="AO303" s="133">
        <f t="shared" si="30"/>
        <v>-0.03753935517</v>
      </c>
      <c r="AP303" s="133">
        <f t="shared" si="31"/>
        <v>0.007105852324</v>
      </c>
      <c r="AQ303" s="133">
        <f t="shared" si="32"/>
        <v>-0.04679702016</v>
      </c>
      <c r="AR303" s="133">
        <f t="shared" si="33"/>
        <v>0.0759245337</v>
      </c>
      <c r="AS303" s="134">
        <f t="shared" si="34"/>
        <v>-0.007653899203</v>
      </c>
      <c r="AT303" s="134">
        <f t="shared" si="35"/>
        <v>-0.007365182671</v>
      </c>
      <c r="AU303" s="134">
        <f t="shared" si="36"/>
        <v>-0.04307000959</v>
      </c>
      <c r="AV303" s="134">
        <f t="shared" si="37"/>
        <v>0.02345369409</v>
      </c>
      <c r="AW303" s="135">
        <f t="shared" ref="AW303:AZ303" si="1816">Y$2*$Y303</f>
        <v>-0.01117860534</v>
      </c>
      <c r="AX303" s="135">
        <f t="shared" si="1816"/>
        <v>-0.007636781709</v>
      </c>
      <c r="AY303" s="135">
        <f t="shared" si="1816"/>
        <v>-0.01068484738</v>
      </c>
      <c r="AZ303" s="135">
        <f t="shared" si="1816"/>
        <v>0.04344495773</v>
      </c>
      <c r="BA303" s="144">
        <f t="shared" ref="BA303:BD303" si="1817">AC303+AG303+AK303+AO303+AS303+AW303+A$2</f>
        <v>0.01257077685</v>
      </c>
      <c r="BB303" s="144">
        <f t="shared" si="1817"/>
        <v>0.1225455356</v>
      </c>
      <c r="BC303" s="144">
        <f t="shared" si="1817"/>
        <v>0.4809894675</v>
      </c>
      <c r="BD303" s="144">
        <f t="shared" si="1817"/>
        <v>0.09452408818</v>
      </c>
      <c r="BE303" s="143">
        <f t="shared" ref="BE303:BH303" si="1818">A303</f>
        <v>0</v>
      </c>
      <c r="BF303" s="143">
        <f t="shared" si="1818"/>
        <v>0.2060836502</v>
      </c>
      <c r="BG303" s="143">
        <f t="shared" si="1818"/>
        <v>0.4620689655</v>
      </c>
      <c r="BH303" s="143">
        <f t="shared" si="1818"/>
        <v>0.09885931559</v>
      </c>
      <c r="BI303" s="145">
        <f t="shared" si="41"/>
        <v>0.00751342062</v>
      </c>
      <c r="BJ303" s="145">
        <f t="shared" si="42"/>
        <v>0.01406439331</v>
      </c>
      <c r="BK303" s="143"/>
    </row>
    <row r="304">
      <c r="A304" s="90">
        <f>'Yield Tabulations'!AH304</f>
        <v>0</v>
      </c>
      <c r="B304" s="90">
        <f>'Yield Tabulations'!AI304</f>
        <v>0.1755395683</v>
      </c>
      <c r="C304" s="90">
        <f>'Yield Tabulations'!AJ304</f>
        <v>0.3225806452</v>
      </c>
      <c r="D304" s="90">
        <f>'Yield Tabulations'!AK304</f>
        <v>0.07338129496</v>
      </c>
      <c r="E304" s="91">
        <f>'Yield Tabulations'!AL304</f>
        <v>0</v>
      </c>
      <c r="F304" s="91">
        <f>'Yield Tabulations'!AM304</f>
        <v>0.03741007194</v>
      </c>
      <c r="G304" s="91">
        <f>'Yield Tabulations'!AN304</f>
        <v>0.3823529412</v>
      </c>
      <c r="H304" s="91">
        <f>'Yield Tabulations'!AO304</f>
        <v>0.09784172662</v>
      </c>
      <c r="I304" s="92">
        <f>'Yield Tabulations'!AP304</f>
        <v>0</v>
      </c>
      <c r="J304" s="92">
        <f>'Yield Tabulations'!AQ304</f>
        <v>0.06043165468</v>
      </c>
      <c r="K304" s="92">
        <f>'Yield Tabulations'!AR304</f>
        <v>0.25</v>
      </c>
      <c r="L304" s="92">
        <f>'Yield Tabulations'!AS304</f>
        <v>0.03741007194</v>
      </c>
      <c r="M304" s="132">
        <f t="shared" si="9"/>
        <v>-0.1571662886</v>
      </c>
      <c r="N304" s="132">
        <f t="shared" ref="N304:P304" si="1819">0</f>
        <v>0</v>
      </c>
      <c r="O304" s="132">
        <f t="shared" si="1819"/>
        <v>0</v>
      </c>
      <c r="P304" s="132">
        <f t="shared" si="1819"/>
        <v>0</v>
      </c>
      <c r="Q304" s="133">
        <f t="shared" si="11"/>
        <v>-0.1015092539</v>
      </c>
      <c r="R304" s="133">
        <f t="shared" si="12"/>
        <v>0.01015658062</v>
      </c>
      <c r="S304" s="133">
        <f t="shared" si="13"/>
        <v>-0.004513223953</v>
      </c>
      <c r="T304" s="133">
        <f t="shared" si="14"/>
        <v>0.01375370292</v>
      </c>
      <c r="U304" s="134">
        <f t="shared" si="15"/>
        <v>-0.1015092539</v>
      </c>
      <c r="V304" s="134">
        <f t="shared" si="16"/>
        <v>-0.01015658062</v>
      </c>
      <c r="W304" s="134">
        <f t="shared" si="17"/>
        <v>0.004513223953</v>
      </c>
      <c r="X304" s="134">
        <f t="shared" si="18"/>
        <v>-0.01375370292</v>
      </c>
      <c r="Y304" s="135">
        <f t="shared" si="19"/>
        <v>-0.06755149837</v>
      </c>
      <c r="Z304" s="135">
        <f t="shared" ref="Z304:AB304" si="1820">0</f>
        <v>0</v>
      </c>
      <c r="AA304" s="135">
        <f t="shared" si="1820"/>
        <v>0</v>
      </c>
      <c r="AB304" s="135">
        <f t="shared" si="1820"/>
        <v>0</v>
      </c>
      <c r="AC304" s="91">
        <f t="shared" si="21"/>
        <v>-0.08779428183</v>
      </c>
      <c r="AD304" s="91">
        <f t="shared" si="22"/>
        <v>0.03307555682</v>
      </c>
      <c r="AE304" s="91">
        <f t="shared" si="23"/>
        <v>0.1848561902</v>
      </c>
      <c r="AF304" s="91">
        <f t="shared" si="24"/>
        <v>0.09363710352</v>
      </c>
      <c r="AG304" s="92">
        <f t="shared" si="25"/>
        <v>0.03581422514</v>
      </c>
      <c r="AH304" s="92">
        <f t="shared" si="26"/>
        <v>0.04093968596</v>
      </c>
      <c r="AI304" s="92">
        <f t="shared" si="27"/>
        <v>0.1527614692</v>
      </c>
      <c r="AJ304" s="92">
        <f t="shared" si="28"/>
        <v>-0.03674917561</v>
      </c>
      <c r="AK304" s="132">
        <f t="shared" ref="AK304:AN304" si="1821">M$2*$M304</f>
        <v>0.05152781735</v>
      </c>
      <c r="AL304" s="132">
        <f t="shared" si="1821"/>
        <v>0.01392832874</v>
      </c>
      <c r="AM304" s="132">
        <f t="shared" si="1821"/>
        <v>0.04271743734</v>
      </c>
      <c r="AN304" s="132">
        <f t="shared" si="1821"/>
        <v>-0.04030296026</v>
      </c>
      <c r="AO304" s="133">
        <f t="shared" si="30"/>
        <v>-0.01250675486</v>
      </c>
      <c r="AP304" s="133">
        <f t="shared" si="31"/>
        <v>0.002275182662</v>
      </c>
      <c r="AQ304" s="133">
        <f t="shared" si="32"/>
        <v>-0.02122619466</v>
      </c>
      <c r="AR304" s="133">
        <f t="shared" si="33"/>
        <v>0.03779831148</v>
      </c>
      <c r="AS304" s="134">
        <f t="shared" si="34"/>
        <v>-0.005465289223</v>
      </c>
      <c r="AT304" s="134">
        <f t="shared" si="35"/>
        <v>-0.001683115791</v>
      </c>
      <c r="AU304" s="134">
        <f t="shared" si="36"/>
        <v>-0.02051187527</v>
      </c>
      <c r="AV304" s="134">
        <f t="shared" si="37"/>
        <v>0.009613063058</v>
      </c>
      <c r="AW304" s="135">
        <f t="shared" ref="AW304:AZ304" si="1822">Y$2*$Y304</f>
        <v>-0.004414542013</v>
      </c>
      <c r="AX304" s="135">
        <f t="shared" si="1822"/>
        <v>-0.003015840768</v>
      </c>
      <c r="AY304" s="135">
        <f t="shared" si="1822"/>
        <v>-0.004219552105</v>
      </c>
      <c r="AZ304" s="135">
        <f t="shared" si="1822"/>
        <v>0.01715684429</v>
      </c>
      <c r="BA304" s="144">
        <f t="shared" ref="BA304:BD304" si="1823">AC304+AG304+AK304+AO304+AS304+AW304+A$2</f>
        <v>0.004915907088</v>
      </c>
      <c r="BB304" s="144">
        <f t="shared" si="1823"/>
        <v>0.1108270476</v>
      </c>
      <c r="BC304" s="144">
        <f t="shared" si="1823"/>
        <v>0.3350728904</v>
      </c>
      <c r="BD304" s="144">
        <f t="shared" si="1823"/>
        <v>0.04741860512</v>
      </c>
      <c r="BE304" s="143">
        <f t="shared" ref="BE304:BH304" si="1824">A304</f>
        <v>0</v>
      </c>
      <c r="BF304" s="143">
        <f t="shared" si="1824"/>
        <v>0.1755395683</v>
      </c>
      <c r="BG304" s="143">
        <f t="shared" si="1824"/>
        <v>0.3225806452</v>
      </c>
      <c r="BH304" s="143">
        <f t="shared" si="1824"/>
        <v>0.07338129496</v>
      </c>
      <c r="BI304" s="145">
        <f t="shared" si="41"/>
        <v>0.005041993944</v>
      </c>
      <c r="BJ304" s="145">
        <f t="shared" si="42"/>
        <v>0.06596520333</v>
      </c>
      <c r="BK304" s="143"/>
    </row>
    <row r="305">
      <c r="A305" s="90">
        <f>'Yield Tabulations'!AH305</f>
        <v>0</v>
      </c>
      <c r="B305" s="90">
        <f>'Yield Tabulations'!AI305</f>
        <v>0.1028667791</v>
      </c>
      <c r="C305" s="90">
        <f>'Yield Tabulations'!AJ305</f>
        <v>0.3229813665</v>
      </c>
      <c r="D305" s="90">
        <f>'Yield Tabulations'!AK305</f>
        <v>0.03204047218</v>
      </c>
      <c r="E305" s="91">
        <f>'Yield Tabulations'!AL305</f>
        <v>0</v>
      </c>
      <c r="F305" s="91">
        <f>'Yield Tabulations'!AM305</f>
        <v>0.01602023609</v>
      </c>
      <c r="G305" s="91">
        <f>'Yield Tabulations'!AN305</f>
        <v>0.2043010753</v>
      </c>
      <c r="H305" s="91">
        <f>'Yield Tabulations'!AO305</f>
        <v>0.0784148398</v>
      </c>
      <c r="I305" s="92">
        <f>'Yield Tabulations'!AP305</f>
        <v>0</v>
      </c>
      <c r="J305" s="92">
        <f>'Yield Tabulations'!AQ305</f>
        <v>0.06239460371</v>
      </c>
      <c r="K305" s="92">
        <f>'Yield Tabulations'!AR305</f>
        <v>0.4852941176</v>
      </c>
      <c r="L305" s="92">
        <f>'Yield Tabulations'!AS305</f>
        <v>0.01602023609</v>
      </c>
      <c r="M305" s="132">
        <f t="shared" si="9"/>
        <v>-0.04814446442</v>
      </c>
      <c r="N305" s="132">
        <f t="shared" ref="N305:P305" si="1825">0</f>
        <v>0</v>
      </c>
      <c r="O305" s="132">
        <f t="shared" si="1825"/>
        <v>0</v>
      </c>
      <c r="P305" s="132">
        <f t="shared" si="1825"/>
        <v>0</v>
      </c>
      <c r="Q305" s="133">
        <f t="shared" si="11"/>
        <v>-0.1014019106</v>
      </c>
      <c r="R305" s="133">
        <f t="shared" si="12"/>
        <v>0.03478130903</v>
      </c>
      <c r="S305" s="133">
        <f t="shared" si="13"/>
        <v>-0.00463601489</v>
      </c>
      <c r="T305" s="133">
        <f t="shared" si="14"/>
        <v>0.004972758292</v>
      </c>
      <c r="U305" s="134">
        <f t="shared" si="15"/>
        <v>-0.1014019106</v>
      </c>
      <c r="V305" s="134">
        <f t="shared" si="16"/>
        <v>-0.03478130903</v>
      </c>
      <c r="W305" s="134">
        <f t="shared" si="17"/>
        <v>0.00463601489</v>
      </c>
      <c r="X305" s="134">
        <f t="shared" si="18"/>
        <v>-0.004972758292</v>
      </c>
      <c r="Y305" s="135">
        <f t="shared" si="19"/>
        <v>-0.2396601152</v>
      </c>
      <c r="Z305" s="135">
        <f t="shared" ref="Z305:AB305" si="1826">0</f>
        <v>0</v>
      </c>
      <c r="AA305" s="135">
        <f t="shared" si="1826"/>
        <v>0</v>
      </c>
      <c r="AB305" s="135">
        <f t="shared" si="1826"/>
        <v>0</v>
      </c>
      <c r="AC305" s="91">
        <f t="shared" si="21"/>
        <v>-0.04685584903</v>
      </c>
      <c r="AD305" s="91">
        <f t="shared" si="22"/>
        <v>0.02116340882</v>
      </c>
      <c r="AE305" s="91">
        <f t="shared" si="23"/>
        <v>0.09520909642</v>
      </c>
      <c r="AF305" s="91">
        <f t="shared" si="24"/>
        <v>0.0643565204</v>
      </c>
      <c r="AG305" s="92">
        <f t="shared" si="25"/>
        <v>0.07959457136</v>
      </c>
      <c r="AH305" s="92">
        <f t="shared" si="26"/>
        <v>0.03688596063</v>
      </c>
      <c r="AI305" s="92">
        <f t="shared" si="27"/>
        <v>0.2855907982</v>
      </c>
      <c r="AJ305" s="92">
        <f t="shared" si="28"/>
        <v>-0.09392731393</v>
      </c>
      <c r="AK305" s="132">
        <f t="shared" ref="AK305:AN305" si="1827">M$2*$M305</f>
        <v>0.01578442293</v>
      </c>
      <c r="AL305" s="132">
        <f t="shared" si="1827"/>
        <v>0.004266639708</v>
      </c>
      <c r="AM305" s="132">
        <f t="shared" si="1827"/>
        <v>0.01308555518</v>
      </c>
      <c r="AN305" s="132">
        <f t="shared" si="1827"/>
        <v>-0.01234593279</v>
      </c>
      <c r="AO305" s="133">
        <f t="shared" si="30"/>
        <v>-0.01479793342</v>
      </c>
      <c r="AP305" s="133">
        <f t="shared" si="31"/>
        <v>0.008766120015</v>
      </c>
      <c r="AQ305" s="133">
        <f t="shared" si="32"/>
        <v>-0.01301306847</v>
      </c>
      <c r="AR305" s="133">
        <f t="shared" si="33"/>
        <v>0.04186684047</v>
      </c>
      <c r="AS305" s="134">
        <f t="shared" si="34"/>
        <v>-0.003615679637</v>
      </c>
      <c r="AT305" s="134">
        <f t="shared" si="35"/>
        <v>-0.004141813852</v>
      </c>
      <c r="AU305" s="134">
        <f t="shared" si="36"/>
        <v>-0.02313341565</v>
      </c>
      <c r="AV305" s="134">
        <f t="shared" si="37"/>
        <v>0.005276818594</v>
      </c>
      <c r="AW305" s="135">
        <f t="shared" ref="AW305:AZ305" si="1828">Y$2*$Y305</f>
        <v>-0.01566197157</v>
      </c>
      <c r="AX305" s="135">
        <f t="shared" si="1828"/>
        <v>-0.01069964047</v>
      </c>
      <c r="AY305" s="135">
        <f t="shared" si="1828"/>
        <v>-0.01497018375</v>
      </c>
      <c r="AZ305" s="135">
        <f t="shared" si="1828"/>
        <v>0.06086928311</v>
      </c>
      <c r="BA305" s="144">
        <f t="shared" ref="BA305:BD305" si="1829">AC305+AG305+AK305+AO305+AS305+AW305+A$2</f>
        <v>0.04220229315</v>
      </c>
      <c r="BB305" s="144">
        <f t="shared" si="1829"/>
        <v>0.08154792478</v>
      </c>
      <c r="BC305" s="144">
        <f t="shared" si="1829"/>
        <v>0.3434641976</v>
      </c>
      <c r="BD305" s="144">
        <f t="shared" si="1829"/>
        <v>0.03236163448</v>
      </c>
      <c r="BE305" s="143">
        <f t="shared" ref="BE305:BH305" si="1830">A305</f>
        <v>0</v>
      </c>
      <c r="BF305" s="143">
        <f t="shared" si="1830"/>
        <v>0.1028667791</v>
      </c>
      <c r="BG305" s="143">
        <f t="shared" si="1830"/>
        <v>0.3229813665</v>
      </c>
      <c r="BH305" s="143">
        <f t="shared" si="1830"/>
        <v>0.03204047218</v>
      </c>
      <c r="BI305" s="145">
        <f t="shared" si="41"/>
        <v>0.002655176613</v>
      </c>
      <c r="BJ305" s="145">
        <f t="shared" si="42"/>
        <v>0.09085317241</v>
      </c>
      <c r="BK305" s="143"/>
    </row>
    <row r="306">
      <c r="A306" s="90">
        <f>'Yield Tabulations'!AH306</f>
        <v>0</v>
      </c>
      <c r="B306" s="90">
        <f>'Yield Tabulations'!AI306</f>
        <v>0.1593554163</v>
      </c>
      <c r="C306" s="90">
        <f>'Yield Tabulations'!AJ306</f>
        <v>0.2811671088</v>
      </c>
      <c r="D306" s="90">
        <f>'Yield Tabulations'!AK306</f>
        <v>0.05147717099</v>
      </c>
      <c r="E306" s="91">
        <f>'Yield Tabulations'!AL306</f>
        <v>0</v>
      </c>
      <c r="F306" s="91">
        <f>'Yield Tabulations'!AM306</f>
        <v>0.02417188899</v>
      </c>
      <c r="G306" s="91">
        <f>'Yield Tabulations'!AN306</f>
        <v>0.2755102041</v>
      </c>
      <c r="H306" s="91">
        <f>'Yield Tabulations'!AO306</f>
        <v>0.08773500448</v>
      </c>
      <c r="I306" s="92">
        <f>'Yield Tabulations'!AP306</f>
        <v>0</v>
      </c>
      <c r="J306" s="92">
        <f>'Yield Tabulations'!AQ306</f>
        <v>0.06356311549</v>
      </c>
      <c r="K306" s="92">
        <f>'Yield Tabulations'!AR306</f>
        <v>0.2872928177</v>
      </c>
      <c r="L306" s="92">
        <f>'Yield Tabulations'!AS306</f>
        <v>0.02417188899</v>
      </c>
      <c r="M306" s="132">
        <f t="shared" si="9"/>
        <v>-0.08418758378</v>
      </c>
      <c r="N306" s="132">
        <f t="shared" ref="N306:P306" si="1831">0</f>
        <v>0</v>
      </c>
      <c r="O306" s="132">
        <f t="shared" si="1831"/>
        <v>0</v>
      </c>
      <c r="P306" s="132">
        <f t="shared" si="1831"/>
        <v>0</v>
      </c>
      <c r="Q306" s="133">
        <f t="shared" si="11"/>
        <v>-0.08280926419</v>
      </c>
      <c r="R306" s="133">
        <f t="shared" si="12"/>
        <v>0.01854603458</v>
      </c>
      <c r="S306" s="133">
        <f t="shared" si="13"/>
        <v>-0.004992430005</v>
      </c>
      <c r="T306" s="133">
        <f t="shared" si="14"/>
        <v>0.01056787682</v>
      </c>
      <c r="U306" s="134">
        <f t="shared" si="15"/>
        <v>-0.08280926419</v>
      </c>
      <c r="V306" s="134">
        <f t="shared" si="16"/>
        <v>-0.01854603458</v>
      </c>
      <c r="W306" s="134">
        <f t="shared" si="17"/>
        <v>0.004992430005</v>
      </c>
      <c r="X306" s="134">
        <f t="shared" si="18"/>
        <v>-0.01056787682</v>
      </c>
      <c r="Y306" s="135">
        <f t="shared" si="19"/>
        <v>-0.08716171296</v>
      </c>
      <c r="Z306" s="135">
        <f t="shared" ref="Z306:AB306" si="1832">0</f>
        <v>0</v>
      </c>
      <c r="AA306" s="135">
        <f t="shared" si="1832"/>
        <v>0</v>
      </c>
      <c r="AB306" s="135">
        <f t="shared" si="1832"/>
        <v>0</v>
      </c>
      <c r="AC306" s="91">
        <f t="shared" si="21"/>
        <v>-0.06320292559</v>
      </c>
      <c r="AD306" s="91">
        <f t="shared" si="22"/>
        <v>0.02604821865</v>
      </c>
      <c r="AE306" s="91">
        <f t="shared" si="23"/>
        <v>0.1308475584</v>
      </c>
      <c r="AF306" s="91">
        <f t="shared" si="24"/>
        <v>0.07695217654</v>
      </c>
      <c r="AG306" s="92">
        <f t="shared" si="25"/>
        <v>0.04217229241</v>
      </c>
      <c r="AH306" s="92">
        <f t="shared" si="26"/>
        <v>0.04008523855</v>
      </c>
      <c r="AI306" s="92">
        <f t="shared" si="27"/>
        <v>0.1719712508</v>
      </c>
      <c r="AJ306" s="92">
        <f t="shared" si="28"/>
        <v>-0.05206992878</v>
      </c>
      <c r="AK306" s="132">
        <f t="shared" ref="AK306:AN306" si="1833">M$2*$M306</f>
        <v>0.02760135446</v>
      </c>
      <c r="AL306" s="132">
        <f t="shared" si="1833"/>
        <v>0.007460838794</v>
      </c>
      <c r="AM306" s="132">
        <f t="shared" si="1833"/>
        <v>0.02288199249</v>
      </c>
      <c r="AN306" s="132">
        <f t="shared" si="1833"/>
        <v>-0.02158865539</v>
      </c>
      <c r="AO306" s="133">
        <f t="shared" si="30"/>
        <v>-0.009895002479</v>
      </c>
      <c r="AP306" s="133">
        <f t="shared" si="31"/>
        <v>0.004277941128</v>
      </c>
      <c r="AQ306" s="133">
        <f t="shared" si="32"/>
        <v>-0.01419422008</v>
      </c>
      <c r="AR306" s="133">
        <f t="shared" si="33"/>
        <v>0.03305866122</v>
      </c>
      <c r="AS306" s="134">
        <f t="shared" si="34"/>
        <v>-0.004283641544</v>
      </c>
      <c r="AT306" s="134">
        <f t="shared" si="35"/>
        <v>-0.001986873652</v>
      </c>
      <c r="AU306" s="134">
        <f t="shared" si="36"/>
        <v>-0.0178929809</v>
      </c>
      <c r="AV306" s="134">
        <f t="shared" si="37"/>
        <v>0.005900387423</v>
      </c>
      <c r="AW306" s="135">
        <f t="shared" ref="AW306:AZ306" si="1834">Y$2*$Y306</f>
        <v>-0.005696084514</v>
      </c>
      <c r="AX306" s="135">
        <f t="shared" si="1834"/>
        <v>-0.003891339995</v>
      </c>
      <c r="AY306" s="135">
        <f t="shared" si="1834"/>
        <v>-0.005444488994</v>
      </c>
      <c r="AZ306" s="135">
        <f t="shared" si="1834"/>
        <v>0.0221374799</v>
      </c>
      <c r="BA306" s="144">
        <f t="shared" ref="BA306:BD306" si="1835">AC306+AG306+AK306+AO306+AS306+AW306+A$2</f>
        <v>0.01445072526</v>
      </c>
      <c r="BB306" s="144">
        <f t="shared" si="1835"/>
        <v>0.0973012734</v>
      </c>
      <c r="BC306" s="144">
        <f t="shared" si="1835"/>
        <v>0.2888645275</v>
      </c>
      <c r="BD306" s="144">
        <f t="shared" si="1835"/>
        <v>0.03065553954</v>
      </c>
      <c r="BE306" s="143">
        <f t="shared" ref="BE306:BH306" si="1836">A306</f>
        <v>0</v>
      </c>
      <c r="BF306" s="143">
        <f t="shared" si="1836"/>
        <v>0.1593554163</v>
      </c>
      <c r="BG306" s="143">
        <f t="shared" si="1836"/>
        <v>0.2811671088</v>
      </c>
      <c r="BH306" s="143">
        <f t="shared" si="1836"/>
        <v>0.05147717099</v>
      </c>
      <c r="BI306" s="145">
        <f t="shared" si="41"/>
        <v>0.004552330702</v>
      </c>
      <c r="BJ306" s="145">
        <f t="shared" si="42"/>
        <v>0.0937211222</v>
      </c>
      <c r="BK306" s="143"/>
    </row>
    <row r="307">
      <c r="A307" s="90">
        <f>'Yield Tabulations'!AH307</f>
        <v>0</v>
      </c>
      <c r="B307" s="90">
        <f>'Yield Tabulations'!AI307</f>
        <v>0.08792965627</v>
      </c>
      <c r="C307" s="90">
        <f>'Yield Tabulations'!AJ307</f>
        <v>0.2952380952</v>
      </c>
      <c r="D307" s="90">
        <f>'Yield Tabulations'!AK307</f>
        <v>0.03357314149</v>
      </c>
      <c r="E307" s="91">
        <f>'Yield Tabulations'!AL307</f>
        <v>0</v>
      </c>
      <c r="F307" s="91">
        <f>'Yield Tabulations'!AM307</f>
        <v>0.01438848921</v>
      </c>
      <c r="G307" s="91">
        <f>'Yield Tabulations'!AN307</f>
        <v>0.28125</v>
      </c>
      <c r="H307" s="91">
        <f>'Yield Tabulations'!AO307</f>
        <v>0.05115907274</v>
      </c>
      <c r="I307" s="92">
        <f>'Yield Tabulations'!AP307</f>
        <v>0</v>
      </c>
      <c r="J307" s="92">
        <f>'Yield Tabulations'!AQ307</f>
        <v>0.03677058353</v>
      </c>
      <c r="K307" s="92">
        <f>'Yield Tabulations'!AR307</f>
        <v>0.3170731707</v>
      </c>
      <c r="L307" s="92">
        <f>'Yield Tabulations'!AS307</f>
        <v>0.01438848921</v>
      </c>
      <c r="M307" s="132">
        <f t="shared" si="9"/>
        <v>-0.08192584185</v>
      </c>
      <c r="N307" s="132">
        <f t="shared" ref="N307:P307" si="1837">0</f>
        <v>0</v>
      </c>
      <c r="O307" s="132">
        <f t="shared" si="1837"/>
        <v>0</v>
      </c>
      <c r="P307" s="132">
        <f t="shared" si="1837"/>
        <v>0</v>
      </c>
      <c r="Q307" s="133">
        <f t="shared" si="11"/>
        <v>-0.09044200418</v>
      </c>
      <c r="R307" s="133">
        <f t="shared" si="12"/>
        <v>0.01217440682</v>
      </c>
      <c r="S307" s="133">
        <f t="shared" si="13"/>
        <v>-0.001674120336</v>
      </c>
      <c r="T307" s="133">
        <f t="shared" si="14"/>
        <v>0.005779522723</v>
      </c>
      <c r="U307" s="134">
        <f t="shared" si="15"/>
        <v>-0.09044200418</v>
      </c>
      <c r="V307" s="134">
        <f t="shared" si="16"/>
        <v>-0.01217440682</v>
      </c>
      <c r="W307" s="134">
        <f t="shared" si="17"/>
        <v>0.001674120336</v>
      </c>
      <c r="X307" s="134">
        <f t="shared" si="18"/>
        <v>-0.005779522723</v>
      </c>
      <c r="Y307" s="135">
        <f t="shared" si="19"/>
        <v>-0.1020945</v>
      </c>
      <c r="Z307" s="135">
        <f t="shared" ref="Z307:AB307" si="1838">0</f>
        <v>0</v>
      </c>
      <c r="AA307" s="135">
        <f t="shared" si="1838"/>
        <v>0</v>
      </c>
      <c r="AB307" s="135">
        <f t="shared" si="1838"/>
        <v>0</v>
      </c>
      <c r="AC307" s="91">
        <f t="shared" si="21"/>
        <v>-0.06244655978</v>
      </c>
      <c r="AD307" s="91">
        <f t="shared" si="22"/>
        <v>0.01314673971</v>
      </c>
      <c r="AE307" s="91">
        <f t="shared" si="23"/>
        <v>0.1385178382</v>
      </c>
      <c r="AF307" s="91">
        <f t="shared" si="24"/>
        <v>0.06092322521</v>
      </c>
      <c r="AG307" s="92">
        <f t="shared" si="25"/>
        <v>0.05277712812</v>
      </c>
      <c r="AH307" s="92">
        <f t="shared" si="26"/>
        <v>0.02251349623</v>
      </c>
      <c r="AI307" s="92">
        <f t="shared" si="27"/>
        <v>0.1873139733</v>
      </c>
      <c r="AJ307" s="92">
        <f t="shared" si="28"/>
        <v>-0.05833623489</v>
      </c>
      <c r="AK307" s="132">
        <f t="shared" ref="AK307:AN307" si="1839">M$2*$M307</f>
        <v>0.02685983014</v>
      </c>
      <c r="AL307" s="132">
        <f t="shared" si="1839"/>
        <v>0.007260399594</v>
      </c>
      <c r="AM307" s="132">
        <f t="shared" si="1839"/>
        <v>0.02226725621</v>
      </c>
      <c r="AN307" s="132">
        <f t="shared" si="1839"/>
        <v>-0.02100866527</v>
      </c>
      <c r="AO307" s="133">
        <f t="shared" si="30"/>
        <v>-0.01372846857</v>
      </c>
      <c r="AP307" s="133">
        <f t="shared" si="31"/>
        <v>0.003318694543</v>
      </c>
      <c r="AQ307" s="133">
        <f t="shared" si="32"/>
        <v>-0.01733436148</v>
      </c>
      <c r="AR307" s="133">
        <f t="shared" si="33"/>
        <v>0.03328470899</v>
      </c>
      <c r="AS307" s="134">
        <f t="shared" si="34"/>
        <v>-0.003553529976</v>
      </c>
      <c r="AT307" s="134">
        <f t="shared" si="35"/>
        <v>-0.002532880525</v>
      </c>
      <c r="AU307" s="134">
        <f t="shared" si="36"/>
        <v>-0.01850925334</v>
      </c>
      <c r="AV307" s="134">
        <f t="shared" si="37"/>
        <v>0.008270314353</v>
      </c>
      <c r="AW307" s="135">
        <f t="shared" ref="AW307:AZ307" si="1840">Y$2*$Y307</f>
        <v>-0.006671953555</v>
      </c>
      <c r="AX307" s="135">
        <f t="shared" si="1840"/>
        <v>-0.004558015185</v>
      </c>
      <c r="AY307" s="135">
        <f t="shared" si="1840"/>
        <v>-0.00637725399</v>
      </c>
      <c r="AZ307" s="135">
        <f t="shared" si="1840"/>
        <v>0.02593013452</v>
      </c>
      <c r="BA307" s="144">
        <f t="shared" ref="BA307:BD307" si="1841">AC307+AG307+AK307+AO307+AS307+AW307+A$2</f>
        <v>0.02099117891</v>
      </c>
      <c r="BB307" s="144">
        <f t="shared" si="1841"/>
        <v>0.06445568429</v>
      </c>
      <c r="BC307" s="144">
        <f t="shared" si="1841"/>
        <v>0.3065736146</v>
      </c>
      <c r="BD307" s="144">
        <f t="shared" si="1841"/>
        <v>0.01532890156</v>
      </c>
      <c r="BE307" s="143">
        <f t="shared" ref="BE307:BH307" si="1842">A307</f>
        <v>0</v>
      </c>
      <c r="BF307" s="143">
        <f t="shared" si="1842"/>
        <v>0.08792965627</v>
      </c>
      <c r="BG307" s="143">
        <f t="shared" si="1842"/>
        <v>0.2952380952</v>
      </c>
      <c r="BH307" s="143">
        <f t="shared" si="1842"/>
        <v>0.03357314149</v>
      </c>
      <c r="BI307" s="145">
        <f t="shared" si="41"/>
        <v>0.001453003244</v>
      </c>
      <c r="BJ307" s="145">
        <f t="shared" si="42"/>
        <v>0.1084637533</v>
      </c>
      <c r="BK307" s="143"/>
    </row>
    <row r="308">
      <c r="A308" s="90">
        <f>'Yield Tabulations'!AH308</f>
        <v>0</v>
      </c>
      <c r="B308" s="90">
        <f>'Yield Tabulations'!AI308</f>
        <v>0.1788170564</v>
      </c>
      <c r="C308" s="90">
        <f>'Yield Tabulations'!AJ308</f>
        <v>0.3214285714</v>
      </c>
      <c r="D308" s="90">
        <f>'Yield Tabulations'!AK308</f>
        <v>0.07977991747</v>
      </c>
      <c r="E308" s="91">
        <f>'Yield Tabulations'!AL308</f>
        <v>0</v>
      </c>
      <c r="F308" s="91">
        <f>'Yield Tabulations'!AM308</f>
        <v>0.03438789546</v>
      </c>
      <c r="G308" s="91">
        <f>'Yield Tabulations'!AN308</f>
        <v>0.3521126761</v>
      </c>
      <c r="H308" s="91">
        <f>'Yield Tabulations'!AO308</f>
        <v>0.09766162311</v>
      </c>
      <c r="I308" s="92">
        <f>'Yield Tabulations'!AP308</f>
        <v>0</v>
      </c>
      <c r="J308" s="92">
        <f>'Yield Tabulations'!AQ308</f>
        <v>0.06327372765</v>
      </c>
      <c r="K308" s="92">
        <f>'Yield Tabulations'!AR308</f>
        <v>0.2989690722</v>
      </c>
      <c r="L308" s="92">
        <f>'Yield Tabulations'!AS308</f>
        <v>0.03438789546</v>
      </c>
      <c r="M308" s="132">
        <f t="shared" si="9"/>
        <v>-0.1347036566</v>
      </c>
      <c r="N308" s="132">
        <f t="shared" ref="N308:P308" si="1843">0</f>
        <v>0</v>
      </c>
      <c r="O308" s="132">
        <f t="shared" si="1843"/>
        <v>0</v>
      </c>
      <c r="P308" s="132">
        <f t="shared" si="1843"/>
        <v>0</v>
      </c>
      <c r="Q308" s="133">
        <f t="shared" si="11"/>
        <v>-0.1108050281</v>
      </c>
      <c r="R308" s="133">
        <f t="shared" si="12"/>
        <v>0.01708939095</v>
      </c>
      <c r="S308" s="133">
        <f t="shared" si="13"/>
        <v>-0.004996887588</v>
      </c>
      <c r="T308" s="133">
        <f t="shared" si="14"/>
        <v>0.01199856437</v>
      </c>
      <c r="U308" s="134">
        <f t="shared" si="15"/>
        <v>-0.1108050281</v>
      </c>
      <c r="V308" s="134">
        <f t="shared" si="16"/>
        <v>-0.01708939095</v>
      </c>
      <c r="W308" s="134">
        <f t="shared" si="17"/>
        <v>0.004996887588</v>
      </c>
      <c r="X308" s="134">
        <f t="shared" si="18"/>
        <v>-0.01199856437</v>
      </c>
      <c r="Y308" s="135">
        <f t="shared" si="19"/>
        <v>-0.09456859808</v>
      </c>
      <c r="Z308" s="135">
        <f t="shared" ref="Z308:AB308" si="1844">0</f>
        <v>0</v>
      </c>
      <c r="AA308" s="135">
        <f t="shared" si="1844"/>
        <v>0</v>
      </c>
      <c r="AB308" s="135">
        <f t="shared" si="1844"/>
        <v>0</v>
      </c>
      <c r="AC308" s="91">
        <f t="shared" si="21"/>
        <v>-0.0809796504</v>
      </c>
      <c r="AD308" s="91">
        <f t="shared" si="22"/>
        <v>0.03202838561</v>
      </c>
      <c r="AE308" s="91">
        <f t="shared" si="23"/>
        <v>0.1692248681</v>
      </c>
      <c r="AF308" s="91">
        <f t="shared" si="24"/>
        <v>0.09014392527</v>
      </c>
      <c r="AG308" s="92">
        <f t="shared" si="25"/>
        <v>0.04447396867</v>
      </c>
      <c r="AH308" s="92">
        <f t="shared" si="26"/>
        <v>0.0417803097</v>
      </c>
      <c r="AI308" s="92">
        <f t="shared" si="27"/>
        <v>0.1806873829</v>
      </c>
      <c r="AJ308" s="92">
        <f t="shared" si="28"/>
        <v>-0.04827533809</v>
      </c>
      <c r="AK308" s="132">
        <f t="shared" ref="AK308:AN308" si="1845">M$2*$M308</f>
        <v>0.04416332203</v>
      </c>
      <c r="AL308" s="132">
        <f t="shared" si="1845"/>
        <v>0.01193765425</v>
      </c>
      <c r="AM308" s="132">
        <f t="shared" si="1845"/>
        <v>0.03661214542</v>
      </c>
      <c r="AN308" s="132">
        <f t="shared" si="1845"/>
        <v>-0.03454275194</v>
      </c>
      <c r="AO308" s="133">
        <f t="shared" si="30"/>
        <v>-0.01449079514</v>
      </c>
      <c r="AP308" s="133">
        <f t="shared" si="31"/>
        <v>0.004281331902</v>
      </c>
      <c r="AQ308" s="133">
        <f t="shared" si="32"/>
        <v>-0.02116266122</v>
      </c>
      <c r="AR308" s="133">
        <f t="shared" si="33"/>
        <v>0.04210203962</v>
      </c>
      <c r="AS308" s="134">
        <f t="shared" si="34"/>
        <v>-0.005419009278</v>
      </c>
      <c r="AT308" s="134">
        <f t="shared" si="35"/>
        <v>-0.002605815349</v>
      </c>
      <c r="AU308" s="134">
        <f t="shared" si="36"/>
        <v>-0.02300373111</v>
      </c>
      <c r="AV308" s="134">
        <f t="shared" si="37"/>
        <v>0.009466699804</v>
      </c>
      <c r="AW308" s="135">
        <f t="shared" ref="AW308:AZ308" si="1846">Y$2*$Y308</f>
        <v>-0.006180130114</v>
      </c>
      <c r="AX308" s="135">
        <f t="shared" si="1846"/>
        <v>-0.004222020833</v>
      </c>
      <c r="AY308" s="135">
        <f t="shared" si="1846"/>
        <v>-0.005907154345</v>
      </c>
      <c r="AZ308" s="135">
        <f t="shared" si="1846"/>
        <v>0.02401869316</v>
      </c>
      <c r="BA308" s="144">
        <f t="shared" ref="BA308:BD308" si="1847">AC308+AG308+AK308+AO308+AS308+AW308+A$2</f>
        <v>0.009322438294</v>
      </c>
      <c r="BB308" s="144">
        <f t="shared" si="1847"/>
        <v>0.1085070952</v>
      </c>
      <c r="BC308" s="144">
        <f t="shared" si="1847"/>
        <v>0.3371462654</v>
      </c>
      <c r="BD308" s="144">
        <f t="shared" si="1847"/>
        <v>0.04917868647</v>
      </c>
      <c r="BE308" s="143">
        <f t="shared" ref="BE308:BH308" si="1848">A308</f>
        <v>0</v>
      </c>
      <c r="BF308" s="143">
        <f t="shared" si="1848"/>
        <v>0.1788170564</v>
      </c>
      <c r="BG308" s="143">
        <f t="shared" si="1848"/>
        <v>0.3214285714</v>
      </c>
      <c r="BH308" s="143">
        <f t="shared" si="1848"/>
        <v>0.07977991747</v>
      </c>
      <c r="BI308" s="145">
        <f t="shared" si="41"/>
        <v>0.006213879741</v>
      </c>
      <c r="BJ308" s="145">
        <f t="shared" si="42"/>
        <v>0.06490502646</v>
      </c>
      <c r="BK308" s="143"/>
    </row>
    <row r="309">
      <c r="A309" s="90">
        <f>'Yield Tabulations'!AH309</f>
        <v>0</v>
      </c>
      <c r="B309" s="90">
        <f>'Yield Tabulations'!AI309</f>
        <v>0.1711191336</v>
      </c>
      <c r="C309" s="90">
        <f>'Yield Tabulations'!AJ309</f>
        <v>0.4323308271</v>
      </c>
      <c r="D309" s="90">
        <f>'Yield Tabulations'!AK309</f>
        <v>0.08483754513</v>
      </c>
      <c r="E309" s="91">
        <f>'Yield Tabulations'!AL309</f>
        <v>0</v>
      </c>
      <c r="F309" s="91">
        <f>'Yield Tabulations'!AM309</f>
        <v>0.04620938628</v>
      </c>
      <c r="G309" s="91">
        <f>'Yield Tabulations'!AN309</f>
        <v>0.4904214559</v>
      </c>
      <c r="H309" s="91">
        <f>'Yield Tabulations'!AO309</f>
        <v>0.09422382671</v>
      </c>
      <c r="I309" s="92">
        <f>'Yield Tabulations'!AP309</f>
        <v>0</v>
      </c>
      <c r="J309" s="92">
        <f>'Yield Tabulations'!AQ309</f>
        <v>0.04801444043</v>
      </c>
      <c r="K309" s="92">
        <f>'Yield Tabulations'!AR309</f>
        <v>0.3763837638</v>
      </c>
      <c r="L309" s="92">
        <f>'Yield Tabulations'!AS309</f>
        <v>0.04620938628</v>
      </c>
      <c r="M309" s="132">
        <f t="shared" si="9"/>
        <v>-0.2515266413</v>
      </c>
      <c r="N309" s="132">
        <f t="shared" ref="N309:P309" si="1849">0</f>
        <v>0</v>
      </c>
      <c r="O309" s="132">
        <f t="shared" si="1849"/>
        <v>0</v>
      </c>
      <c r="P309" s="132">
        <f t="shared" si="1849"/>
        <v>0</v>
      </c>
      <c r="Q309" s="133">
        <f t="shared" si="11"/>
        <v>-0.1911594165</v>
      </c>
      <c r="R309" s="133">
        <f t="shared" si="12"/>
        <v>0.01280224404</v>
      </c>
      <c r="S309" s="133">
        <f t="shared" si="13"/>
        <v>-0.002388796935</v>
      </c>
      <c r="T309" s="133">
        <f t="shared" si="14"/>
        <v>0.00615484905</v>
      </c>
      <c r="U309" s="134">
        <f t="shared" si="15"/>
        <v>-0.1911594165</v>
      </c>
      <c r="V309" s="134">
        <f t="shared" si="16"/>
        <v>-0.01280224404</v>
      </c>
      <c r="W309" s="134">
        <f t="shared" si="17"/>
        <v>0.002388796935</v>
      </c>
      <c r="X309" s="134">
        <f t="shared" si="18"/>
        <v>-0.00615484905</v>
      </c>
      <c r="Y309" s="135">
        <f t="shared" si="19"/>
        <v>-0.1461054316</v>
      </c>
      <c r="Z309" s="135">
        <f t="shared" ref="Z309:AB309" si="1850">0</f>
        <v>0</v>
      </c>
      <c r="AA309" s="135">
        <f t="shared" si="1850"/>
        <v>0</v>
      </c>
      <c r="AB309" s="135">
        <f t="shared" si="1850"/>
        <v>0</v>
      </c>
      <c r="AC309" s="91">
        <f t="shared" si="21"/>
        <v>-0.1118026008</v>
      </c>
      <c r="AD309" s="91">
        <f t="shared" si="22"/>
        <v>0.03488258637</v>
      </c>
      <c r="AE309" s="91">
        <f t="shared" si="23"/>
        <v>0.2412502842</v>
      </c>
      <c r="AF309" s="91">
        <f t="shared" si="24"/>
        <v>0.1043460699</v>
      </c>
      <c r="AG309" s="92">
        <f t="shared" si="25"/>
        <v>0.06197133425</v>
      </c>
      <c r="AH309" s="92">
        <f t="shared" si="26"/>
        <v>0.03474300713</v>
      </c>
      <c r="AI309" s="92">
        <f t="shared" si="27"/>
        <v>0.2278667862</v>
      </c>
      <c r="AJ309" s="92">
        <f t="shared" si="28"/>
        <v>-0.05312715285</v>
      </c>
      <c r="AK309" s="132">
        <f t="shared" ref="AK309:AN309" si="1851">M$2*$M309</f>
        <v>0.08246436912</v>
      </c>
      <c r="AL309" s="132">
        <f t="shared" si="1851"/>
        <v>0.02229069465</v>
      </c>
      <c r="AM309" s="132">
        <f t="shared" si="1851"/>
        <v>0.06836436515</v>
      </c>
      <c r="AN309" s="132">
        <f t="shared" si="1851"/>
        <v>-0.06450027116</v>
      </c>
      <c r="AO309" s="133">
        <f t="shared" si="30"/>
        <v>-0.03153136288</v>
      </c>
      <c r="AP309" s="133">
        <f t="shared" si="31"/>
        <v>0.00571485568</v>
      </c>
      <c r="AQ309" s="133">
        <f t="shared" si="32"/>
        <v>-0.04051611661</v>
      </c>
      <c r="AR309" s="133">
        <f t="shared" si="33"/>
        <v>0.06630124752</v>
      </c>
      <c r="AS309" s="134">
        <f t="shared" si="34"/>
        <v>-0.007003696974</v>
      </c>
      <c r="AT309" s="134">
        <f t="shared" si="35"/>
        <v>-0.005927409764</v>
      </c>
      <c r="AU309" s="134">
        <f t="shared" si="36"/>
        <v>-0.03741394574</v>
      </c>
      <c r="AV309" s="134">
        <f t="shared" si="37"/>
        <v>0.02013541723</v>
      </c>
      <c r="AW309" s="135">
        <f t="shared" ref="AW309:AZ309" si="1852">Y$2*$Y309</f>
        <v>-0.009548101545</v>
      </c>
      <c r="AX309" s="135">
        <f t="shared" si="1852"/>
        <v>-0.006522885909</v>
      </c>
      <c r="AY309" s="135">
        <f t="shared" si="1852"/>
        <v>-0.009126362792</v>
      </c>
      <c r="AZ309" s="135">
        <f t="shared" si="1852"/>
        <v>0.03710810566</v>
      </c>
      <c r="BA309" s="144">
        <f t="shared" ref="BA309:BD309" si="1853">AC309+AG309+AK309+AO309+AS309+AW309+A$2</f>
        <v>0.01230467372</v>
      </c>
      <c r="BB309" s="144">
        <f t="shared" si="1853"/>
        <v>0.1104880981</v>
      </c>
      <c r="BC309" s="144">
        <f t="shared" si="1853"/>
        <v>0.451120426</v>
      </c>
      <c r="BD309" s="144">
        <f t="shared" si="1853"/>
        <v>0.07652883492</v>
      </c>
      <c r="BE309" s="143">
        <f t="shared" ref="BE309:BH309" si="1854">A309</f>
        <v>0</v>
      </c>
      <c r="BF309" s="143">
        <f t="shared" si="1854"/>
        <v>0.1711191336</v>
      </c>
      <c r="BG309" s="143">
        <f t="shared" si="1854"/>
        <v>0.4323308271</v>
      </c>
      <c r="BH309" s="143">
        <f t="shared" si="1854"/>
        <v>0.08483754513</v>
      </c>
      <c r="BI309" s="145">
        <f t="shared" si="41"/>
        <v>0.004249611154</v>
      </c>
      <c r="BJ309" s="145">
        <f t="shared" si="42"/>
        <v>0.02646814042</v>
      </c>
      <c r="BK309" s="143"/>
    </row>
    <row r="310">
      <c r="A310" s="90">
        <f>'Yield Tabulations'!AH310</f>
        <v>0</v>
      </c>
      <c r="B310" s="90">
        <f>'Yield Tabulations'!AI310</f>
        <v>0.2244165171</v>
      </c>
      <c r="C310" s="90">
        <f>'Yield Tabulations'!AJ310</f>
        <v>0.3773584906</v>
      </c>
      <c r="D310" s="90">
        <f>'Yield Tabulations'!AK310</f>
        <v>0.06283662478</v>
      </c>
      <c r="E310" s="91">
        <f>'Yield Tabulations'!AL310</f>
        <v>0</v>
      </c>
      <c r="F310" s="91">
        <f>'Yield Tabulations'!AM310</f>
        <v>0.03052064632</v>
      </c>
      <c r="G310" s="91">
        <f>'Yield Tabulations'!AN310</f>
        <v>0.4857142857</v>
      </c>
      <c r="H310" s="91">
        <f>'Yield Tabulations'!AO310</f>
        <v>0.06283662478</v>
      </c>
      <c r="I310" s="92">
        <f>'Yield Tabulations'!AP310</f>
        <v>0</v>
      </c>
      <c r="J310" s="92">
        <f>'Yield Tabulations'!AQ310</f>
        <v>0.03231597846</v>
      </c>
      <c r="K310" s="92">
        <f>'Yield Tabulations'!AR310</f>
        <v>0.323943662</v>
      </c>
      <c r="L310" s="92">
        <f>'Yield Tabulations'!AS310</f>
        <v>0.03052064632</v>
      </c>
      <c r="M310" s="132">
        <f t="shared" si="9"/>
        <v>-0.2407983186</v>
      </c>
      <c r="N310" s="132">
        <f t="shared" ref="N310:P310" si="1855">0</f>
        <v>0</v>
      </c>
      <c r="O310" s="132">
        <f t="shared" si="1855"/>
        <v>0</v>
      </c>
      <c r="P310" s="132">
        <f t="shared" si="1855"/>
        <v>0</v>
      </c>
      <c r="Q310" s="133">
        <f t="shared" si="11"/>
        <v>-0.1602481833</v>
      </c>
      <c r="R310" s="133">
        <f t="shared" si="12"/>
        <v>0.005531212409</v>
      </c>
      <c r="S310" s="133">
        <f t="shared" si="13"/>
        <v>-0.001099117161</v>
      </c>
      <c r="T310" s="133">
        <f t="shared" si="14"/>
        <v>0.005809362458</v>
      </c>
      <c r="U310" s="134">
        <f t="shared" si="15"/>
        <v>-0.1602481833</v>
      </c>
      <c r="V310" s="134">
        <f t="shared" si="16"/>
        <v>-0.005531212409</v>
      </c>
      <c r="W310" s="134">
        <f t="shared" si="17"/>
        <v>0.001099117161</v>
      </c>
      <c r="X310" s="134">
        <f t="shared" si="18"/>
        <v>-0.005809362458</v>
      </c>
      <c r="Y310" s="135">
        <f t="shared" si="19"/>
        <v>-0.1069153284</v>
      </c>
      <c r="Z310" s="135">
        <f t="shared" ref="Z310:AB310" si="1856">0</f>
        <v>0</v>
      </c>
      <c r="AA310" s="135">
        <f t="shared" si="1856"/>
        <v>0</v>
      </c>
      <c r="AB310" s="135">
        <f t="shared" si="1856"/>
        <v>0</v>
      </c>
      <c r="AC310" s="91">
        <f t="shared" si="21"/>
        <v>-0.108137979</v>
      </c>
      <c r="AD310" s="91">
        <f t="shared" si="22"/>
        <v>0.0202241085</v>
      </c>
      <c r="AE310" s="91">
        <f t="shared" si="23"/>
        <v>0.2427304361</v>
      </c>
      <c r="AF310" s="91">
        <f t="shared" si="24"/>
        <v>0.0908492632</v>
      </c>
      <c r="AG310" s="92">
        <f t="shared" si="25"/>
        <v>0.0549897601</v>
      </c>
      <c r="AH310" s="92">
        <f t="shared" si="26"/>
        <v>0.02292269745</v>
      </c>
      <c r="AI310" s="92">
        <f t="shared" si="27"/>
        <v>0.1943297788</v>
      </c>
      <c r="AJ310" s="92">
        <f t="shared" si="28"/>
        <v>-0.0494110228</v>
      </c>
      <c r="AK310" s="132">
        <f t="shared" ref="AK310:AN310" si="1857">M$2*$M310</f>
        <v>0.07894703051</v>
      </c>
      <c r="AL310" s="132">
        <f t="shared" si="1857"/>
        <v>0.02133993347</v>
      </c>
      <c r="AM310" s="132">
        <f t="shared" si="1857"/>
        <v>0.0654484316</v>
      </c>
      <c r="AN310" s="132">
        <f t="shared" si="1857"/>
        <v>-0.06174915214</v>
      </c>
      <c r="AO310" s="133">
        <f t="shared" si="30"/>
        <v>-0.02653978199</v>
      </c>
      <c r="AP310" s="133">
        <f t="shared" si="31"/>
        <v>0.00341153555</v>
      </c>
      <c r="AQ310" s="133">
        <f t="shared" si="32"/>
        <v>-0.0355106328</v>
      </c>
      <c r="AR310" s="133">
        <f t="shared" si="33"/>
        <v>0.05451545499</v>
      </c>
      <c r="AS310" s="134">
        <f t="shared" si="34"/>
        <v>-0.005953164451</v>
      </c>
      <c r="AT310" s="134">
        <f t="shared" si="35"/>
        <v>-0.004569545784</v>
      </c>
      <c r="AU310" s="134">
        <f t="shared" si="36"/>
        <v>-0.03079454601</v>
      </c>
      <c r="AV310" s="134">
        <f t="shared" si="37"/>
        <v>0.01786122108</v>
      </c>
      <c r="AW310" s="135">
        <f t="shared" ref="AW310:AZ310" si="1858">Y$2*$Y310</f>
        <v>-0.006986998374</v>
      </c>
      <c r="AX310" s="135">
        <f t="shared" si="1858"/>
        <v>-0.004773241364</v>
      </c>
      <c r="AY310" s="135">
        <f t="shared" si="1858"/>
        <v>-0.006678383309</v>
      </c>
      <c r="AZ310" s="135">
        <f t="shared" si="1858"/>
        <v>0.02715453671</v>
      </c>
      <c r="BA310" s="144">
        <f t="shared" ref="BA310:BD310" si="1859">AC310+AG310+AK310+AO310+AS310+AW310+A$2</f>
        <v>0.01407359929</v>
      </c>
      <c r="BB310" s="144">
        <f t="shared" si="1859"/>
        <v>0.08386273775</v>
      </c>
      <c r="BC310" s="144">
        <f t="shared" si="1859"/>
        <v>0.4302205001</v>
      </c>
      <c r="BD310" s="144">
        <f t="shared" si="1859"/>
        <v>0.04548571967</v>
      </c>
      <c r="BE310" s="143">
        <f t="shared" ref="BE310:BH310" si="1860">A310</f>
        <v>0</v>
      </c>
      <c r="BF310" s="143">
        <f t="shared" si="1860"/>
        <v>0.2244165171</v>
      </c>
      <c r="BG310" s="143">
        <f t="shared" si="1860"/>
        <v>0.3773584906</v>
      </c>
      <c r="BH310" s="143">
        <f t="shared" si="1860"/>
        <v>0.06283662478</v>
      </c>
      <c r="BI310" s="145">
        <f t="shared" si="41"/>
        <v>0.02304887703</v>
      </c>
      <c r="BJ310" s="145">
        <f t="shared" si="42"/>
        <v>0.041204644</v>
      </c>
      <c r="BK310" s="143"/>
    </row>
    <row r="311">
      <c r="A311" s="90">
        <f>'Yield Tabulations'!AH311</f>
        <v>0</v>
      </c>
      <c r="B311" s="90">
        <f>'Yield Tabulations'!AI311</f>
        <v>0.3067484663</v>
      </c>
      <c r="C311" s="90">
        <f>'Yield Tabulations'!AJ311</f>
        <v>0.6164874552</v>
      </c>
      <c r="D311" s="90">
        <f>'Yield Tabulations'!AK311</f>
        <v>0.245398773</v>
      </c>
      <c r="E311" s="91">
        <f>'Yield Tabulations'!AL311</f>
        <v>0</v>
      </c>
      <c r="F311" s="91">
        <f>'Yield Tabulations'!AM311</f>
        <v>0.1496932515</v>
      </c>
      <c r="G311" s="91">
        <f>'Yield Tabulations'!AN311</f>
        <v>0.7973856209</v>
      </c>
      <c r="H311" s="91">
        <f>'Yield Tabulations'!AO311</f>
        <v>0.1877300613</v>
      </c>
      <c r="I311" s="92">
        <f>'Yield Tabulations'!AP311</f>
        <v>0</v>
      </c>
      <c r="J311" s="92">
        <f>'Yield Tabulations'!AQ311</f>
        <v>0.03803680982</v>
      </c>
      <c r="K311" s="92">
        <f>'Yield Tabulations'!AR311</f>
        <v>0.3968253968</v>
      </c>
      <c r="L311" s="92">
        <f>'Yield Tabulations'!AS311</f>
        <v>0.1496932515</v>
      </c>
      <c r="M311" s="132">
        <f t="shared" si="9"/>
        <v>-0.6934744739</v>
      </c>
      <c r="N311" s="132">
        <f t="shared" ref="N311:P311" si="1861">0</f>
        <v>0</v>
      </c>
      <c r="O311" s="132">
        <f t="shared" si="1861"/>
        <v>0</v>
      </c>
      <c r="P311" s="132">
        <f t="shared" si="1861"/>
        <v>0</v>
      </c>
      <c r="Q311" s="133">
        <f t="shared" si="11"/>
        <v>-0.3502186425</v>
      </c>
      <c r="R311" s="133">
        <f t="shared" si="12"/>
        <v>-0.04486719023</v>
      </c>
      <c r="S311" s="133">
        <f t="shared" si="13"/>
        <v>0.01526741691</v>
      </c>
      <c r="T311" s="133">
        <f t="shared" si="14"/>
        <v>-0.02907207873</v>
      </c>
      <c r="U311" s="134">
        <f t="shared" si="15"/>
        <v>-0.3502186425</v>
      </c>
      <c r="V311" s="134">
        <f t="shared" si="16"/>
        <v>0.04486719023</v>
      </c>
      <c r="W311" s="134">
        <f t="shared" si="17"/>
        <v>-0.01526741691</v>
      </c>
      <c r="X311" s="134">
        <f t="shared" si="18"/>
        <v>0.02907207873</v>
      </c>
      <c r="Y311" s="135">
        <f t="shared" si="19"/>
        <v>-0.181325264</v>
      </c>
      <c r="Z311" s="135">
        <f t="shared" ref="Z311:AB311" si="1862">0</f>
        <v>0</v>
      </c>
      <c r="AA311" s="135">
        <f t="shared" si="1862"/>
        <v>0</v>
      </c>
      <c r="AB311" s="135">
        <f t="shared" si="1862"/>
        <v>0</v>
      </c>
      <c r="AC311" s="91">
        <f t="shared" si="21"/>
        <v>-0.1923726797</v>
      </c>
      <c r="AD311" s="91">
        <f t="shared" si="22"/>
        <v>0.1024971356</v>
      </c>
      <c r="AE311" s="91">
        <f t="shared" si="23"/>
        <v>0.3889959455</v>
      </c>
      <c r="AF311" s="91">
        <f t="shared" si="24"/>
        <v>0.1716730892</v>
      </c>
      <c r="AG311" s="92">
        <f t="shared" si="25"/>
        <v>0.06821319849</v>
      </c>
      <c r="AH311" s="92">
        <f t="shared" si="26"/>
        <v>0.04830246858</v>
      </c>
      <c r="AI311" s="92">
        <f t="shared" si="27"/>
        <v>0.2592198017</v>
      </c>
      <c r="AJ311" s="92">
        <f t="shared" si="28"/>
        <v>0.005083791504</v>
      </c>
      <c r="AK311" s="132">
        <f t="shared" ref="AK311:AN311" si="1863">M$2*$M311</f>
        <v>0.2273593552</v>
      </c>
      <c r="AL311" s="132">
        <f t="shared" si="1863"/>
        <v>0.06145682089</v>
      </c>
      <c r="AM311" s="132">
        <f t="shared" si="1863"/>
        <v>0.188484774</v>
      </c>
      <c r="AN311" s="132">
        <f t="shared" si="1863"/>
        <v>-0.1778312284</v>
      </c>
      <c r="AO311" s="133">
        <f t="shared" si="30"/>
        <v>-0.07689988971</v>
      </c>
      <c r="AP311" s="133">
        <f t="shared" si="31"/>
        <v>0.001102552656</v>
      </c>
      <c r="AQ311" s="133">
        <f t="shared" si="32"/>
        <v>-0.0921046427</v>
      </c>
      <c r="AR311" s="133">
        <f t="shared" si="33"/>
        <v>0.09886171711</v>
      </c>
      <c r="AS311" s="134">
        <f t="shared" si="34"/>
        <v>-0.006620408525</v>
      </c>
      <c r="AT311" s="134">
        <f t="shared" si="35"/>
        <v>-0.01382950248</v>
      </c>
      <c r="AU311" s="134">
        <f t="shared" si="36"/>
        <v>-0.05968890102</v>
      </c>
      <c r="AV311" s="134">
        <f t="shared" si="37"/>
        <v>0.05164437503</v>
      </c>
      <c r="AW311" s="135">
        <f t="shared" ref="AW311:AZ311" si="1864">Y$2*$Y311</f>
        <v>-0.0118497445</v>
      </c>
      <c r="AX311" s="135">
        <f t="shared" si="1864"/>
        <v>-0.008095277479</v>
      </c>
      <c r="AY311" s="135">
        <f t="shared" si="1864"/>
        <v>-0.01132634239</v>
      </c>
      <c r="AZ311" s="135">
        <f t="shared" si="1864"/>
        <v>0.04605329853</v>
      </c>
      <c r="BA311" s="144">
        <f t="shared" ref="BA311:BD311" si="1865">AC311+AG311+AK311+AO311+AS311+AW311+A$2</f>
        <v>0.03558456378</v>
      </c>
      <c r="BB311" s="144">
        <f t="shared" si="1865"/>
        <v>0.2167414477</v>
      </c>
      <c r="BC311" s="144">
        <f t="shared" si="1865"/>
        <v>0.6742760508</v>
      </c>
      <c r="BD311" s="144">
        <f t="shared" si="1865"/>
        <v>0.1617504616</v>
      </c>
      <c r="BE311" s="143">
        <f t="shared" ref="BE311:BH311" si="1866">A311</f>
        <v>0</v>
      </c>
      <c r="BF311" s="143">
        <f t="shared" si="1866"/>
        <v>0.3067484663</v>
      </c>
      <c r="BG311" s="143">
        <f t="shared" si="1866"/>
        <v>0.6164874552</v>
      </c>
      <c r="BH311" s="143">
        <f t="shared" si="1866"/>
        <v>0.245398773</v>
      </c>
      <c r="BI311" s="145">
        <f t="shared" si="41"/>
        <v>0.01970408635</v>
      </c>
      <c r="BJ311" s="145">
        <f t="shared" si="42"/>
        <v>0.01421691185</v>
      </c>
      <c r="BK311" s="143"/>
    </row>
    <row r="312">
      <c r="A312" s="90">
        <f>'Yield Tabulations'!AH312</f>
        <v>0</v>
      </c>
      <c r="B312" s="90">
        <f>'Yield Tabulations'!AI312</f>
        <v>0.2067575945</v>
      </c>
      <c r="C312" s="90">
        <f>'Yield Tabulations'!AJ312</f>
        <v>0.3171521036</v>
      </c>
      <c r="D312" s="90">
        <f>'Yield Tabulations'!AK312</f>
        <v>0.06385616863</v>
      </c>
      <c r="E312" s="91">
        <f>'Yield Tabulations'!AL312</f>
        <v>0</v>
      </c>
      <c r="F312" s="91">
        <f>'Yield Tabulations'!AM312</f>
        <v>0.03440793552</v>
      </c>
      <c r="G312" s="91">
        <f>'Yield Tabulations'!AN312</f>
        <v>0.3775510204</v>
      </c>
      <c r="H312" s="91">
        <f>'Yield Tabulations'!AO312</f>
        <v>0.09113453193</v>
      </c>
      <c r="I312" s="92">
        <f>'Yield Tabulations'!AP312</f>
        <v>0</v>
      </c>
      <c r="J312" s="92">
        <f>'Yield Tabulations'!AQ312</f>
        <v>0.0567265964</v>
      </c>
      <c r="K312" s="92">
        <f>'Yield Tabulations'!AR312</f>
        <v>0.262345679</v>
      </c>
      <c r="L312" s="92">
        <f>'Yield Tabulations'!AS312</f>
        <v>0.03440793552</v>
      </c>
      <c r="M312" s="132">
        <f t="shared" si="9"/>
        <v>-0.1520341819</v>
      </c>
      <c r="N312" s="132">
        <f t="shared" ref="N312:P312" si="1867">0</f>
        <v>0</v>
      </c>
      <c r="O312" s="132">
        <f t="shared" si="1867"/>
        <v>0</v>
      </c>
      <c r="P312" s="132">
        <f t="shared" si="1867"/>
        <v>0</v>
      </c>
      <c r="Q312" s="133">
        <f t="shared" si="11"/>
        <v>-0.104136475</v>
      </c>
      <c r="R312" s="133">
        <f t="shared" si="12"/>
        <v>0.01091799949</v>
      </c>
      <c r="S312" s="133">
        <f t="shared" si="13"/>
        <v>-0.003985845784</v>
      </c>
      <c r="T312" s="133">
        <f t="shared" si="14"/>
        <v>0.01239041115</v>
      </c>
      <c r="U312" s="134">
        <f t="shared" si="15"/>
        <v>-0.104136475</v>
      </c>
      <c r="V312" s="134">
        <f t="shared" si="16"/>
        <v>-0.01091799949</v>
      </c>
      <c r="W312" s="134">
        <f t="shared" si="17"/>
        <v>0.003985845784</v>
      </c>
      <c r="X312" s="134">
        <f t="shared" si="18"/>
        <v>-0.01239041115</v>
      </c>
      <c r="Y312" s="135">
        <f t="shared" si="19"/>
        <v>-0.07322706806</v>
      </c>
      <c r="Z312" s="135">
        <f t="shared" ref="Z312:AB312" si="1868">0</f>
        <v>0</v>
      </c>
      <c r="AA312" s="135">
        <f t="shared" si="1868"/>
        <v>0</v>
      </c>
      <c r="AB312" s="135">
        <f t="shared" si="1868"/>
        <v>0</v>
      </c>
      <c r="AC312" s="91">
        <f t="shared" si="21"/>
        <v>-0.08625367065</v>
      </c>
      <c r="AD312" s="91">
        <f t="shared" si="22"/>
        <v>0.03019298434</v>
      </c>
      <c r="AE312" s="91">
        <f t="shared" si="23"/>
        <v>0.1832205539</v>
      </c>
      <c r="AF312" s="91">
        <f t="shared" si="24"/>
        <v>0.09017147668</v>
      </c>
      <c r="AG312" s="92">
        <f t="shared" si="25"/>
        <v>0.03882003999</v>
      </c>
      <c r="AH312" s="92">
        <f t="shared" si="26"/>
        <v>0.03815855061</v>
      </c>
      <c r="AI312" s="92">
        <f t="shared" si="27"/>
        <v>0.15935747</v>
      </c>
      <c r="AJ312" s="92">
        <f t="shared" si="28"/>
        <v>-0.0401263532</v>
      </c>
      <c r="AK312" s="132">
        <f t="shared" ref="AK312:AN312" si="1869">M$2*$M312</f>
        <v>0.04984522845</v>
      </c>
      <c r="AL312" s="132">
        <f t="shared" si="1869"/>
        <v>0.01347351322</v>
      </c>
      <c r="AM312" s="132">
        <f t="shared" si="1869"/>
        <v>0.04132254251</v>
      </c>
      <c r="AN312" s="132">
        <f t="shared" si="1869"/>
        <v>-0.03898690774</v>
      </c>
      <c r="AO312" s="133">
        <f t="shared" si="30"/>
        <v>-0.01352880725</v>
      </c>
      <c r="AP312" s="133">
        <f t="shared" si="31"/>
        <v>0.002610647324</v>
      </c>
      <c r="AQ312" s="133">
        <f t="shared" si="32"/>
        <v>-0.0214608372</v>
      </c>
      <c r="AR312" s="133">
        <f t="shared" si="33"/>
        <v>0.03859631848</v>
      </c>
      <c r="AS312" s="134">
        <f t="shared" si="34"/>
        <v>-0.005264448512</v>
      </c>
      <c r="AT312" s="134">
        <f t="shared" si="35"/>
        <v>-0.001987716649</v>
      </c>
      <c r="AU312" s="134">
        <f t="shared" si="36"/>
        <v>-0.02106596971</v>
      </c>
      <c r="AV312" s="134">
        <f t="shared" si="37"/>
        <v>0.009846292792</v>
      </c>
      <c r="AW312" s="135">
        <f t="shared" ref="AW312:AZ312" si="1870">Y$2*$Y312</f>
        <v>-0.004785444828</v>
      </c>
      <c r="AX312" s="135">
        <f t="shared" si="1870"/>
        <v>-0.003269226923</v>
      </c>
      <c r="AY312" s="135">
        <f t="shared" si="1870"/>
        <v>-0.004574072177</v>
      </c>
      <c r="AZ312" s="135">
        <f t="shared" si="1870"/>
        <v>0.01859833512</v>
      </c>
      <c r="BA312" s="144">
        <f t="shared" ref="BA312:BD312" si="1871">AC312+AG312+AK312+AO312+AS312+AW312+A$2</f>
        <v>0.006587629728</v>
      </c>
      <c r="BB312" s="144">
        <f t="shared" si="1871"/>
        <v>0.1044860018</v>
      </c>
      <c r="BC312" s="144">
        <f t="shared" si="1871"/>
        <v>0.337495103</v>
      </c>
      <c r="BD312" s="144">
        <f t="shared" si="1871"/>
        <v>0.04436458076</v>
      </c>
      <c r="BE312" s="143">
        <f t="shared" ref="BE312:BH312" si="1872">A312</f>
        <v>0</v>
      </c>
      <c r="BF312" s="143">
        <f t="shared" si="1872"/>
        <v>0.2067575945</v>
      </c>
      <c r="BG312" s="143">
        <f t="shared" si="1872"/>
        <v>0.3171521036</v>
      </c>
      <c r="BH312" s="143">
        <f t="shared" si="1872"/>
        <v>0.06385616863</v>
      </c>
      <c r="BI312" s="145">
        <f t="shared" si="41"/>
        <v>0.01129663516</v>
      </c>
      <c r="BJ312" s="145">
        <f t="shared" si="42"/>
        <v>0.06674424983</v>
      </c>
      <c r="BK312" s="143"/>
    </row>
    <row r="313">
      <c r="A313" s="90">
        <f>'Yield Tabulations'!AH313</f>
        <v>0</v>
      </c>
      <c r="B313" s="90">
        <f>'Yield Tabulations'!AI313</f>
        <v>0.2018056293</v>
      </c>
      <c r="C313" s="90">
        <f>'Yield Tabulations'!AJ313</f>
        <v>0.286163522</v>
      </c>
      <c r="D313" s="90">
        <f>'Yield Tabulations'!AK313</f>
        <v>0.06054168879</v>
      </c>
      <c r="E313" s="91">
        <f>'Yield Tabulations'!AL313</f>
        <v>0</v>
      </c>
      <c r="F313" s="91">
        <f>'Yield Tabulations'!AM313</f>
        <v>0.02973977695</v>
      </c>
      <c r="G313" s="91">
        <f>'Yield Tabulations'!AN313</f>
        <v>0.347826087</v>
      </c>
      <c r="H313" s="91">
        <f>'Yield Tabulations'!AO313</f>
        <v>0.08550185874</v>
      </c>
      <c r="I313" s="92">
        <f>'Yield Tabulations'!AP313</f>
        <v>0</v>
      </c>
      <c r="J313" s="92">
        <f>'Yield Tabulations'!AQ313</f>
        <v>0.05576208178</v>
      </c>
      <c r="K313" s="92">
        <f>'Yield Tabulations'!AR313</f>
        <v>0.2229299363</v>
      </c>
      <c r="L313" s="92">
        <f>'Yield Tabulations'!AS313</f>
        <v>0.02973977695</v>
      </c>
      <c r="M313" s="132">
        <f t="shared" si="9"/>
        <v>-0.1291780089</v>
      </c>
      <c r="N313" s="132">
        <f t="shared" ref="N313:P313" si="1873">0</f>
        <v>0</v>
      </c>
      <c r="O313" s="132">
        <f t="shared" si="1873"/>
        <v>0</v>
      </c>
      <c r="P313" s="132">
        <f t="shared" si="1873"/>
        <v>0</v>
      </c>
      <c r="Q313" s="133">
        <f t="shared" si="11"/>
        <v>-0.08174200549</v>
      </c>
      <c r="R313" s="133">
        <f t="shared" si="12"/>
        <v>0.008716653678</v>
      </c>
      <c r="S313" s="133">
        <f t="shared" si="13"/>
        <v>-0.003883307306</v>
      </c>
      <c r="T313" s="133">
        <f t="shared" si="14"/>
        <v>0.01276562013</v>
      </c>
      <c r="U313" s="134">
        <f t="shared" si="15"/>
        <v>-0.08174200549</v>
      </c>
      <c r="V313" s="134">
        <f t="shared" si="16"/>
        <v>-0.008716653678</v>
      </c>
      <c r="W313" s="134">
        <f t="shared" si="17"/>
        <v>0.003883307306</v>
      </c>
      <c r="X313" s="134">
        <f t="shared" si="18"/>
        <v>-0.01276562013</v>
      </c>
      <c r="Y313" s="135">
        <f t="shared" si="19"/>
        <v>-0.0536916206</v>
      </c>
      <c r="Z313" s="135">
        <f t="shared" ref="Z313:AB313" si="1874">0</f>
        <v>0</v>
      </c>
      <c r="AA313" s="135">
        <f t="shared" si="1874"/>
        <v>0</v>
      </c>
      <c r="AB313" s="135">
        <f t="shared" si="1874"/>
        <v>0</v>
      </c>
      <c r="AC313" s="91">
        <f t="shared" si="21"/>
        <v>-0.07922911616</v>
      </c>
      <c r="AD313" s="91">
        <f t="shared" si="22"/>
        <v>0.02713197399</v>
      </c>
      <c r="AE313" s="91">
        <f t="shared" si="23"/>
        <v>0.1685537</v>
      </c>
      <c r="AF313" s="91">
        <f t="shared" si="24"/>
        <v>0.08428303571</v>
      </c>
      <c r="AG313" s="92">
        <f t="shared" si="25"/>
        <v>0.03156485438</v>
      </c>
      <c r="AH313" s="92">
        <f t="shared" si="26"/>
        <v>0.036915876</v>
      </c>
      <c r="AI313" s="92">
        <f t="shared" si="27"/>
        <v>0.1355472413</v>
      </c>
      <c r="AJ313" s="92">
        <f t="shared" si="28"/>
        <v>-0.03522765187</v>
      </c>
      <c r="AK313" s="132">
        <f t="shared" ref="AK313:AN313" si="1875">M$2*$M313</f>
        <v>0.04235170857</v>
      </c>
      <c r="AL313" s="132">
        <f t="shared" si="1875"/>
        <v>0.01144796248</v>
      </c>
      <c r="AM313" s="132">
        <f t="shared" si="1875"/>
        <v>0.03511028703</v>
      </c>
      <c r="AN313" s="132">
        <f t="shared" si="1875"/>
        <v>-0.03312578167</v>
      </c>
      <c r="AO313" s="133">
        <f t="shared" si="30"/>
        <v>-0.009451618983</v>
      </c>
      <c r="AP313" s="133">
        <f t="shared" si="31"/>
        <v>0.001619761703</v>
      </c>
      <c r="AQ313" s="133">
        <f t="shared" si="32"/>
        <v>-0.01699808021</v>
      </c>
      <c r="AR313" s="133">
        <f t="shared" si="33"/>
        <v>0.03086041316</v>
      </c>
      <c r="AS313" s="134">
        <f t="shared" si="34"/>
        <v>-0.004631341993</v>
      </c>
      <c r="AT313" s="134">
        <f t="shared" si="35"/>
        <v>-0.001086469847</v>
      </c>
      <c r="AU313" s="134">
        <f t="shared" si="36"/>
        <v>-0.01662994469</v>
      </c>
      <c r="AV313" s="134">
        <f t="shared" si="37"/>
        <v>0.007576897215</v>
      </c>
      <c r="AW313" s="135">
        <f t="shared" ref="AW313:AZ313" si="1876">Y$2*$Y313</f>
        <v>-0.003508788415</v>
      </c>
      <c r="AX313" s="135">
        <f t="shared" si="1876"/>
        <v>-0.002397065679</v>
      </c>
      <c r="AY313" s="135">
        <f t="shared" si="1876"/>
        <v>-0.003353805559</v>
      </c>
      <c r="AZ313" s="135">
        <f t="shared" si="1876"/>
        <v>0.01363668899</v>
      </c>
      <c r="BA313" s="144">
        <f t="shared" ref="BA313:BD313" si="1877">AC313+AG313+AK313+AO313+AS313+AW313+A$2</f>
        <v>0.004850429925</v>
      </c>
      <c r="BB313" s="144">
        <f t="shared" si="1877"/>
        <v>0.09893928857</v>
      </c>
      <c r="BC313" s="144">
        <f t="shared" si="1877"/>
        <v>0.3029248136</v>
      </c>
      <c r="BD313" s="144">
        <f t="shared" si="1877"/>
        <v>0.03426902017</v>
      </c>
      <c r="BE313" s="143">
        <f t="shared" ref="BE313:BH313" si="1878">A313</f>
        <v>0</v>
      </c>
      <c r="BF313" s="143">
        <f t="shared" si="1878"/>
        <v>0.2018056293</v>
      </c>
      <c r="BG313" s="143">
        <f t="shared" si="1878"/>
        <v>0.286163522</v>
      </c>
      <c r="BH313" s="143">
        <f t="shared" si="1878"/>
        <v>0.06054168879</v>
      </c>
      <c r="BI313" s="145">
        <f t="shared" si="41"/>
        <v>0.01157620474</v>
      </c>
      <c r="BJ313" s="145">
        <f t="shared" si="42"/>
        <v>0.08334141139</v>
      </c>
      <c r="BK313" s="143"/>
    </row>
    <row r="314">
      <c r="A314" s="90">
        <f>'Yield Tabulations'!AH314</f>
        <v>0</v>
      </c>
      <c r="B314" s="90">
        <f>'Yield Tabulations'!AI314</f>
        <v>0.154772141</v>
      </c>
      <c r="C314" s="90">
        <f>'Yield Tabulations'!AJ314</f>
        <v>0.1555555556</v>
      </c>
      <c r="D314" s="90">
        <f>'Yield Tabulations'!AK314</f>
        <v>0.02923473775</v>
      </c>
      <c r="E314" s="91">
        <f>'Yield Tabulations'!AL314</f>
        <v>0</v>
      </c>
      <c r="F314" s="91">
        <f>'Yield Tabulations'!AM314</f>
        <v>0.008598452279</v>
      </c>
      <c r="G314" s="91">
        <f>'Yield Tabulations'!AN314</f>
        <v>0.1176470588</v>
      </c>
      <c r="H314" s="91">
        <f>'Yield Tabulations'!AO314</f>
        <v>0.07308684437</v>
      </c>
      <c r="I314" s="92">
        <f>'Yield Tabulations'!AP314</f>
        <v>0</v>
      </c>
      <c r="J314" s="92">
        <f>'Yield Tabulations'!AQ314</f>
        <v>0.06448839209</v>
      </c>
      <c r="K314" s="92">
        <f>'Yield Tabulations'!AR314</f>
        <v>0.1894736842</v>
      </c>
      <c r="L314" s="92">
        <f>'Yield Tabulations'!AS314</f>
        <v>0.008598452279</v>
      </c>
      <c r="M314" s="132">
        <f t="shared" si="9"/>
        <v>-0.01925645065</v>
      </c>
      <c r="N314" s="132">
        <f t="shared" ref="N314:P314" si="1879">0</f>
        <v>0</v>
      </c>
      <c r="O314" s="132">
        <f t="shared" si="1879"/>
        <v>0</v>
      </c>
      <c r="P314" s="132">
        <f t="shared" si="1879"/>
        <v>0</v>
      </c>
      <c r="Q314" s="133">
        <f t="shared" si="11"/>
        <v>-0.02347395578</v>
      </c>
      <c r="R314" s="133">
        <f t="shared" si="12"/>
        <v>0.01283645105</v>
      </c>
      <c r="S314" s="133">
        <f t="shared" si="13"/>
        <v>-0.004639319695</v>
      </c>
      <c r="T314" s="133">
        <f t="shared" si="14"/>
        <v>0.005957689226</v>
      </c>
      <c r="U314" s="134">
        <f t="shared" si="15"/>
        <v>-0.02347395578</v>
      </c>
      <c r="V314" s="134">
        <f t="shared" si="16"/>
        <v>-0.01283645105</v>
      </c>
      <c r="W314" s="134">
        <f t="shared" si="17"/>
        <v>0.004639319695</v>
      </c>
      <c r="X314" s="134">
        <f t="shared" si="18"/>
        <v>-0.005957689226</v>
      </c>
      <c r="Y314" s="135">
        <f t="shared" si="19"/>
        <v>-0.0401329631</v>
      </c>
      <c r="Z314" s="135">
        <f t="shared" ref="Z314:AB314" si="1880">0</f>
        <v>0</v>
      </c>
      <c r="AA314" s="135">
        <f t="shared" si="1880"/>
        <v>0</v>
      </c>
      <c r="AB314" s="135">
        <f t="shared" si="1880"/>
        <v>0</v>
      </c>
      <c r="AC314" s="91">
        <f t="shared" si="21"/>
        <v>-0.02740633277</v>
      </c>
      <c r="AD314" s="91">
        <f t="shared" si="22"/>
        <v>0.01778196299</v>
      </c>
      <c r="AE314" s="91">
        <f t="shared" si="23"/>
        <v>0.05108274547</v>
      </c>
      <c r="AF314" s="91">
        <f t="shared" si="24"/>
        <v>0.05160199588</v>
      </c>
      <c r="AG314" s="92">
        <f t="shared" si="25"/>
        <v>0.0235211967</v>
      </c>
      <c r="AH314" s="92">
        <f t="shared" si="26"/>
        <v>0.03818145979</v>
      </c>
      <c r="AI314" s="92">
        <f t="shared" si="27"/>
        <v>0.1121452266</v>
      </c>
      <c r="AJ314" s="92">
        <f t="shared" si="28"/>
        <v>-0.0428566714</v>
      </c>
      <c r="AK314" s="132">
        <f t="shared" ref="AK314:AN314" si="1881">M$2*$M314</f>
        <v>0.006313331446</v>
      </c>
      <c r="AL314" s="132">
        <f t="shared" si="1881"/>
        <v>0.001706537563</v>
      </c>
      <c r="AM314" s="132">
        <f t="shared" si="1881"/>
        <v>0.005233859192</v>
      </c>
      <c r="AN314" s="132">
        <f t="shared" si="1881"/>
        <v>-0.004938030746</v>
      </c>
      <c r="AO314" s="133">
        <f t="shared" si="30"/>
        <v>-0.0009346670073</v>
      </c>
      <c r="AP314" s="133">
        <f t="shared" si="31"/>
        <v>0.002941831271</v>
      </c>
      <c r="AQ314" s="133">
        <f t="shared" si="32"/>
        <v>-0.002196283193</v>
      </c>
      <c r="AR314" s="133">
        <f t="shared" si="33"/>
        <v>0.01158474793</v>
      </c>
      <c r="AS314" s="134">
        <f t="shared" si="34"/>
        <v>-0.001918092175</v>
      </c>
      <c r="AT314" s="134">
        <f t="shared" si="35"/>
        <v>-0.0006416455556</v>
      </c>
      <c r="AU314" s="134">
        <f t="shared" si="36"/>
        <v>-0.0059699373</v>
      </c>
      <c r="AV314" s="134">
        <f t="shared" si="37"/>
        <v>0.0000504286545</v>
      </c>
      <c r="AW314" s="135">
        <f t="shared" ref="AW314:AZ314" si="1882">Y$2*$Y314</f>
        <v>-0.002622719792</v>
      </c>
      <c r="AX314" s="135">
        <f t="shared" si="1882"/>
        <v>-0.001791738587</v>
      </c>
      <c r="AY314" s="135">
        <f t="shared" si="1882"/>
        <v>-0.002506874504</v>
      </c>
      <c r="AZ314" s="135">
        <f t="shared" si="1882"/>
        <v>0.01019303813</v>
      </c>
      <c r="BA314" s="144">
        <f t="shared" ref="BA314:BD314" si="1883">AC314+AG314+AK314+AO314+AS314+AW314+A$2</f>
        <v>0.02470744893</v>
      </c>
      <c r="BB314" s="144">
        <f t="shared" si="1883"/>
        <v>0.08348565739</v>
      </c>
      <c r="BC314" s="144">
        <f t="shared" si="1883"/>
        <v>0.1584841519</v>
      </c>
      <c r="BD314" s="144">
        <f t="shared" si="1883"/>
        <v>-0.008099072916</v>
      </c>
      <c r="BE314" s="143">
        <f t="shared" ref="BE314:BH314" si="1884">A314</f>
        <v>0</v>
      </c>
      <c r="BF314" s="143">
        <f t="shared" si="1884"/>
        <v>0.154772141</v>
      </c>
      <c r="BG314" s="143">
        <f t="shared" si="1884"/>
        <v>0.1555555556</v>
      </c>
      <c r="BH314" s="143">
        <f t="shared" si="1884"/>
        <v>0.02923473775</v>
      </c>
      <c r="BI314" s="145">
        <f t="shared" si="41"/>
        <v>0.007094610875</v>
      </c>
      <c r="BJ314" s="145">
        <f t="shared" si="42"/>
        <v>0.1837681531</v>
      </c>
      <c r="BK314" s="143"/>
    </row>
    <row r="315">
      <c r="A315" s="90">
        <f>'Yield Tabulations'!AH315</f>
        <v>0</v>
      </c>
      <c r="B315" s="90">
        <f>'Yield Tabulations'!AI315</f>
        <v>0.1134380454</v>
      </c>
      <c r="C315" s="90">
        <f>'Yield Tabulations'!AJ315</f>
        <v>0.2965517241</v>
      </c>
      <c r="D315" s="90">
        <f>'Yield Tabulations'!AK315</f>
        <v>0.04013961606</v>
      </c>
      <c r="E315" s="91">
        <f>'Yield Tabulations'!AL315</f>
        <v>0</v>
      </c>
      <c r="F315" s="91">
        <f>'Yield Tabulations'!AM315</f>
        <v>0.01788830716</v>
      </c>
      <c r="G315" s="91">
        <f>'Yield Tabulations'!AN315</f>
        <v>0.25</v>
      </c>
      <c r="H315" s="91">
        <f>'Yield Tabulations'!AO315</f>
        <v>0.07155322862</v>
      </c>
      <c r="I315" s="92">
        <f>'Yield Tabulations'!AP315</f>
        <v>0</v>
      </c>
      <c r="J315" s="92">
        <f>'Yield Tabulations'!AQ315</f>
        <v>0.05366492147</v>
      </c>
      <c r="K315" s="92">
        <f>'Yield Tabulations'!AR315</f>
        <v>0.3571428571</v>
      </c>
      <c r="L315" s="92">
        <f>'Yield Tabulations'!AS315</f>
        <v>0.01788830716</v>
      </c>
      <c r="M315" s="132">
        <f t="shared" si="9"/>
        <v>-0.06793985606</v>
      </c>
      <c r="N315" s="132">
        <f t="shared" ref="N315:P315" si="1885">0</f>
        <v>0</v>
      </c>
      <c r="O315" s="132">
        <f t="shared" si="1885"/>
        <v>0</v>
      </c>
      <c r="P315" s="132">
        <f t="shared" si="1885"/>
        <v>0</v>
      </c>
      <c r="Q315" s="133">
        <f t="shared" si="11"/>
        <v>-0.09152565502</v>
      </c>
      <c r="R315" s="133">
        <f t="shared" si="12"/>
        <v>0.02108264772</v>
      </c>
      <c r="S315" s="133">
        <f t="shared" si="13"/>
        <v>-0.003519906862</v>
      </c>
      <c r="T315" s="133">
        <f t="shared" si="14"/>
        <v>0.00702754924</v>
      </c>
      <c r="U315" s="134">
        <f t="shared" si="15"/>
        <v>-0.09152565502</v>
      </c>
      <c r="V315" s="134">
        <f t="shared" si="16"/>
        <v>-0.02108264772</v>
      </c>
      <c r="W315" s="134">
        <f t="shared" si="17"/>
        <v>0.003519906862</v>
      </c>
      <c r="X315" s="134">
        <f t="shared" si="18"/>
        <v>-0.00702754924</v>
      </c>
      <c r="Y315" s="135">
        <f t="shared" si="19"/>
        <v>-0.1307509357</v>
      </c>
      <c r="Z315" s="135">
        <f t="shared" ref="Z315:AB315" si="1886">0</f>
        <v>0</v>
      </c>
      <c r="AA315" s="135">
        <f t="shared" si="1886"/>
        <v>0</v>
      </c>
      <c r="AB315" s="135">
        <f t="shared" si="1886"/>
        <v>0</v>
      </c>
      <c r="AC315" s="91">
        <f t="shared" si="21"/>
        <v>-0.05666368095</v>
      </c>
      <c r="AD315" s="91">
        <f t="shared" si="22"/>
        <v>0.01984194846</v>
      </c>
      <c r="AE315" s="91">
        <f t="shared" si="23"/>
        <v>0.1197351678</v>
      </c>
      <c r="AF315" s="91">
        <f t="shared" si="24"/>
        <v>0.06652709161</v>
      </c>
      <c r="AG315" s="92">
        <f t="shared" si="25"/>
        <v>0.0571456999</v>
      </c>
      <c r="AH315" s="92">
        <f t="shared" si="26"/>
        <v>0.03279833836</v>
      </c>
      <c r="AI315" s="92">
        <f t="shared" si="27"/>
        <v>0.2113636019</v>
      </c>
      <c r="AJ315" s="92">
        <f t="shared" si="28"/>
        <v>-0.06703406198</v>
      </c>
      <c r="AK315" s="132">
        <f t="shared" ref="AK315:AN315" si="1887">M$2*$M315</f>
        <v>0.02227444909</v>
      </c>
      <c r="AL315" s="132">
        <f t="shared" si="1887"/>
        <v>0.006020939086</v>
      </c>
      <c r="AM315" s="132">
        <f t="shared" si="1887"/>
        <v>0.0184658973</v>
      </c>
      <c r="AN315" s="132">
        <f t="shared" si="1887"/>
        <v>-0.01742216695</v>
      </c>
      <c r="AO315" s="133">
        <f t="shared" si="30"/>
        <v>-0.0129014674</v>
      </c>
      <c r="AP315" s="133">
        <f t="shared" si="31"/>
        <v>0.005256264869</v>
      </c>
      <c r="AQ315" s="133">
        <f t="shared" si="32"/>
        <v>-0.01503996973</v>
      </c>
      <c r="AR315" s="133">
        <f t="shared" si="33"/>
        <v>0.03587939029</v>
      </c>
      <c r="AS315" s="134">
        <f t="shared" si="34"/>
        <v>-0.003786074131</v>
      </c>
      <c r="AT315" s="134">
        <f t="shared" si="35"/>
        <v>-0.00284704369</v>
      </c>
      <c r="AU315" s="134">
        <f t="shared" si="36"/>
        <v>-0.01975626969</v>
      </c>
      <c r="AV315" s="134">
        <f t="shared" si="37"/>
        <v>0.006630856949</v>
      </c>
      <c r="AW315" s="135">
        <f t="shared" ref="AW315:AZ315" si="1888">Y$2*$Y315</f>
        <v>-0.008544673516</v>
      </c>
      <c r="AX315" s="135">
        <f t="shared" si="1888"/>
        <v>-0.005837383506</v>
      </c>
      <c r="AY315" s="135">
        <f t="shared" si="1888"/>
        <v>-0.008167256085</v>
      </c>
      <c r="AZ315" s="135">
        <f t="shared" si="1888"/>
        <v>0.03320834474</v>
      </c>
      <c r="BA315" s="144">
        <f t="shared" ref="BA315:BD315" si="1889">AC315+AG315+AK315+AO315+AS315+AW315+A$2</f>
        <v>0.02527898551</v>
      </c>
      <c r="BB315" s="144">
        <f t="shared" si="1889"/>
        <v>0.08054031351</v>
      </c>
      <c r="BC315" s="144">
        <f t="shared" si="1889"/>
        <v>0.3072965872</v>
      </c>
      <c r="BD315" s="144">
        <f t="shared" si="1889"/>
        <v>0.02405487329</v>
      </c>
      <c r="BE315" s="143">
        <f t="shared" ref="BE315:BH315" si="1890">A315</f>
        <v>0</v>
      </c>
      <c r="BF315" s="143">
        <f t="shared" si="1890"/>
        <v>0.1134380454</v>
      </c>
      <c r="BG315" s="143">
        <f t="shared" si="1890"/>
        <v>0.2965517241</v>
      </c>
      <c r="BH315" s="143">
        <f t="shared" si="1890"/>
        <v>0.04013961606</v>
      </c>
      <c r="BI315" s="145">
        <f t="shared" si="41"/>
        <v>0.002095458902</v>
      </c>
      <c r="BJ315" s="145">
        <f t="shared" si="42"/>
        <v>0.09859305453</v>
      </c>
      <c r="BK315" s="143"/>
    </row>
    <row r="316">
      <c r="A316" s="90">
        <f>'Yield Tabulations'!AH316</f>
        <v>0</v>
      </c>
      <c r="B316" s="90">
        <f>'Yield Tabulations'!AI316</f>
        <v>0.2042098649</v>
      </c>
      <c r="C316" s="90">
        <f>'Yield Tabulations'!AJ316</f>
        <v>0.3950073421</v>
      </c>
      <c r="D316" s="90">
        <f>'Yield Tabulations'!AK316</f>
        <v>0.08890983349</v>
      </c>
      <c r="E316" s="91">
        <f>'Yield Tabulations'!AL316</f>
        <v>0</v>
      </c>
      <c r="F316" s="91">
        <f>'Yield Tabulations'!AM316</f>
        <v>0.04806786051</v>
      </c>
      <c r="G316" s="91">
        <f>'Yield Tabulations'!AN316</f>
        <v>0.4888178914</v>
      </c>
      <c r="H316" s="91">
        <f>'Yield Tabulations'!AO316</f>
        <v>0.09833490418</v>
      </c>
      <c r="I316" s="92">
        <f>'Yield Tabulations'!AP316</f>
        <v>0</v>
      </c>
      <c r="J316" s="92">
        <f>'Yield Tabulations'!AQ316</f>
        <v>0.05026704367</v>
      </c>
      <c r="K316" s="92">
        <f>'Yield Tabulations'!AR316</f>
        <v>0.3152173913</v>
      </c>
      <c r="L316" s="92">
        <f>'Yield Tabulations'!AS316</f>
        <v>0.04806786051</v>
      </c>
      <c r="M316" s="132">
        <f t="shared" si="9"/>
        <v>-0.2509232035</v>
      </c>
      <c r="N316" s="132">
        <f t="shared" ref="N316:P316" si="1891">0</f>
        <v>0</v>
      </c>
      <c r="O316" s="132">
        <f t="shared" si="1891"/>
        <v>0</v>
      </c>
      <c r="P316" s="132">
        <f t="shared" si="1891"/>
        <v>0</v>
      </c>
      <c r="Q316" s="133">
        <f t="shared" si="11"/>
        <v>-0.1612268782</v>
      </c>
      <c r="R316" s="133">
        <f t="shared" si="12"/>
        <v>0.007500441752</v>
      </c>
      <c r="S316" s="133">
        <f t="shared" si="13"/>
        <v>-0.002632485709</v>
      </c>
      <c r="T316" s="133">
        <f t="shared" si="14"/>
        <v>0.009419604697</v>
      </c>
      <c r="U316" s="134">
        <f t="shared" si="15"/>
        <v>-0.1612268782</v>
      </c>
      <c r="V316" s="134">
        <f t="shared" si="16"/>
        <v>-0.007500441752</v>
      </c>
      <c r="W316" s="134">
        <f t="shared" si="17"/>
        <v>0.002632485709</v>
      </c>
      <c r="X316" s="134">
        <f t="shared" si="18"/>
        <v>-0.009419604697</v>
      </c>
      <c r="Y316" s="135">
        <f t="shared" si="19"/>
        <v>-0.1041992987</v>
      </c>
      <c r="Z316" s="135">
        <f t="shared" ref="Z316:AB316" si="1892">0</f>
        <v>0</v>
      </c>
      <c r="AA316" s="135">
        <f t="shared" si="1892"/>
        <v>0</v>
      </c>
      <c r="AB316" s="135">
        <f t="shared" si="1892"/>
        <v>0</v>
      </c>
      <c r="AC316" s="91">
        <f t="shared" si="21"/>
        <v>-0.1117859313</v>
      </c>
      <c r="AD316" s="91">
        <f t="shared" si="22"/>
        <v>0.03674159594</v>
      </c>
      <c r="AE316" s="91">
        <f t="shared" si="23"/>
        <v>0.2399075281</v>
      </c>
      <c r="AF316" s="91">
        <f t="shared" si="24"/>
        <v>0.1058588493</v>
      </c>
      <c r="AG316" s="92">
        <f t="shared" si="25"/>
        <v>0.05005089964</v>
      </c>
      <c r="AH316" s="92">
        <f t="shared" si="26"/>
        <v>0.03670745312</v>
      </c>
      <c r="AI316" s="92">
        <f t="shared" si="27"/>
        <v>0.1926525667</v>
      </c>
      <c r="AJ316" s="92">
        <f t="shared" si="28"/>
        <v>-0.04093612366</v>
      </c>
      <c r="AK316" s="132">
        <f t="shared" ref="AK316:AN316" si="1893">M$2*$M316</f>
        <v>0.08226652877</v>
      </c>
      <c r="AL316" s="132">
        <f t="shared" si="1893"/>
        <v>0.02223721702</v>
      </c>
      <c r="AM316" s="132">
        <f t="shared" si="1893"/>
        <v>0.06820035214</v>
      </c>
      <c r="AN316" s="132">
        <f t="shared" si="1893"/>
        <v>-0.06434552849</v>
      </c>
      <c r="AO316" s="133">
        <f t="shared" si="30"/>
        <v>-0.02514352965</v>
      </c>
      <c r="AP316" s="133">
        <f t="shared" si="31"/>
        <v>0.003452518964</v>
      </c>
      <c r="AQ316" s="133">
        <f t="shared" si="32"/>
        <v>-0.03544709368</v>
      </c>
      <c r="AR316" s="133">
        <f t="shared" si="33"/>
        <v>0.05590533974</v>
      </c>
      <c r="AS316" s="134">
        <f t="shared" si="34"/>
        <v>-0.006637135891</v>
      </c>
      <c r="AT316" s="134">
        <f t="shared" si="35"/>
        <v>-0.004174193421</v>
      </c>
      <c r="AU316" s="134">
        <f t="shared" si="36"/>
        <v>-0.03128288708</v>
      </c>
      <c r="AV316" s="134">
        <f t="shared" si="37"/>
        <v>0.0174404739</v>
      </c>
      <c r="AW316" s="135">
        <f t="shared" ref="AW316:AZ316" si="1894">Y$2*$Y316</f>
        <v>-0.006809503754</v>
      </c>
      <c r="AX316" s="135">
        <f t="shared" si="1894"/>
        <v>-0.004651984049</v>
      </c>
      <c r="AY316" s="135">
        <f t="shared" si="1894"/>
        <v>-0.00650872861</v>
      </c>
      <c r="AZ316" s="135">
        <f t="shared" si="1894"/>
        <v>0.02646471486</v>
      </c>
      <c r="BA316" s="144">
        <f t="shared" ref="BA316:BD316" si="1895">AC316+AG316+AK316+AO316+AS316+AW316+A$2</f>
        <v>0.009696060355</v>
      </c>
      <c r="BB316" s="144">
        <f t="shared" si="1895"/>
        <v>0.1156198575</v>
      </c>
      <c r="BC316" s="144">
        <f t="shared" si="1895"/>
        <v>0.4282171533</v>
      </c>
      <c r="BD316" s="144">
        <f t="shared" si="1895"/>
        <v>0.06665314429</v>
      </c>
      <c r="BE316" s="143">
        <f t="shared" ref="BE316:BH316" si="1896">A316</f>
        <v>0</v>
      </c>
      <c r="BF316" s="143">
        <f t="shared" si="1896"/>
        <v>0.2042098649</v>
      </c>
      <c r="BG316" s="143">
        <f t="shared" si="1896"/>
        <v>0.3950073421</v>
      </c>
      <c r="BH316" s="143">
        <f t="shared" si="1896"/>
        <v>0.08890983349</v>
      </c>
      <c r="BI316" s="145">
        <f t="shared" si="41"/>
        <v>0.009540454767</v>
      </c>
      <c r="BJ316" s="145">
        <f t="shared" si="42"/>
        <v>0.03212181535</v>
      </c>
      <c r="BK316" s="143"/>
    </row>
    <row r="317">
      <c r="A317" s="90">
        <f>'Yield Tabulations'!AH317</f>
        <v>0</v>
      </c>
      <c r="B317" s="90">
        <f>'Yield Tabulations'!AI317</f>
        <v>0.2300771208</v>
      </c>
      <c r="C317" s="90">
        <f>'Yield Tabulations'!AJ317</f>
        <v>0.4444444444</v>
      </c>
      <c r="D317" s="90">
        <f>'Yield Tabulations'!AK317</f>
        <v>0.1439588689</v>
      </c>
      <c r="E317" s="91">
        <f>'Yield Tabulations'!AL317</f>
        <v>0</v>
      </c>
      <c r="F317" s="91">
        <f>'Yield Tabulations'!AM317</f>
        <v>0.0912596401</v>
      </c>
      <c r="G317" s="91">
        <f>'Yield Tabulations'!AN317</f>
        <v>0.6826923077</v>
      </c>
      <c r="H317" s="91">
        <f>'Yield Tabulations'!AO317</f>
        <v>0.1336760925</v>
      </c>
      <c r="I317" s="92">
        <f>'Yield Tabulations'!AP317</f>
        <v>0</v>
      </c>
      <c r="J317" s="92">
        <f>'Yield Tabulations'!AQ317</f>
        <v>0.04241645244</v>
      </c>
      <c r="K317" s="92">
        <f>'Yield Tabulations'!AR317</f>
        <v>0.2396694215</v>
      </c>
      <c r="L317" s="92">
        <f>'Yield Tabulations'!AS317</f>
        <v>0.0912596401</v>
      </c>
      <c r="M317" s="132">
        <f t="shared" si="9"/>
        <v>-0.4922664066</v>
      </c>
      <c r="N317" s="132">
        <f t="shared" ref="N317:P317" si="1897">0</f>
        <v>0</v>
      </c>
      <c r="O317" s="132">
        <f t="shared" si="1897"/>
        <v>0</v>
      </c>
      <c r="P317" s="132">
        <f t="shared" si="1897"/>
        <v>0</v>
      </c>
      <c r="Q317" s="133">
        <f t="shared" si="11"/>
        <v>-0.1796906127</v>
      </c>
      <c r="R317" s="133">
        <f t="shared" si="12"/>
        <v>-0.03026418253</v>
      </c>
      <c r="S317" s="133">
        <f t="shared" si="13"/>
        <v>0.00265825629</v>
      </c>
      <c r="T317" s="133">
        <f t="shared" si="14"/>
        <v>0.007085240653</v>
      </c>
      <c r="U317" s="134">
        <f t="shared" si="15"/>
        <v>-0.1796906127</v>
      </c>
      <c r="V317" s="134">
        <f t="shared" si="16"/>
        <v>0.03026418253</v>
      </c>
      <c r="W317" s="134">
        <f t="shared" si="17"/>
        <v>-0.00265825629</v>
      </c>
      <c r="X317" s="134">
        <f t="shared" si="18"/>
        <v>-0.007085240653</v>
      </c>
      <c r="Y317" s="135">
        <f t="shared" si="19"/>
        <v>-0.06756890895</v>
      </c>
      <c r="Z317" s="135">
        <f t="shared" ref="Z317:AB317" si="1898">0</f>
        <v>0</v>
      </c>
      <c r="AA317" s="135">
        <f t="shared" si="1898"/>
        <v>0</v>
      </c>
      <c r="AB317" s="135">
        <f t="shared" si="1898"/>
        <v>0</v>
      </c>
      <c r="AC317" s="91">
        <f t="shared" si="21"/>
        <v>-0.1592795732</v>
      </c>
      <c r="AD317" s="91">
        <f t="shared" si="22"/>
        <v>0.06298520619</v>
      </c>
      <c r="AE317" s="91">
        <f t="shared" si="23"/>
        <v>0.3359873467</v>
      </c>
      <c r="AF317" s="91">
        <f t="shared" si="24"/>
        <v>0.1408439425</v>
      </c>
      <c r="AG317" s="92">
        <f t="shared" si="25"/>
        <v>0.03753640578</v>
      </c>
      <c r="AH317" s="92">
        <f t="shared" si="26"/>
        <v>0.04064175686</v>
      </c>
      <c r="AI317" s="92">
        <f t="shared" si="27"/>
        <v>0.1568173062</v>
      </c>
      <c r="AJ317" s="92">
        <f t="shared" si="28"/>
        <v>-0.0000924265861</v>
      </c>
      <c r="AK317" s="132">
        <f t="shared" ref="AK317:AN317" si="1899">M$2*$M317</f>
        <v>0.1613922026</v>
      </c>
      <c r="AL317" s="132">
        <f t="shared" si="1899"/>
        <v>0.04362543903</v>
      </c>
      <c r="AM317" s="132">
        <f t="shared" si="1899"/>
        <v>0.1337968821</v>
      </c>
      <c r="AN317" s="132">
        <f t="shared" si="1899"/>
        <v>-0.1262344082</v>
      </c>
      <c r="AO317" s="133">
        <f t="shared" si="30"/>
        <v>-0.03124560591</v>
      </c>
      <c r="AP317" s="133">
        <f t="shared" si="31"/>
        <v>-0.004128872758</v>
      </c>
      <c r="AQ317" s="133">
        <f t="shared" si="32"/>
        <v>-0.05101460511</v>
      </c>
      <c r="AR317" s="133">
        <f t="shared" si="33"/>
        <v>0.05289681525</v>
      </c>
      <c r="AS317" s="134">
        <f t="shared" si="34"/>
        <v>-0.007231930915</v>
      </c>
      <c r="AT317" s="134">
        <f t="shared" si="35"/>
        <v>-0.003360698169</v>
      </c>
      <c r="AU317" s="134">
        <f t="shared" si="36"/>
        <v>-0.03032543332</v>
      </c>
      <c r="AV317" s="134">
        <f t="shared" si="37"/>
        <v>0.02696092857</v>
      </c>
      <c r="AW317" s="135">
        <f t="shared" ref="AW317:AZ317" si="1900">Y$2*$Y317</f>
        <v>-0.004415679808</v>
      </c>
      <c r="AX317" s="135">
        <f t="shared" si="1900"/>
        <v>-0.003016618064</v>
      </c>
      <c r="AY317" s="135">
        <f t="shared" si="1900"/>
        <v>-0.004220639643</v>
      </c>
      <c r="AZ317" s="135">
        <f t="shared" si="1900"/>
        <v>0.01716126626</v>
      </c>
      <c r="BA317" s="144">
        <f t="shared" ref="BA317:BD317" si="1901">AC317+AG317+AK317+AO317+AS317+AW317+A$2</f>
        <v>0.02451055103</v>
      </c>
      <c r="BB317" s="144">
        <f t="shared" si="1901"/>
        <v>0.162053463</v>
      </c>
      <c r="BC317" s="144">
        <f t="shared" si="1901"/>
        <v>0.5417362726</v>
      </c>
      <c r="BD317" s="144">
        <f t="shared" si="1901"/>
        <v>0.07780153648</v>
      </c>
      <c r="BE317" s="143">
        <f t="shared" ref="BE317:BH317" si="1902">A317</f>
        <v>0</v>
      </c>
      <c r="BF317" s="143">
        <f t="shared" si="1902"/>
        <v>0.2300771208</v>
      </c>
      <c r="BG317" s="143">
        <f t="shared" si="1902"/>
        <v>0.4444444444</v>
      </c>
      <c r="BH317" s="143">
        <f t="shared" si="1902"/>
        <v>0.1439588689</v>
      </c>
      <c r="BI317" s="145">
        <f t="shared" si="41"/>
        <v>0.01907047759</v>
      </c>
      <c r="BJ317" s="145">
        <f t="shared" si="42"/>
        <v>0.01220750608</v>
      </c>
      <c r="BK317" s="143"/>
    </row>
    <row r="318">
      <c r="A318" s="90">
        <f>'Yield Tabulations'!AH318</f>
        <v>0</v>
      </c>
      <c r="B318" s="90">
        <f>'Yield Tabulations'!AI318</f>
        <v>0.249825784</v>
      </c>
      <c r="C318" s="90">
        <f>'Yield Tabulations'!AJ318</f>
        <v>0.3946037099</v>
      </c>
      <c r="D318" s="90">
        <f>'Yield Tabulations'!AK318</f>
        <v>0.09965156794</v>
      </c>
      <c r="E318" s="91">
        <f>'Yield Tabulations'!AL318</f>
        <v>0</v>
      </c>
      <c r="F318" s="91">
        <f>'Yield Tabulations'!AM318</f>
        <v>0.05191637631</v>
      </c>
      <c r="G318" s="91">
        <f>'Yield Tabulations'!AN318</f>
        <v>0.5228070175</v>
      </c>
      <c r="H318" s="91">
        <f>'Yield Tabulations'!AO318</f>
        <v>0.09930313589</v>
      </c>
      <c r="I318" s="92">
        <f>'Yield Tabulations'!AP318</f>
        <v>0</v>
      </c>
      <c r="J318" s="92">
        <f>'Yield Tabulations'!AQ318</f>
        <v>0.04738675958</v>
      </c>
      <c r="K318" s="92">
        <f>'Yield Tabulations'!AR318</f>
        <v>0.275974026</v>
      </c>
      <c r="L318" s="92">
        <f>'Yield Tabulations'!AS318</f>
        <v>0.05191637631</v>
      </c>
      <c r="M318" s="132">
        <f t="shared" si="9"/>
        <v>-0.2858836005</v>
      </c>
      <c r="N318" s="132">
        <f t="shared" ref="N318:P318" si="1903">0</f>
        <v>0</v>
      </c>
      <c r="O318" s="132">
        <f t="shared" si="1903"/>
        <v>0</v>
      </c>
      <c r="P318" s="132">
        <f t="shared" si="1903"/>
        <v>0</v>
      </c>
      <c r="Q318" s="133">
        <f t="shared" si="11"/>
        <v>-0.1518967653</v>
      </c>
      <c r="R318" s="133">
        <f t="shared" si="12"/>
        <v>0.0002628403444</v>
      </c>
      <c r="S318" s="133">
        <f t="shared" si="13"/>
        <v>-0.002010343697</v>
      </c>
      <c r="T318" s="133">
        <f t="shared" si="14"/>
        <v>0.01044655906</v>
      </c>
      <c r="U318" s="134">
        <f t="shared" si="15"/>
        <v>-0.1518967653</v>
      </c>
      <c r="V318" s="134">
        <f t="shared" si="16"/>
        <v>-0.0002628403444</v>
      </c>
      <c r="W318" s="134">
        <f t="shared" si="17"/>
        <v>0.002010343697</v>
      </c>
      <c r="X318" s="134">
        <f t="shared" si="18"/>
        <v>-0.01044655906</v>
      </c>
      <c r="Y318" s="135">
        <f t="shared" si="19"/>
        <v>-0.08110247812</v>
      </c>
      <c r="Z318" s="135">
        <f t="shared" ref="Z318:AB318" si="1904">0</f>
        <v>0</v>
      </c>
      <c r="AA318" s="135">
        <f t="shared" si="1904"/>
        <v>0</v>
      </c>
      <c r="AB318" s="135">
        <f t="shared" si="1904"/>
        <v>0</v>
      </c>
      <c r="AC318" s="91">
        <f t="shared" si="21"/>
        <v>-0.1195196498</v>
      </c>
      <c r="AD318" s="91">
        <f t="shared" si="22"/>
        <v>0.03831386287</v>
      </c>
      <c r="AE318" s="91">
        <f t="shared" si="23"/>
        <v>0.2573825443</v>
      </c>
      <c r="AF318" s="91">
        <f t="shared" si="24"/>
        <v>0.1100844311</v>
      </c>
      <c r="AG318" s="92">
        <f t="shared" si="25"/>
        <v>0.04323180988</v>
      </c>
      <c r="AH318" s="92">
        <f t="shared" si="26"/>
        <v>0.03595158271</v>
      </c>
      <c r="AI318" s="92">
        <f t="shared" si="27"/>
        <v>0.1705389937</v>
      </c>
      <c r="AJ318" s="92">
        <f t="shared" si="28"/>
        <v>-0.03075607522</v>
      </c>
      <c r="AK318" s="132">
        <f t="shared" ref="AK318:AN318" si="1905">M$2*$M318</f>
        <v>0.09372848392</v>
      </c>
      <c r="AL318" s="132">
        <f t="shared" si="1905"/>
        <v>0.02533546352</v>
      </c>
      <c r="AM318" s="132">
        <f t="shared" si="1905"/>
        <v>0.07770250798</v>
      </c>
      <c r="AN318" s="132">
        <f t="shared" si="1905"/>
        <v>-0.07331060302</v>
      </c>
      <c r="AO318" s="133">
        <f t="shared" si="30"/>
        <v>-0.02342903382</v>
      </c>
      <c r="AP318" s="133">
        <f t="shared" si="31"/>
        <v>0.001513828644</v>
      </c>
      <c r="AQ318" s="133">
        <f t="shared" si="32"/>
        <v>-0.03556167623</v>
      </c>
      <c r="AR318" s="133">
        <f t="shared" si="33"/>
        <v>0.05139211372</v>
      </c>
      <c r="AS318" s="134">
        <f t="shared" si="34"/>
        <v>-0.006579659159</v>
      </c>
      <c r="AT318" s="134">
        <f t="shared" si="35"/>
        <v>-0.003360076998</v>
      </c>
      <c r="AU318" s="134">
        <f t="shared" si="36"/>
        <v>-0.02872847895</v>
      </c>
      <c r="AV318" s="134">
        <f t="shared" si="37"/>
        <v>0.01766817885</v>
      </c>
      <c r="AW318" s="135">
        <f t="shared" ref="AW318:AZ318" si="1906">Y$2*$Y318</f>
        <v>-0.00530010889</v>
      </c>
      <c r="AX318" s="135">
        <f t="shared" si="1906"/>
        <v>-0.003620825086</v>
      </c>
      <c r="AY318" s="135">
        <f t="shared" si="1906"/>
        <v>-0.005066003576</v>
      </c>
      <c r="AZ318" s="135">
        <f t="shared" si="1906"/>
        <v>0.02059854515</v>
      </c>
      <c r="BA318" s="144">
        <f t="shared" ref="BA318:BD318" si="1907">AC318+AG318+AK318+AO318+AS318+AW318+A$2</f>
        <v>0.009886574646</v>
      </c>
      <c r="BB318" s="144">
        <f t="shared" si="1907"/>
        <v>0.1194410856</v>
      </c>
      <c r="BC318" s="144">
        <f t="shared" si="1907"/>
        <v>0.4369633029</v>
      </c>
      <c r="BD318" s="144">
        <f t="shared" si="1907"/>
        <v>0.06194200919</v>
      </c>
      <c r="BE318" s="143">
        <f t="shared" ref="BE318:BH318" si="1908">A318</f>
        <v>0</v>
      </c>
      <c r="BF318" s="143">
        <f t="shared" si="1908"/>
        <v>0.249825784</v>
      </c>
      <c r="BG318" s="143">
        <f t="shared" si="1908"/>
        <v>0.3946037099</v>
      </c>
      <c r="BH318" s="143">
        <f t="shared" si="1908"/>
        <v>0.09965156794</v>
      </c>
      <c r="BI318" s="145">
        <f t="shared" si="41"/>
        <v>0.02031425987</v>
      </c>
      <c r="BJ318" s="145">
        <f t="shared" si="42"/>
        <v>0.02881241041</v>
      </c>
      <c r="BK318" s="143"/>
    </row>
    <row r="319">
      <c r="A319" s="90">
        <f>'Yield Tabulations'!AH319</f>
        <v>0</v>
      </c>
      <c r="B319" s="90">
        <f>'Yield Tabulations'!AI319</f>
        <v>0.2308564946</v>
      </c>
      <c r="C319" s="90">
        <f>'Yield Tabulations'!AJ319</f>
        <v>0.5075</v>
      </c>
      <c r="D319" s="90">
        <f>'Yield Tabulations'!AK319</f>
        <v>0.1253545094</v>
      </c>
      <c r="E319" s="91">
        <f>'Yield Tabulations'!AL319</f>
        <v>0</v>
      </c>
      <c r="F319" s="91">
        <f>'Yield Tabulations'!AM319</f>
        <v>0.07146908678</v>
      </c>
      <c r="G319" s="91">
        <f>'Yield Tabulations'!AN319</f>
        <v>0.5971563981</v>
      </c>
      <c r="H319" s="91">
        <f>'Yield Tabulations'!AO319</f>
        <v>0.1196823596</v>
      </c>
      <c r="I319" s="92">
        <f>'Yield Tabulations'!AP319</f>
        <v>0</v>
      </c>
      <c r="J319" s="92">
        <f>'Yield Tabulations'!AQ319</f>
        <v>0.04821327283</v>
      </c>
      <c r="K319" s="92">
        <f>'Yield Tabulations'!AR319</f>
        <v>0.4074074074</v>
      </c>
      <c r="L319" s="92">
        <f>'Yield Tabulations'!AS319</f>
        <v>0.07146908678</v>
      </c>
      <c r="M319" s="132">
        <f t="shared" si="9"/>
        <v>-0.3760274614</v>
      </c>
      <c r="N319" s="132">
        <f t="shared" ref="N319:P319" si="1909">0</f>
        <v>0</v>
      </c>
      <c r="O319" s="132">
        <f t="shared" si="1909"/>
        <v>0</v>
      </c>
      <c r="P319" s="132">
        <f t="shared" si="1909"/>
        <v>0</v>
      </c>
      <c r="Q319" s="133">
        <f t="shared" si="11"/>
        <v>-0.2552852875</v>
      </c>
      <c r="R319" s="133">
        <f t="shared" si="12"/>
        <v>0.006081257403</v>
      </c>
      <c r="S319" s="133">
        <f t="shared" si="13"/>
        <v>-0.0006624478913</v>
      </c>
      <c r="T319" s="133">
        <f t="shared" si="14"/>
        <v>-0.0003261710122</v>
      </c>
      <c r="U319" s="134">
        <f t="shared" si="15"/>
        <v>-0.2552852875</v>
      </c>
      <c r="V319" s="134">
        <f t="shared" si="16"/>
        <v>-0.006081257403</v>
      </c>
      <c r="W319" s="134">
        <f t="shared" si="17"/>
        <v>0.0006624478913</v>
      </c>
      <c r="X319" s="134">
        <f t="shared" si="18"/>
        <v>0.0003261710122</v>
      </c>
      <c r="Y319" s="135">
        <f t="shared" si="19"/>
        <v>-0.1734131457</v>
      </c>
      <c r="Z319" s="135">
        <f t="shared" ref="Z319:AB319" si="1910">0</f>
        <v>0</v>
      </c>
      <c r="AA319" s="135">
        <f t="shared" si="1910"/>
        <v>0</v>
      </c>
      <c r="AB319" s="135">
        <f t="shared" si="1910"/>
        <v>0</v>
      </c>
      <c r="AC319" s="91">
        <f t="shared" si="21"/>
        <v>-0.1382566545</v>
      </c>
      <c r="AD319" s="91">
        <f t="shared" si="22"/>
        <v>0.05136643128</v>
      </c>
      <c r="AE319" s="91">
        <f t="shared" si="23"/>
        <v>0.2933707104</v>
      </c>
      <c r="AF319" s="91">
        <f t="shared" si="24"/>
        <v>0.1263891072</v>
      </c>
      <c r="AG319" s="92">
        <f t="shared" si="25"/>
        <v>0.0678949901</v>
      </c>
      <c r="AH319" s="92">
        <f t="shared" si="26"/>
        <v>0.03945526208</v>
      </c>
      <c r="AI319" s="92">
        <f t="shared" si="27"/>
        <v>0.250674976</v>
      </c>
      <c r="AJ319" s="92">
        <f t="shared" si="28"/>
        <v>-0.0443228324</v>
      </c>
      <c r="AK319" s="132">
        <f t="shared" ref="AK319:AN319" si="1911">M$2*$M319</f>
        <v>0.123282636</v>
      </c>
      <c r="AL319" s="132">
        <f t="shared" si="1911"/>
        <v>0.03332415714</v>
      </c>
      <c r="AM319" s="132">
        <f t="shared" si="1911"/>
        <v>0.1022034029</v>
      </c>
      <c r="AN319" s="132">
        <f t="shared" si="1911"/>
        <v>-0.09642665719</v>
      </c>
      <c r="AO319" s="133">
        <f t="shared" si="30"/>
        <v>-0.04571069612</v>
      </c>
      <c r="AP319" s="133">
        <f t="shared" si="31"/>
        <v>0.006801000954</v>
      </c>
      <c r="AQ319" s="133">
        <f t="shared" si="32"/>
        <v>-0.05706137751</v>
      </c>
      <c r="AR319" s="133">
        <f t="shared" si="33"/>
        <v>0.08451720931</v>
      </c>
      <c r="AS319" s="134">
        <f t="shared" si="34"/>
        <v>-0.008227907348</v>
      </c>
      <c r="AT319" s="134">
        <f t="shared" si="35"/>
        <v>-0.008852651226</v>
      </c>
      <c r="AU319" s="134">
        <f t="shared" si="36"/>
        <v>-0.04844787524</v>
      </c>
      <c r="AV319" s="134">
        <f t="shared" si="37"/>
        <v>0.02931429118</v>
      </c>
      <c r="AW319" s="135">
        <f t="shared" ref="AW319:AZ319" si="1912">Y$2*$Y319</f>
        <v>-0.01133268152</v>
      </c>
      <c r="AX319" s="135">
        <f t="shared" si="1912"/>
        <v>-0.007742040472</v>
      </c>
      <c r="AY319" s="135">
        <f t="shared" si="1912"/>
        <v>-0.01083211803</v>
      </c>
      <c r="AZ319" s="135">
        <f t="shared" si="1912"/>
        <v>0.04404376527</v>
      </c>
      <c r="BA319" s="144">
        <f t="shared" ref="BA319:BD319" si="1913">AC319+AG319+AK319+AO319+AS319+AW319+A$2</f>
        <v>0.01540441919</v>
      </c>
      <c r="BB319" s="144">
        <f t="shared" si="1913"/>
        <v>0.1396594097</v>
      </c>
      <c r="BC319" s="144">
        <f t="shared" si="1913"/>
        <v>0.5306031342</v>
      </c>
      <c r="BD319" s="144">
        <f t="shared" si="1913"/>
        <v>0.109780302</v>
      </c>
      <c r="BE319" s="143">
        <f t="shared" ref="BE319:BH319" si="1914">A319</f>
        <v>0</v>
      </c>
      <c r="BF319" s="143">
        <f t="shared" si="1914"/>
        <v>0.2308564946</v>
      </c>
      <c r="BG319" s="143">
        <f t="shared" si="1914"/>
        <v>0.5075</v>
      </c>
      <c r="BH319" s="143">
        <f t="shared" si="1914"/>
        <v>0.1253545094</v>
      </c>
      <c r="BI319" s="145">
        <f t="shared" si="41"/>
        <v>0.009330515172</v>
      </c>
      <c r="BJ319" s="145">
        <f t="shared" si="42"/>
        <v>0.003759897869</v>
      </c>
      <c r="BK319" s="143"/>
    </row>
    <row r="320">
      <c r="A320" s="90">
        <f>'Yield Tabulations'!AH320</f>
        <v>0</v>
      </c>
      <c r="B320" s="90">
        <f>'Yield Tabulations'!AI320</f>
        <v>0.2963362069</v>
      </c>
      <c r="C320" s="90">
        <f>'Yield Tabulations'!AJ320</f>
        <v>0.601910828</v>
      </c>
      <c r="D320" s="90">
        <f>'Yield Tabulations'!AK320</f>
        <v>0.2122844828</v>
      </c>
      <c r="E320" s="91">
        <f>'Yield Tabulations'!AL320</f>
        <v>0</v>
      </c>
      <c r="F320" s="91">
        <f>'Yield Tabulations'!AM320</f>
        <v>0.1443965517</v>
      </c>
      <c r="G320" s="91">
        <f>'Yield Tabulations'!AN320</f>
        <v>0.7790697674</v>
      </c>
      <c r="H320" s="91">
        <f>'Yield Tabulations'!AO320</f>
        <v>0.1853448276</v>
      </c>
      <c r="I320" s="92">
        <f>'Yield Tabulations'!AP320</f>
        <v>0</v>
      </c>
      <c r="J320" s="92">
        <f>'Yield Tabulations'!AQ320</f>
        <v>0.04094827586</v>
      </c>
      <c r="K320" s="92">
        <f>'Yield Tabulations'!AR320</f>
        <v>0.3873239437</v>
      </c>
      <c r="L320" s="92">
        <f>'Yield Tabulations'!AS320</f>
        <v>0.1443965517</v>
      </c>
      <c r="M320" s="132">
        <f t="shared" si="9"/>
        <v>-0.6621527718</v>
      </c>
      <c r="N320" s="132">
        <f t="shared" ref="N320:P320" si="1915">0</f>
        <v>0</v>
      </c>
      <c r="O320" s="132">
        <f t="shared" si="1915"/>
        <v>0</v>
      </c>
      <c r="P320" s="132">
        <f t="shared" si="1915"/>
        <v>0</v>
      </c>
      <c r="Q320" s="133">
        <f t="shared" si="11"/>
        <v>-0.3344283185</v>
      </c>
      <c r="R320" s="133">
        <f t="shared" si="12"/>
        <v>-0.04070649841</v>
      </c>
      <c r="S320" s="133">
        <f t="shared" si="13"/>
        <v>0.01326081302</v>
      </c>
      <c r="T320" s="133">
        <f t="shared" si="14"/>
        <v>-0.02402667811</v>
      </c>
      <c r="U320" s="134">
        <f t="shared" si="15"/>
        <v>-0.3344283185</v>
      </c>
      <c r="V320" s="134">
        <f t="shared" si="16"/>
        <v>0.04070649841</v>
      </c>
      <c r="W320" s="134">
        <f t="shared" si="17"/>
        <v>-0.01326081302</v>
      </c>
      <c r="X320" s="134">
        <f t="shared" si="18"/>
        <v>0.02402667811</v>
      </c>
      <c r="Y320" s="135">
        <f t="shared" si="19"/>
        <v>-0.1725469628</v>
      </c>
      <c r="Z320" s="135">
        <f t="shared" ref="Z320:AB320" si="1916">0</f>
        <v>0</v>
      </c>
      <c r="AA320" s="135">
        <f t="shared" si="1916"/>
        <v>0</v>
      </c>
      <c r="AB320" s="135">
        <f t="shared" si="1916"/>
        <v>0</v>
      </c>
      <c r="AC320" s="91">
        <f t="shared" si="21"/>
        <v>-0.1877406563</v>
      </c>
      <c r="AD320" s="91">
        <f t="shared" si="22"/>
        <v>0.0995924307</v>
      </c>
      <c r="AE320" s="91">
        <f t="shared" si="23"/>
        <v>0.3797694843</v>
      </c>
      <c r="AF320" s="91">
        <f t="shared" si="24"/>
        <v>0.1691175769</v>
      </c>
      <c r="AG320" s="92">
        <f t="shared" si="25"/>
        <v>0.06585066207</v>
      </c>
      <c r="AH320" s="92">
        <f t="shared" si="26"/>
        <v>0.04904691356</v>
      </c>
      <c r="AI320" s="92">
        <f t="shared" si="27"/>
        <v>0.252709256</v>
      </c>
      <c r="AJ320" s="92">
        <f t="shared" si="28"/>
        <v>0.003247108965</v>
      </c>
      <c r="AK320" s="132">
        <f t="shared" ref="AK320:AN320" si="1917">M$2*$M320</f>
        <v>0.2170903658</v>
      </c>
      <c r="AL320" s="132">
        <f t="shared" si="1917"/>
        <v>0.05868104138</v>
      </c>
      <c r="AM320" s="132">
        <f t="shared" si="1917"/>
        <v>0.1799716071</v>
      </c>
      <c r="AN320" s="132">
        <f t="shared" si="1917"/>
        <v>-0.1697992431</v>
      </c>
      <c r="AO320" s="133">
        <f t="shared" si="30"/>
        <v>-0.07186608594</v>
      </c>
      <c r="AP320" s="133">
        <f t="shared" si="31"/>
        <v>0.001004538278</v>
      </c>
      <c r="AQ320" s="133">
        <f t="shared" si="32"/>
        <v>-0.08757150598</v>
      </c>
      <c r="AR320" s="133">
        <f t="shared" si="33"/>
        <v>0.09554113307</v>
      </c>
      <c r="AS320" s="134">
        <f t="shared" si="34"/>
        <v>-0.006942869668</v>
      </c>
      <c r="AT320" s="134">
        <f t="shared" si="35"/>
        <v>-0.01273454974</v>
      </c>
      <c r="AU320" s="134">
        <f t="shared" si="36"/>
        <v>-0.0573342594</v>
      </c>
      <c r="AV320" s="134">
        <f t="shared" si="37"/>
        <v>0.04874992907</v>
      </c>
      <c r="AW320" s="135">
        <f t="shared" ref="AW320:AZ320" si="1918">Y$2*$Y320</f>
        <v>-0.01127607581</v>
      </c>
      <c r="AX320" s="135">
        <f t="shared" si="1918"/>
        <v>-0.007703369684</v>
      </c>
      <c r="AY320" s="135">
        <f t="shared" si="1918"/>
        <v>-0.01077801259</v>
      </c>
      <c r="AZ320" s="135">
        <f t="shared" si="1918"/>
        <v>0.04382377067</v>
      </c>
      <c r="BA320" s="144">
        <f t="shared" ref="BA320:BD320" si="1919">AC320+AG320+AK320+AO320+AS320+AW320+A$2</f>
        <v>0.03287007269</v>
      </c>
      <c r="BB320" s="144">
        <f t="shared" si="1919"/>
        <v>0.2131942544</v>
      </c>
      <c r="BC320" s="144">
        <f t="shared" si="1919"/>
        <v>0.6574619852</v>
      </c>
      <c r="BD320" s="144">
        <f t="shared" si="1919"/>
        <v>0.1569456942</v>
      </c>
      <c r="BE320" s="143">
        <f t="shared" ref="BE320:BH320" si="1920">A320</f>
        <v>0</v>
      </c>
      <c r="BF320" s="143">
        <f t="shared" si="1920"/>
        <v>0.2963362069</v>
      </c>
      <c r="BG320" s="143">
        <f t="shared" si="1920"/>
        <v>0.601910828</v>
      </c>
      <c r="BH320" s="143">
        <f t="shared" si="1920"/>
        <v>0.2122844828</v>
      </c>
      <c r="BI320" s="145">
        <f t="shared" si="41"/>
        <v>0.01414133852</v>
      </c>
      <c r="BJ320" s="145">
        <f t="shared" si="42"/>
        <v>0.007154668238</v>
      </c>
      <c r="BK320" s="143"/>
    </row>
    <row r="321">
      <c r="A321" s="90">
        <f>'Yield Tabulations'!AH321</f>
        <v>0</v>
      </c>
      <c r="B321" s="90">
        <f>'Yield Tabulations'!AI321</f>
        <v>0.2341020266</v>
      </c>
      <c r="C321" s="90">
        <f>'Yield Tabulations'!AJ321</f>
        <v>0.5273224044</v>
      </c>
      <c r="D321" s="90">
        <f>'Yield Tabulations'!AK321</f>
        <v>0.1327742837</v>
      </c>
      <c r="E321" s="91">
        <f>'Yield Tabulations'!AL321</f>
        <v>0</v>
      </c>
      <c r="F321" s="91">
        <f>'Yield Tabulations'!AM321</f>
        <v>0.07092941999</v>
      </c>
      <c r="G321" s="91">
        <f>'Yield Tabulations'!AN321</f>
        <v>0.6246153846</v>
      </c>
      <c r="H321" s="91">
        <f>'Yield Tabulations'!AO321</f>
        <v>0.1135569532</v>
      </c>
      <c r="I321" s="92">
        <f>'Yield Tabulations'!AP321</f>
        <v>0</v>
      </c>
      <c r="J321" s="92">
        <f>'Yield Tabulations'!AQ321</f>
        <v>0.04262753319</v>
      </c>
      <c r="K321" s="92">
        <f>'Yield Tabulations'!AR321</f>
        <v>0.4496314496</v>
      </c>
      <c r="L321" s="92">
        <f>'Yield Tabulations'!AS321</f>
        <v>0.07092941999</v>
      </c>
      <c r="M321" s="132">
        <f t="shared" si="9"/>
        <v>-0.4080705429</v>
      </c>
      <c r="N321" s="132">
        <f t="shared" ref="N321:P321" si="1921">0</f>
        <v>0</v>
      </c>
      <c r="O321" s="132">
        <f t="shared" si="1921"/>
        <v>0</v>
      </c>
      <c r="P321" s="132">
        <f t="shared" si="1921"/>
        <v>0</v>
      </c>
      <c r="Q321" s="133">
        <f t="shared" si="11"/>
        <v>-0.2919247959</v>
      </c>
      <c r="R321" s="133">
        <f t="shared" si="12"/>
        <v>0.006755170529</v>
      </c>
      <c r="S321" s="133">
        <f t="shared" si="13"/>
        <v>0.0001903298285</v>
      </c>
      <c r="T321" s="133">
        <f t="shared" si="14"/>
        <v>-0.005266284889</v>
      </c>
      <c r="U321" s="134">
        <f t="shared" si="15"/>
        <v>-0.2919247959</v>
      </c>
      <c r="V321" s="134">
        <f t="shared" si="16"/>
        <v>-0.006755170529</v>
      </c>
      <c r="W321" s="134">
        <f t="shared" si="17"/>
        <v>-0.0001903298285</v>
      </c>
      <c r="X321" s="134">
        <f t="shared" si="18"/>
        <v>0.005266284889</v>
      </c>
      <c r="Y321" s="135">
        <f t="shared" si="19"/>
        <v>-0.2090165297</v>
      </c>
      <c r="Z321" s="135">
        <f t="shared" ref="Z321:AB321" si="1922">0</f>
        <v>0</v>
      </c>
      <c r="AA321" s="135">
        <f t="shared" si="1922"/>
        <v>0</v>
      </c>
      <c r="AB321" s="135">
        <f t="shared" si="1922"/>
        <v>0</v>
      </c>
      <c r="AC321" s="91">
        <f t="shared" si="21"/>
        <v>-0.143891344</v>
      </c>
      <c r="AD321" s="91">
        <f t="shared" si="22"/>
        <v>0.04929064334</v>
      </c>
      <c r="AE321" s="91">
        <f t="shared" si="23"/>
        <v>0.3083449561</v>
      </c>
      <c r="AF321" s="91">
        <f t="shared" si="24"/>
        <v>0.1270124687</v>
      </c>
      <c r="AG321" s="92">
        <f t="shared" si="25"/>
        <v>0.07688759581</v>
      </c>
      <c r="AH321" s="92">
        <f t="shared" si="26"/>
        <v>0.03589460333</v>
      </c>
      <c r="AI321" s="92">
        <f t="shared" si="27"/>
        <v>0.2751039405</v>
      </c>
      <c r="AJ321" s="92">
        <f t="shared" si="28"/>
        <v>-0.05154802605</v>
      </c>
      <c r="AK321" s="132">
        <f t="shared" ref="AK321:AN321" si="1923">M$2*$M321</f>
        <v>0.1337881335</v>
      </c>
      <c r="AL321" s="132">
        <f t="shared" si="1923"/>
        <v>0.03616386646</v>
      </c>
      <c r="AM321" s="132">
        <f t="shared" si="1923"/>
        <v>0.1109126391</v>
      </c>
      <c r="AN321" s="132">
        <f t="shared" si="1923"/>
        <v>-0.1046436295</v>
      </c>
      <c r="AO321" s="133">
        <f t="shared" si="30"/>
        <v>-0.05408880188</v>
      </c>
      <c r="AP321" s="133">
        <f t="shared" si="31"/>
        <v>0.00856207731</v>
      </c>
      <c r="AQ321" s="133">
        <f t="shared" si="32"/>
        <v>-0.06504165087</v>
      </c>
      <c r="AR321" s="133">
        <f t="shared" si="33"/>
        <v>0.09574208904</v>
      </c>
      <c r="AS321" s="134">
        <f t="shared" si="34"/>
        <v>-0.008654211354</v>
      </c>
      <c r="AT321" s="134">
        <f t="shared" si="35"/>
        <v>-0.01091896832</v>
      </c>
      <c r="AU321" s="134">
        <f t="shared" si="36"/>
        <v>-0.05524535853</v>
      </c>
      <c r="AV321" s="134">
        <f t="shared" si="37"/>
        <v>0.03375037599</v>
      </c>
      <c r="AW321" s="135">
        <f t="shared" ref="AW321:AZ321" si="1924">Y$2*$Y321</f>
        <v>-0.01365938986</v>
      </c>
      <c r="AX321" s="135">
        <f t="shared" si="1924"/>
        <v>-0.009331555726</v>
      </c>
      <c r="AY321" s="135">
        <f t="shared" si="1924"/>
        <v>-0.01305605589</v>
      </c>
      <c r="AZ321" s="135">
        <f t="shared" si="1924"/>
        <v>0.05308637323</v>
      </c>
      <c r="BA321" s="144">
        <f t="shared" ref="BA321:BD321" si="1925">AC321+AG321+AK321+AO321+AS321+AW321+A$2</f>
        <v>0.01813671476</v>
      </c>
      <c r="BB321" s="144">
        <f t="shared" si="1925"/>
        <v>0.1349679163</v>
      </c>
      <c r="BC321" s="144">
        <f t="shared" si="1925"/>
        <v>0.5617138861</v>
      </c>
      <c r="BD321" s="144">
        <f t="shared" si="1925"/>
        <v>0.1196650701</v>
      </c>
      <c r="BE321" s="143">
        <f t="shared" ref="BE321:BH321" si="1926">A321</f>
        <v>0</v>
      </c>
      <c r="BF321" s="143">
        <f t="shared" si="1926"/>
        <v>0.2341020266</v>
      </c>
      <c r="BG321" s="143">
        <f t="shared" si="1926"/>
        <v>0.5273224044</v>
      </c>
      <c r="BH321" s="143">
        <f t="shared" si="1926"/>
        <v>0.1327742837</v>
      </c>
      <c r="BI321" s="145">
        <f t="shared" si="41"/>
        <v>0.01151113773</v>
      </c>
      <c r="BJ321" s="145">
        <f t="shared" si="42"/>
        <v>0.0017820977</v>
      </c>
      <c r="BK321" s="143"/>
    </row>
    <row r="322">
      <c r="A322" s="90">
        <f>'Yield Tabulations'!AH322</f>
        <v>0</v>
      </c>
      <c r="B322" s="90">
        <f>'Yield Tabulations'!AI322</f>
        <v>0.128986197</v>
      </c>
      <c r="C322" s="90">
        <f>'Yield Tabulations'!AJ322</f>
        <v>0.1737089202</v>
      </c>
      <c r="D322" s="90">
        <f>'Yield Tabulations'!AK322</f>
        <v>0.02950975726</v>
      </c>
      <c r="E322" s="91">
        <f>'Yield Tabulations'!AL322</f>
        <v>0</v>
      </c>
      <c r="F322" s="91">
        <f>'Yield Tabulations'!AM322</f>
        <v>0.009519276535</v>
      </c>
      <c r="G322" s="91">
        <f>'Yield Tabulations'!AN322</f>
        <v>0.16</v>
      </c>
      <c r="H322" s="91">
        <f>'Yield Tabulations'!AO322</f>
        <v>0.05949547834</v>
      </c>
      <c r="I322" s="92">
        <f>'Yield Tabulations'!AP322</f>
        <v>0</v>
      </c>
      <c r="J322" s="92">
        <f>'Yield Tabulations'!AQ322</f>
        <v>0.04997620181</v>
      </c>
      <c r="K322" s="92">
        <f>'Yield Tabulations'!AR322</f>
        <v>0.1931818182</v>
      </c>
      <c r="L322" s="92">
        <f>'Yield Tabulations'!AS322</f>
        <v>0.009519276535</v>
      </c>
      <c r="M322" s="132">
        <f t="shared" si="9"/>
        <v>-0.02923032857</v>
      </c>
      <c r="N322" s="132">
        <f t="shared" ref="N322:P322" si="1927">0</f>
        <v>0</v>
      </c>
      <c r="O322" s="132">
        <f t="shared" si="1927"/>
        <v>0</v>
      </c>
      <c r="P322" s="132">
        <f t="shared" si="1927"/>
        <v>0</v>
      </c>
      <c r="Q322" s="133">
        <f t="shared" si="11"/>
        <v>-0.03195118211</v>
      </c>
      <c r="R322" s="133">
        <f t="shared" si="12"/>
        <v>0.009970360434</v>
      </c>
      <c r="S322" s="133">
        <f t="shared" si="13"/>
        <v>-0.002882741407</v>
      </c>
      <c r="T322" s="133">
        <f t="shared" si="14"/>
        <v>0.006157241141</v>
      </c>
      <c r="U322" s="134">
        <f t="shared" si="15"/>
        <v>-0.03195118211</v>
      </c>
      <c r="V322" s="134">
        <f t="shared" si="16"/>
        <v>-0.009970360434</v>
      </c>
      <c r="W322" s="134">
        <f t="shared" si="17"/>
        <v>0.002882741407</v>
      </c>
      <c r="X322" s="134">
        <f t="shared" si="18"/>
        <v>-0.006157241141</v>
      </c>
      <c r="Y322" s="135">
        <f t="shared" si="19"/>
        <v>-0.03990745225</v>
      </c>
      <c r="Z322" s="135">
        <f t="shared" ref="Z322:AB322" si="1928">0</f>
        <v>0</v>
      </c>
      <c r="AA322" s="135">
        <f t="shared" si="1928"/>
        <v>0</v>
      </c>
      <c r="AB322" s="135">
        <f t="shared" si="1928"/>
        <v>0</v>
      </c>
      <c r="AC322" s="91">
        <f t="shared" si="21"/>
        <v>-0.03625620746</v>
      </c>
      <c r="AD322" s="91">
        <f t="shared" si="22"/>
        <v>0.01460674696</v>
      </c>
      <c r="AE322" s="91">
        <f t="shared" si="23"/>
        <v>0.07476466592</v>
      </c>
      <c r="AF322" s="91">
        <f t="shared" si="24"/>
        <v>0.05005443473</v>
      </c>
      <c r="AG322" s="92">
        <f t="shared" si="25"/>
        <v>0.0269597364</v>
      </c>
      <c r="AH322" s="92">
        <f t="shared" si="26"/>
        <v>0.02989553648</v>
      </c>
      <c r="AI322" s="92">
        <f t="shared" si="27"/>
        <v>0.114403309</v>
      </c>
      <c r="AJ322" s="92">
        <f t="shared" si="28"/>
        <v>-0.04029068535</v>
      </c>
      <c r="AK322" s="132">
        <f t="shared" ref="AK322:AN322" si="1929">M$2*$M322</f>
        <v>0.009583321241</v>
      </c>
      <c r="AL322" s="132">
        <f t="shared" si="1929"/>
        <v>0.002590438632</v>
      </c>
      <c r="AM322" s="132">
        <f t="shared" si="1929"/>
        <v>0.007944736371</v>
      </c>
      <c r="AN322" s="132">
        <f t="shared" si="1929"/>
        <v>-0.007495683593</v>
      </c>
      <c r="AO322" s="133">
        <f t="shared" si="30"/>
        <v>-0.002859692778</v>
      </c>
      <c r="AP322" s="133">
        <f t="shared" si="31"/>
        <v>0.001988082791</v>
      </c>
      <c r="AQ322" s="133">
        <f t="shared" si="32"/>
        <v>-0.004775620253</v>
      </c>
      <c r="AR322" s="133">
        <f t="shared" si="33"/>
        <v>0.01375862085</v>
      </c>
      <c r="AS322" s="134">
        <f t="shared" si="34"/>
        <v>-0.001986031477</v>
      </c>
      <c r="AT322" s="134">
        <f t="shared" si="35"/>
        <v>-0.0005837217915</v>
      </c>
      <c r="AU322" s="134">
        <f t="shared" si="36"/>
        <v>-0.007277791414</v>
      </c>
      <c r="AV322" s="134">
        <f t="shared" si="37"/>
        <v>0.00165022097</v>
      </c>
      <c r="AW322" s="135">
        <f t="shared" ref="AW322:AZ322" si="1930">Y$2*$Y322</f>
        <v>-0.002607982485</v>
      </c>
      <c r="AX322" s="135">
        <f t="shared" si="1930"/>
        <v>-0.001781670641</v>
      </c>
      <c r="AY322" s="135">
        <f t="shared" si="1930"/>
        <v>-0.002492788142</v>
      </c>
      <c r="AZ322" s="135">
        <f t="shared" si="1930"/>
        <v>0.0101357625</v>
      </c>
      <c r="BA322" s="144">
        <f t="shared" ref="BA322:BD322" si="1931">AC322+AG322+AK322+AO322+AS322+AW322+A$2</f>
        <v>0.02058787596</v>
      </c>
      <c r="BB322" s="144">
        <f t="shared" si="1931"/>
        <v>0.07202266235</v>
      </c>
      <c r="BC322" s="144">
        <f t="shared" si="1931"/>
        <v>0.1832619272</v>
      </c>
      <c r="BD322" s="144">
        <f t="shared" si="1931"/>
        <v>-0.005921911258</v>
      </c>
      <c r="BE322" s="143">
        <f t="shared" ref="BE322:BH322" si="1932">A322</f>
        <v>0</v>
      </c>
      <c r="BF322" s="143">
        <f t="shared" si="1932"/>
        <v>0.128986197</v>
      </c>
      <c r="BG322" s="143">
        <f t="shared" si="1932"/>
        <v>0.1737089202</v>
      </c>
      <c r="BH322" s="143">
        <f t="shared" si="1932"/>
        <v>0.02950975726</v>
      </c>
      <c r="BI322" s="145">
        <f t="shared" si="41"/>
        <v>0.005015367999</v>
      </c>
      <c r="BJ322" s="145">
        <f t="shared" si="42"/>
        <v>0.1751293181</v>
      </c>
      <c r="BK322" s="143"/>
    </row>
    <row r="323">
      <c r="A323" s="90">
        <f>'Yield Tabulations'!AH323</f>
        <v>0</v>
      </c>
      <c r="B323" s="90">
        <f>'Yield Tabulations'!AI323</f>
        <v>0.2536483669</v>
      </c>
      <c r="C323" s="90">
        <f>'Yield Tabulations'!AJ323</f>
        <v>0.5032594524</v>
      </c>
      <c r="D323" s="90">
        <f>'Yield Tabulations'!AK323</f>
        <v>0.1441973593</v>
      </c>
      <c r="E323" s="91">
        <f>'Yield Tabulations'!AL323</f>
        <v>0</v>
      </c>
      <c r="F323" s="91">
        <f>'Yield Tabulations'!AM323</f>
        <v>0.08269631689</v>
      </c>
      <c r="G323" s="91">
        <f>'Yield Tabulations'!AN323</f>
        <v>0.6279683377</v>
      </c>
      <c r="H323" s="91">
        <f>'Yield Tabulations'!AO323</f>
        <v>0.1316886727</v>
      </c>
      <c r="I323" s="92">
        <f>'Yield Tabulations'!AP323</f>
        <v>0</v>
      </c>
      <c r="J323" s="92">
        <f>'Yield Tabulations'!AQ323</f>
        <v>0.0489923558</v>
      </c>
      <c r="K323" s="92">
        <f>'Yield Tabulations'!AR323</f>
        <v>0.381443299</v>
      </c>
      <c r="L323" s="92">
        <f>'Yield Tabulations'!AS323</f>
        <v>0.08269631689</v>
      </c>
      <c r="M323" s="132">
        <f t="shared" si="9"/>
        <v>-0.4185248205</v>
      </c>
      <c r="N323" s="132">
        <f t="shared" ref="N323:P323" si="1933">0</f>
        <v>0</v>
      </c>
      <c r="O323" s="132">
        <f t="shared" si="1933"/>
        <v>0</v>
      </c>
      <c r="P323" s="132">
        <f t="shared" si="1933"/>
        <v>0</v>
      </c>
      <c r="Q323" s="133">
        <f t="shared" si="11"/>
        <v>-0.25447597</v>
      </c>
      <c r="R323" s="133">
        <f t="shared" si="12"/>
        <v>-0.001698906904</v>
      </c>
      <c r="S323" s="133">
        <f t="shared" si="13"/>
        <v>0.0003869425191</v>
      </c>
      <c r="T323" s="133">
        <f t="shared" si="14"/>
        <v>-0.000778307691</v>
      </c>
      <c r="U323" s="134">
        <f t="shared" si="15"/>
        <v>-0.25447597</v>
      </c>
      <c r="V323" s="134">
        <f t="shared" si="16"/>
        <v>0.001698906904</v>
      </c>
      <c r="W323" s="134">
        <f t="shared" si="17"/>
        <v>-0.0003869425191</v>
      </c>
      <c r="X323" s="134">
        <f t="shared" si="18"/>
        <v>0.000778307691</v>
      </c>
      <c r="Y323" s="135">
        <f t="shared" si="19"/>
        <v>-0.1547379221</v>
      </c>
      <c r="Z323" s="135">
        <f t="shared" ref="Z323:AB323" si="1934">0</f>
        <v>0</v>
      </c>
      <c r="AA323" s="135">
        <f t="shared" si="1934"/>
        <v>0</v>
      </c>
      <c r="AB323" s="135">
        <f t="shared" si="1934"/>
        <v>0</v>
      </c>
      <c r="AC323" s="91">
        <f t="shared" si="21"/>
        <v>-0.1465038768</v>
      </c>
      <c r="AD323" s="91">
        <f t="shared" si="22"/>
        <v>0.05914187245</v>
      </c>
      <c r="AE323" s="91">
        <f t="shared" si="23"/>
        <v>0.3078660126</v>
      </c>
      <c r="AF323" s="91">
        <f t="shared" si="24"/>
        <v>0.1343210518</v>
      </c>
      <c r="AG323" s="92">
        <f t="shared" si="25"/>
        <v>0.06292036071</v>
      </c>
      <c r="AH323" s="92">
        <f t="shared" si="26"/>
        <v>0.04214949799</v>
      </c>
      <c r="AI323" s="92">
        <f t="shared" si="27"/>
        <v>0.2376945405</v>
      </c>
      <c r="AJ323" s="92">
        <f t="shared" si="28"/>
        <v>-0.03304343286</v>
      </c>
      <c r="AK323" s="132">
        <f t="shared" ref="AK323:AN323" si="1935">M$2*$M323</f>
        <v>0.137215625</v>
      </c>
      <c r="AL323" s="132">
        <f t="shared" si="1935"/>
        <v>0.03709034132</v>
      </c>
      <c r="AM323" s="132">
        <f t="shared" si="1935"/>
        <v>0.1137540879</v>
      </c>
      <c r="AN323" s="132">
        <f t="shared" si="1935"/>
        <v>-0.1073244737</v>
      </c>
      <c r="AO323" s="133">
        <f t="shared" si="30"/>
        <v>-0.0461198839</v>
      </c>
      <c r="AP323" s="133">
        <f t="shared" si="31"/>
        <v>0.005147802487</v>
      </c>
      <c r="AQ323" s="133">
        <f t="shared" si="32"/>
        <v>-0.05921154355</v>
      </c>
      <c r="AR323" s="133">
        <f t="shared" si="33"/>
        <v>0.0823984889</v>
      </c>
      <c r="AS323" s="134">
        <f t="shared" si="34"/>
        <v>-0.008210661271</v>
      </c>
      <c r="AT323" s="134">
        <f t="shared" si="35"/>
        <v>-0.008530667705</v>
      </c>
      <c r="AU323" s="134">
        <f t="shared" si="36"/>
        <v>-0.0473872981</v>
      </c>
      <c r="AV323" s="134">
        <f t="shared" si="37"/>
        <v>0.03072288331</v>
      </c>
      <c r="AW323" s="135">
        <f t="shared" ref="AW323:AZ323" si="1936">Y$2*$Y323</f>
        <v>-0.01011224139</v>
      </c>
      <c r="AX323" s="135">
        <f t="shared" si="1936"/>
        <v>-0.006908283975</v>
      </c>
      <c r="AY323" s="135">
        <f t="shared" si="1936"/>
        <v>-0.009665584637</v>
      </c>
      <c r="AZ323" s="135">
        <f t="shared" si="1936"/>
        <v>0.03930060027</v>
      </c>
      <c r="BA323" s="144">
        <f t="shared" ref="BA323:BD323" si="1937">AC323+AG323+AK323+AO323+AS323+AW323+A$2</f>
        <v>0.01694405487</v>
      </c>
      <c r="BB323" s="144">
        <f t="shared" si="1937"/>
        <v>0.1533978125</v>
      </c>
      <c r="BC323" s="144">
        <f t="shared" si="1937"/>
        <v>0.5437456304</v>
      </c>
      <c r="BD323" s="144">
        <f t="shared" si="1937"/>
        <v>0.1126405363</v>
      </c>
      <c r="BE323" s="143">
        <f t="shared" ref="BE323:BH323" si="1938">A323</f>
        <v>0</v>
      </c>
      <c r="BF323" s="143">
        <f t="shared" si="1938"/>
        <v>0.2536483669</v>
      </c>
      <c r="BG323" s="143">
        <f t="shared" si="1938"/>
        <v>0.5032594524</v>
      </c>
      <c r="BH323" s="143">
        <f t="shared" si="1938"/>
        <v>0.1441973593</v>
      </c>
      <c r="BI323" s="145">
        <f t="shared" si="41"/>
        <v>0.01297223834</v>
      </c>
      <c r="BJ323" s="145">
        <f t="shared" si="42"/>
        <v>0.002765554101</v>
      </c>
      <c r="BK323" s="143"/>
    </row>
    <row r="324">
      <c r="A324" s="90">
        <f>'Yield Tabulations'!AH324</f>
        <v>0</v>
      </c>
      <c r="B324" s="90">
        <f>'Yield Tabulations'!AI324</f>
        <v>0.2433665008</v>
      </c>
      <c r="C324" s="90">
        <f>'Yield Tabulations'!AJ324</f>
        <v>0.5127768313</v>
      </c>
      <c r="D324" s="90">
        <f>'Yield Tabulations'!AK324</f>
        <v>0.1372305141</v>
      </c>
      <c r="E324" s="91">
        <f>'Yield Tabulations'!AL324</f>
        <v>0</v>
      </c>
      <c r="F324" s="91">
        <f>'Yield Tabulations'!AM324</f>
        <v>0.07918739635</v>
      </c>
      <c r="G324" s="91">
        <f>'Yield Tabulations'!AN324</f>
        <v>0.6303630363</v>
      </c>
      <c r="H324" s="91">
        <f>'Yield Tabulations'!AO324</f>
        <v>0.1256218905</v>
      </c>
      <c r="I324" s="92">
        <f>'Yield Tabulations'!AP324</f>
        <v>0</v>
      </c>
      <c r="J324" s="92">
        <f>'Yield Tabulations'!AQ324</f>
        <v>0.0464344942</v>
      </c>
      <c r="K324" s="92">
        <f>'Yield Tabulations'!AR324</f>
        <v>0.3873239437</v>
      </c>
      <c r="L324" s="92">
        <f>'Yield Tabulations'!AS324</f>
        <v>0.07918739635</v>
      </c>
      <c r="M324" s="132">
        <f t="shared" si="9"/>
        <v>-0.4194090607</v>
      </c>
      <c r="N324" s="132">
        <f t="shared" ref="N324:P324" si="1939">0</f>
        <v>0</v>
      </c>
      <c r="O324" s="132">
        <f t="shared" si="1939"/>
        <v>0</v>
      </c>
      <c r="P324" s="132">
        <f t="shared" si="1939"/>
        <v>0</v>
      </c>
      <c r="Q324" s="133">
        <f t="shared" si="11"/>
        <v>-0.2577793943</v>
      </c>
      <c r="R324" s="133">
        <f t="shared" si="12"/>
        <v>-0.001260441544</v>
      </c>
      <c r="S324" s="133">
        <f t="shared" si="13"/>
        <v>0.0004374547935</v>
      </c>
      <c r="T324" s="133">
        <f t="shared" si="14"/>
        <v>-0.001400585893</v>
      </c>
      <c r="U324" s="134">
        <f t="shared" si="15"/>
        <v>-0.2577793943</v>
      </c>
      <c r="V324" s="134">
        <f t="shared" si="16"/>
        <v>0.001260441544</v>
      </c>
      <c r="W324" s="134">
        <f t="shared" si="17"/>
        <v>-0.0004374547935</v>
      </c>
      <c r="X324" s="134">
        <f t="shared" si="18"/>
        <v>0.001400585893</v>
      </c>
      <c r="Y324" s="135">
        <f t="shared" si="19"/>
        <v>-0.1584466433</v>
      </c>
      <c r="Z324" s="135">
        <f t="shared" ref="Z324:AB324" si="1940">0</f>
        <v>0</v>
      </c>
      <c r="AA324" s="135">
        <f t="shared" si="1940"/>
        <v>0</v>
      </c>
      <c r="AB324" s="135">
        <f t="shared" si="1940"/>
        <v>0</v>
      </c>
      <c r="AC324" s="91">
        <f t="shared" si="21"/>
        <v>-0.1464320746</v>
      </c>
      <c r="AD324" s="91">
        <f t="shared" si="22"/>
        <v>0.05600264645</v>
      </c>
      <c r="AE324" s="91">
        <f t="shared" si="23"/>
        <v>0.309848195</v>
      </c>
      <c r="AF324" s="91">
        <f t="shared" si="24"/>
        <v>0.1322547778</v>
      </c>
      <c r="AG324" s="92">
        <f t="shared" si="25"/>
        <v>0.06449130653</v>
      </c>
      <c r="AH324" s="92">
        <f t="shared" si="26"/>
        <v>0.03997248519</v>
      </c>
      <c r="AI324" s="92">
        <f t="shared" si="27"/>
        <v>0.2404404702</v>
      </c>
      <c r="AJ324" s="92">
        <f t="shared" si="28"/>
        <v>-0.03571207328</v>
      </c>
      <c r="AK324" s="132">
        <f t="shared" ref="AK324:AN324" si="1941">M$2*$M324</f>
        <v>0.1375055279</v>
      </c>
      <c r="AL324" s="132">
        <f t="shared" si="1941"/>
        <v>0.0371687041</v>
      </c>
      <c r="AM324" s="132">
        <f t="shared" si="1941"/>
        <v>0.1139944223</v>
      </c>
      <c r="AN324" s="132">
        <f t="shared" si="1941"/>
        <v>-0.107551224</v>
      </c>
      <c r="AO324" s="133">
        <f t="shared" si="30"/>
        <v>-0.0469187889</v>
      </c>
      <c r="AP324" s="133">
        <f t="shared" si="31"/>
        <v>0.005423897195</v>
      </c>
      <c r="AQ324" s="133">
        <f t="shared" si="32"/>
        <v>-0.05980895669</v>
      </c>
      <c r="AR324" s="133">
        <f t="shared" si="33"/>
        <v>0.0834653642</v>
      </c>
      <c r="AS324" s="134">
        <f t="shared" si="34"/>
        <v>-0.008220327335</v>
      </c>
      <c r="AT324" s="134">
        <f t="shared" si="35"/>
        <v>-0.008765549597</v>
      </c>
      <c r="AU324" s="134">
        <f t="shared" si="36"/>
        <v>-0.04803847101</v>
      </c>
      <c r="AV324" s="134">
        <f t="shared" si="37"/>
        <v>0.03105708918</v>
      </c>
      <c r="AW324" s="135">
        <f t="shared" ref="AW324:AZ324" si="1942">Y$2*$Y324</f>
        <v>-0.01035460916</v>
      </c>
      <c r="AX324" s="135">
        <f t="shared" si="1942"/>
        <v>-0.007073860062</v>
      </c>
      <c r="AY324" s="135">
        <f t="shared" si="1942"/>
        <v>-0.009897247041</v>
      </c>
      <c r="AZ324" s="135">
        <f t="shared" si="1942"/>
        <v>0.04024254759</v>
      </c>
      <c r="BA324" s="144">
        <f t="shared" ref="BA324:BD324" si="1943">AC324+AG324+AK324+AO324+AS324+AW324+A$2</f>
        <v>0.01782576692</v>
      </c>
      <c r="BB324" s="144">
        <f t="shared" si="1943"/>
        <v>0.1480355732</v>
      </c>
      <c r="BC324" s="144">
        <f t="shared" si="1943"/>
        <v>0.5472338284</v>
      </c>
      <c r="BD324" s="144">
        <f t="shared" si="1943"/>
        <v>0.1100219002</v>
      </c>
      <c r="BE324" s="143">
        <f t="shared" ref="BE324:BH324" si="1944">A324</f>
        <v>0</v>
      </c>
      <c r="BF324" s="143">
        <f t="shared" si="1944"/>
        <v>0.2433665008</v>
      </c>
      <c r="BG324" s="143">
        <f t="shared" si="1944"/>
        <v>0.5127768313</v>
      </c>
      <c r="BH324" s="143">
        <f t="shared" si="1944"/>
        <v>0.1372305141</v>
      </c>
      <c r="BI324" s="145">
        <f t="shared" si="41"/>
        <v>0.01133333704</v>
      </c>
      <c r="BJ324" s="145">
        <f t="shared" si="42"/>
        <v>0.002260592316</v>
      </c>
      <c r="BK324" s="143"/>
    </row>
    <row r="325">
      <c r="A325" s="90">
        <f>'Yield Tabulations'!AH325</f>
        <v>0</v>
      </c>
      <c r="B325" s="90">
        <f>'Yield Tabulations'!AI325</f>
        <v>0.2402700556</v>
      </c>
      <c r="C325" s="90">
        <f>'Yield Tabulations'!AJ325</f>
        <v>0.4761061947</v>
      </c>
      <c r="D325" s="90">
        <f>'Yield Tabulations'!AK325</f>
        <v>0.1036536934</v>
      </c>
      <c r="E325" s="91">
        <f>'Yield Tabulations'!AL325</f>
        <v>0</v>
      </c>
      <c r="F325" s="91">
        <f>'Yield Tabulations'!AM325</f>
        <v>0.06195393169</v>
      </c>
      <c r="G325" s="91">
        <f>'Yield Tabulations'!AN325</f>
        <v>0.5909090909</v>
      </c>
      <c r="H325" s="91">
        <f>'Yield Tabulations'!AO325</f>
        <v>0.1048451152</v>
      </c>
      <c r="I325" s="92">
        <f>'Yield Tabulations'!AP325</f>
        <v>0</v>
      </c>
      <c r="J325" s="92">
        <f>'Yield Tabulations'!AQ325</f>
        <v>0.04289118348</v>
      </c>
      <c r="K325" s="92">
        <f>'Yield Tabulations'!AR325</f>
        <v>0.3754152824</v>
      </c>
      <c r="L325" s="92">
        <f>'Yield Tabulations'!AS325</f>
        <v>0.06195393169</v>
      </c>
      <c r="M325" s="132">
        <f t="shared" si="9"/>
        <v>-0.3640043415</v>
      </c>
      <c r="N325" s="132">
        <f t="shared" ref="N325:P325" si="1945">0</f>
        <v>0</v>
      </c>
      <c r="O325" s="132">
        <f t="shared" si="1945"/>
        <v>0</v>
      </c>
      <c r="P325" s="132">
        <f t="shared" si="1945"/>
        <v>0</v>
      </c>
      <c r="Q325" s="133">
        <f t="shared" si="11"/>
        <v>-0.2309891478</v>
      </c>
      <c r="R325" s="133">
        <f t="shared" si="12"/>
        <v>0.002751317065</v>
      </c>
      <c r="S325" s="133">
        <f t="shared" si="13"/>
        <v>-0.0006586414196</v>
      </c>
      <c r="T325" s="133">
        <f t="shared" si="14"/>
        <v>0.002086337476</v>
      </c>
      <c r="U325" s="134">
        <f t="shared" si="15"/>
        <v>-0.2309891478</v>
      </c>
      <c r="V325" s="134">
        <f t="shared" si="16"/>
        <v>-0.002751317065</v>
      </c>
      <c r="W325" s="134">
        <f t="shared" si="17"/>
        <v>0.0006586414196</v>
      </c>
      <c r="X325" s="134">
        <f t="shared" si="18"/>
        <v>-0.002086337476</v>
      </c>
      <c r="Y325" s="135">
        <f t="shared" si="19"/>
        <v>-0.1466145775</v>
      </c>
      <c r="Z325" s="135">
        <f t="shared" ref="Z325:AB325" si="1946">0</f>
        <v>0</v>
      </c>
      <c r="AA325" s="135">
        <f t="shared" si="1946"/>
        <v>0</v>
      </c>
      <c r="AB325" s="135">
        <f t="shared" si="1946"/>
        <v>0</v>
      </c>
      <c r="AC325" s="91">
        <f t="shared" si="21"/>
        <v>-0.1353916431</v>
      </c>
      <c r="AD325" s="91">
        <f t="shared" si="22"/>
        <v>0.04342754324</v>
      </c>
      <c r="AE325" s="91">
        <f t="shared" si="23"/>
        <v>0.2919572685</v>
      </c>
      <c r="AF325" s="91">
        <f t="shared" si="24"/>
        <v>0.1199162324</v>
      </c>
      <c r="AG325" s="92">
        <f t="shared" si="25"/>
        <v>0.0628336676</v>
      </c>
      <c r="AH325" s="92">
        <f t="shared" si="26"/>
        <v>0.03472944819</v>
      </c>
      <c r="AI325" s="92">
        <f t="shared" si="27"/>
        <v>0.2302468295</v>
      </c>
      <c r="AJ325" s="92">
        <f t="shared" si="28"/>
        <v>-0.04282346688</v>
      </c>
      <c r="AK325" s="132">
        <f t="shared" ref="AK325:AN325" si="1947">M$2*$M325</f>
        <v>0.1193407912</v>
      </c>
      <c r="AL325" s="132">
        <f t="shared" si="1947"/>
        <v>0.03225864897</v>
      </c>
      <c r="AM325" s="132">
        <f t="shared" si="1947"/>
        <v>0.09893554651</v>
      </c>
      <c r="AN325" s="132">
        <f t="shared" si="1947"/>
        <v>-0.0933435067</v>
      </c>
      <c r="AO325" s="133">
        <f t="shared" si="30"/>
        <v>-0.0406289818</v>
      </c>
      <c r="AP325" s="133">
        <f t="shared" si="31"/>
        <v>0.005128780953</v>
      </c>
      <c r="AQ325" s="133">
        <f t="shared" si="32"/>
        <v>-0.05258836675</v>
      </c>
      <c r="AR325" s="133">
        <f t="shared" si="33"/>
        <v>0.07626520673</v>
      </c>
      <c r="AS325" s="134">
        <f t="shared" si="34"/>
        <v>-0.00783185169</v>
      </c>
      <c r="AT325" s="134">
        <f t="shared" si="35"/>
        <v>-0.007481763887</v>
      </c>
      <c r="AU325" s="134">
        <f t="shared" si="36"/>
        <v>-0.04358615651</v>
      </c>
      <c r="AV325" s="134">
        <f t="shared" si="37"/>
        <v>0.02695919248</v>
      </c>
      <c r="AW325" s="135">
        <f t="shared" ref="AW325:AZ325" si="1948">Y$2*$Y325</f>
        <v>-0.009581374623</v>
      </c>
      <c r="AX325" s="135">
        <f t="shared" si="1948"/>
        <v>-0.006545616762</v>
      </c>
      <c r="AY325" s="135">
        <f t="shared" si="1948"/>
        <v>-0.009158166201</v>
      </c>
      <c r="AZ325" s="135">
        <f t="shared" si="1948"/>
        <v>0.03723741942</v>
      </c>
      <c r="BA325" s="144">
        <f t="shared" ref="BA325:BD325" si="1949">AC325+AG325+AK325+AO325+AS325+AW325+A$2</f>
        <v>0.01649534012</v>
      </c>
      <c r="BB325" s="144">
        <f t="shared" si="1949"/>
        <v>0.1268242906</v>
      </c>
      <c r="BC325" s="144">
        <f t="shared" si="1949"/>
        <v>0.5165023707</v>
      </c>
      <c r="BD325" s="144">
        <f t="shared" si="1949"/>
        <v>0.09047649607</v>
      </c>
      <c r="BE325" s="143">
        <f t="shared" ref="BE325:BH325" si="1950">A325</f>
        <v>0</v>
      </c>
      <c r="BF325" s="143">
        <f t="shared" si="1950"/>
        <v>0.2402700556</v>
      </c>
      <c r="BG325" s="143">
        <f t="shared" si="1950"/>
        <v>0.4761061947</v>
      </c>
      <c r="BH325" s="143">
        <f t="shared" si="1950"/>
        <v>0.1036536934</v>
      </c>
      <c r="BI325" s="145">
        <f t="shared" si="41"/>
        <v>0.0149475274</v>
      </c>
      <c r="BJ325" s="145">
        <f t="shared" si="42"/>
        <v>0.009436200154</v>
      </c>
      <c r="BK325" s="143"/>
    </row>
    <row r="326">
      <c r="A326" s="90">
        <f>'Yield Tabulations'!AH326</f>
        <v>0</v>
      </c>
      <c r="B326" s="90">
        <f>'Yield Tabulations'!AI326</f>
        <v>0.211379717</v>
      </c>
      <c r="C326" s="90">
        <f>'Yield Tabulations'!AJ326</f>
        <v>0.4134615385</v>
      </c>
      <c r="D326" s="90">
        <f>'Yield Tabulations'!AK326</f>
        <v>0.1111438679</v>
      </c>
      <c r="E326" s="91">
        <f>'Yield Tabulations'!AL326</f>
        <v>0</v>
      </c>
      <c r="F326" s="91">
        <f>'Yield Tabulations'!AM326</f>
        <v>0.05689858491</v>
      </c>
      <c r="G326" s="91">
        <f>'Yield Tabulations'!AN326</f>
        <v>0.5626822157</v>
      </c>
      <c r="H326" s="91">
        <f>'Yield Tabulations'!AO326</f>
        <v>0.101120283</v>
      </c>
      <c r="I326" s="92">
        <f>'Yield Tabulations'!AP326</f>
        <v>0</v>
      </c>
      <c r="J326" s="92">
        <f>'Yield Tabulations'!AQ326</f>
        <v>0.04422169811</v>
      </c>
      <c r="K326" s="92">
        <f>'Yield Tabulations'!AR326</f>
        <v>0.2805194805</v>
      </c>
      <c r="L326" s="92">
        <f>'Yield Tabulations'!AS326</f>
        <v>0.05689858491</v>
      </c>
      <c r="M326" s="132">
        <f t="shared" si="9"/>
        <v>-0.3300740365</v>
      </c>
      <c r="N326" s="132">
        <f t="shared" ref="N326:P326" si="1951">0</f>
        <v>0</v>
      </c>
      <c r="O326" s="132">
        <f t="shared" si="1951"/>
        <v>0</v>
      </c>
      <c r="P326" s="132">
        <f t="shared" si="1951"/>
        <v>0</v>
      </c>
      <c r="Q326" s="133">
        <f t="shared" si="11"/>
        <v>-0.1661130759</v>
      </c>
      <c r="R326" s="133">
        <f t="shared" si="12"/>
        <v>-0.003649612565</v>
      </c>
      <c r="S326" s="133">
        <f t="shared" si="13"/>
        <v>-0.001234261665</v>
      </c>
      <c r="T326" s="133">
        <f t="shared" si="14"/>
        <v>0.008921601598</v>
      </c>
      <c r="U326" s="134">
        <f t="shared" si="15"/>
        <v>-0.1661130759</v>
      </c>
      <c r="V326" s="134">
        <f t="shared" si="16"/>
        <v>0.003649612565</v>
      </c>
      <c r="W326" s="134">
        <f t="shared" si="17"/>
        <v>0.001234261665</v>
      </c>
      <c r="X326" s="134">
        <f t="shared" si="18"/>
        <v>-0.008921601598</v>
      </c>
      <c r="Y326" s="135">
        <f t="shared" si="19"/>
        <v>-0.0838841865</v>
      </c>
      <c r="Z326" s="135">
        <f t="shared" ref="Z326:AB326" si="1952">0</f>
        <v>0</v>
      </c>
      <c r="AA326" s="135">
        <f t="shared" si="1952"/>
        <v>0</v>
      </c>
      <c r="AB326" s="135">
        <f t="shared" si="1952"/>
        <v>0</v>
      </c>
      <c r="AC326" s="91">
        <f t="shared" si="21"/>
        <v>-0.1286674776</v>
      </c>
      <c r="AD326" s="91">
        <f t="shared" si="22"/>
        <v>0.04054378739</v>
      </c>
      <c r="AE326" s="91">
        <f t="shared" si="23"/>
        <v>0.2778012722</v>
      </c>
      <c r="AF326" s="91">
        <f t="shared" si="24"/>
        <v>0.1152942197</v>
      </c>
      <c r="AG326" s="92">
        <f t="shared" si="25"/>
        <v>0.04470841276</v>
      </c>
      <c r="AH326" s="92">
        <f t="shared" si="26"/>
        <v>0.03502517608</v>
      </c>
      <c r="AI326" s="92">
        <f t="shared" si="27"/>
        <v>0.1741064422</v>
      </c>
      <c r="AJ326" s="92">
        <f t="shared" si="28"/>
        <v>-0.02812008498</v>
      </c>
      <c r="AK326" s="132">
        <f t="shared" ref="AK326:AN326" si="1953">M$2*$M326</f>
        <v>0.1082165573</v>
      </c>
      <c r="AL326" s="132">
        <f t="shared" si="1953"/>
        <v>0.02925169088</v>
      </c>
      <c r="AM326" s="132">
        <f t="shared" si="1953"/>
        <v>0.0897133673</v>
      </c>
      <c r="AN326" s="132">
        <f t="shared" si="1953"/>
        <v>-0.08464258395</v>
      </c>
      <c r="AO326" s="133">
        <f t="shared" si="30"/>
        <v>-0.02674343594</v>
      </c>
      <c r="AP326" s="133">
        <f t="shared" si="31"/>
        <v>0.001211366933</v>
      </c>
      <c r="AQ326" s="133">
        <f t="shared" si="32"/>
        <v>-0.03994645209</v>
      </c>
      <c r="AR326" s="133">
        <f t="shared" si="33"/>
        <v>0.05486377516</v>
      </c>
      <c r="AS326" s="134">
        <f t="shared" si="34"/>
        <v>-0.006847744593</v>
      </c>
      <c r="AT326" s="134">
        <f t="shared" si="35"/>
        <v>-0.003898941598</v>
      </c>
      <c r="AU326" s="134">
        <f t="shared" si="36"/>
        <v>-0.03089548062</v>
      </c>
      <c r="AV326" s="134">
        <f t="shared" si="37"/>
        <v>0.02017223312</v>
      </c>
      <c r="AW326" s="135">
        <f t="shared" ref="AW326:AZ326" si="1954">Y$2*$Y326</f>
        <v>-0.005481895657</v>
      </c>
      <c r="AX326" s="135">
        <f t="shared" si="1954"/>
        <v>-0.003745014626</v>
      </c>
      <c r="AY326" s="135">
        <f t="shared" si="1954"/>
        <v>-0.005239760838</v>
      </c>
      <c r="AZ326" s="135">
        <f t="shared" si="1954"/>
        <v>0.02130504816</v>
      </c>
      <c r="BA326" s="144">
        <f t="shared" ref="BA326:BD326" si="1955">AC326+AG326+AK326+AO326+AS326+AW326+A$2</f>
        <v>0.01293914871</v>
      </c>
      <c r="BB326" s="144">
        <f t="shared" si="1955"/>
        <v>0.123695315</v>
      </c>
      <c r="BC326" s="144">
        <f t="shared" si="1955"/>
        <v>0.4662348038</v>
      </c>
      <c r="BD326" s="144">
        <f t="shared" si="1955"/>
        <v>0.06513802588</v>
      </c>
      <c r="BE326" s="143">
        <f t="shared" ref="BE326:BH326" si="1956">A326</f>
        <v>0</v>
      </c>
      <c r="BF326" s="143">
        <f t="shared" si="1956"/>
        <v>0.211379717</v>
      </c>
      <c r="BG326" s="143">
        <f t="shared" si="1956"/>
        <v>0.4134615385</v>
      </c>
      <c r="BH326" s="143">
        <f t="shared" si="1956"/>
        <v>0.1111438679</v>
      </c>
      <c r="BI326" s="145">
        <f t="shared" si="41"/>
        <v>0.01275753096</v>
      </c>
      <c r="BJ326" s="145">
        <f t="shared" si="42"/>
        <v>0.02324532885</v>
      </c>
      <c r="BK326" s="143"/>
    </row>
    <row r="327">
      <c r="A327" s="90">
        <f>'Yield Tabulations'!AH327</f>
        <v>0</v>
      </c>
      <c r="B327" s="90">
        <f>'Yield Tabulations'!AI327</f>
        <v>0.1636828645</v>
      </c>
      <c r="C327" s="90">
        <f>'Yield Tabulations'!AJ327</f>
        <v>0.1471861472</v>
      </c>
      <c r="D327" s="90">
        <f>'Yield Tabulations'!AK327</f>
        <v>0.01636828645</v>
      </c>
      <c r="E327" s="91">
        <f>'Yield Tabulations'!AL327</f>
        <v>0</v>
      </c>
      <c r="F327" s="91">
        <f>'Yield Tabulations'!AM327</f>
        <v>0.006138107417</v>
      </c>
      <c r="G327" s="91">
        <f>'Yield Tabulations'!AN327</f>
        <v>0.1132075472</v>
      </c>
      <c r="H327" s="91">
        <f>'Yield Tabulations'!AO327</f>
        <v>0.05421994885</v>
      </c>
      <c r="I327" s="92">
        <f>'Yield Tabulations'!AP327</f>
        <v>0</v>
      </c>
      <c r="J327" s="92">
        <f>'Yield Tabulations'!AQ327</f>
        <v>0.04808184143</v>
      </c>
      <c r="K327" s="92">
        <f>'Yield Tabulations'!AR327</f>
        <v>0.176</v>
      </c>
      <c r="L327" s="92">
        <f>'Yield Tabulations'!AS327</f>
        <v>0.006138107417</v>
      </c>
      <c r="M327" s="132">
        <f t="shared" si="9"/>
        <v>-0.01579342795</v>
      </c>
      <c r="N327" s="132">
        <f t="shared" ref="N327:P327" si="1957">0</f>
        <v>0</v>
      </c>
      <c r="O327" s="132">
        <f t="shared" si="1957"/>
        <v>0</v>
      </c>
      <c r="P327" s="132">
        <f t="shared" si="1957"/>
        <v>0</v>
      </c>
      <c r="Q327" s="133">
        <f t="shared" si="11"/>
        <v>-0.02055246768</v>
      </c>
      <c r="R327" s="133">
        <f t="shared" si="12"/>
        <v>0.008847830913</v>
      </c>
      <c r="S327" s="133">
        <f t="shared" si="13"/>
        <v>-0.00256931862</v>
      </c>
      <c r="T327" s="133">
        <f t="shared" si="14"/>
        <v>0.004362920427</v>
      </c>
      <c r="U327" s="134">
        <f t="shared" si="15"/>
        <v>-0.02055246768</v>
      </c>
      <c r="V327" s="134">
        <f t="shared" si="16"/>
        <v>-0.008847830913</v>
      </c>
      <c r="W327" s="134">
        <f t="shared" si="17"/>
        <v>0.00256931862</v>
      </c>
      <c r="X327" s="134">
        <f t="shared" si="18"/>
        <v>-0.004362920427</v>
      </c>
      <c r="Y327" s="135">
        <f t="shared" si="19"/>
        <v>-0.03332553984</v>
      </c>
      <c r="Z327" s="135">
        <f t="shared" ref="Z327:AB327" si="1958">0</f>
        <v>0</v>
      </c>
      <c r="AA327" s="135">
        <f t="shared" si="1958"/>
        <v>0</v>
      </c>
      <c r="AB327" s="135">
        <f t="shared" si="1958"/>
        <v>0</v>
      </c>
      <c r="AC327" s="91">
        <f t="shared" si="21"/>
        <v>-0.02579371667</v>
      </c>
      <c r="AD327" s="91">
        <f t="shared" si="22"/>
        <v>0.01259580796</v>
      </c>
      <c r="AE327" s="91">
        <f t="shared" si="23"/>
        <v>0.05126867346</v>
      </c>
      <c r="AF327" s="91">
        <f t="shared" si="24"/>
        <v>0.04179702166</v>
      </c>
      <c r="AG327" s="92">
        <f t="shared" si="25"/>
        <v>0.02406833103</v>
      </c>
      <c r="AH327" s="92">
        <f t="shared" si="26"/>
        <v>0.02824335125</v>
      </c>
      <c r="AI327" s="92">
        <f t="shared" si="27"/>
        <v>0.1037629316</v>
      </c>
      <c r="AJ327" s="92">
        <f t="shared" si="28"/>
        <v>-0.0386610656</v>
      </c>
      <c r="AK327" s="132">
        <f t="shared" ref="AK327:AN327" si="1959">M$2*$M327</f>
        <v>0.005177960733</v>
      </c>
      <c r="AL327" s="132">
        <f t="shared" si="1959"/>
        <v>0.001399638933</v>
      </c>
      <c r="AM327" s="132">
        <f t="shared" si="1959"/>
        <v>0.004292617552</v>
      </c>
      <c r="AN327" s="132">
        <f t="shared" si="1959"/>
        <v>-0.004049990013</v>
      </c>
      <c r="AO327" s="133">
        <f t="shared" si="30"/>
        <v>-0.001491684613</v>
      </c>
      <c r="AP327" s="133">
        <f t="shared" si="31"/>
        <v>0.0018565258</v>
      </c>
      <c r="AQ327" s="133">
        <f t="shared" si="32"/>
        <v>-0.002415679321</v>
      </c>
      <c r="AR327" s="133">
        <f t="shared" si="33"/>
        <v>0.009469289979</v>
      </c>
      <c r="AS327" s="134">
        <f t="shared" si="34"/>
        <v>-0.00137807687</v>
      </c>
      <c r="AT327" s="134">
        <f t="shared" si="35"/>
        <v>-0.0004651287957</v>
      </c>
      <c r="AU327" s="134">
        <f t="shared" si="36"/>
        <v>-0.004961954048</v>
      </c>
      <c r="AV327" s="134">
        <f t="shared" si="37"/>
        <v>0.0005691045248</v>
      </c>
      <c r="AW327" s="135">
        <f t="shared" ref="AW327:AZ327" si="1960">Y$2*$Y327</f>
        <v>-0.002177849482</v>
      </c>
      <c r="AX327" s="135">
        <f t="shared" si="1960"/>
        <v>-0.00148782076</v>
      </c>
      <c r="AY327" s="135">
        <f t="shared" si="1960"/>
        <v>-0.002081654074</v>
      </c>
      <c r="AZ327" s="135">
        <f t="shared" si="1960"/>
        <v>0.008464077211</v>
      </c>
      <c r="BA327" s="144">
        <f t="shared" ref="BA327:BD327" si="1961">AC327+AG327+AK327+AO327+AS327+AW327+A$2</f>
        <v>0.02615969665</v>
      </c>
      <c r="BB327" s="144">
        <f t="shared" si="1961"/>
        <v>0.06744962432</v>
      </c>
      <c r="BC327" s="144">
        <f t="shared" si="1961"/>
        <v>0.1505603509</v>
      </c>
      <c r="BD327" s="144">
        <f t="shared" si="1961"/>
        <v>-0.01614614361</v>
      </c>
      <c r="BE327" s="143">
        <f t="shared" ref="BE327:BH327" si="1962">A327</f>
        <v>0</v>
      </c>
      <c r="BF327" s="143">
        <f t="shared" si="1962"/>
        <v>0.1636828645</v>
      </c>
      <c r="BG327" s="143">
        <f t="shared" si="1962"/>
        <v>0.1471861472</v>
      </c>
      <c r="BH327" s="143">
        <f t="shared" si="1962"/>
        <v>0.01636828645</v>
      </c>
      <c r="BI327" s="145">
        <f t="shared" si="41"/>
        <v>0.01101373965</v>
      </c>
      <c r="BJ327" s="145">
        <f t="shared" si="42"/>
        <v>0.1925242108</v>
      </c>
      <c r="BK327" s="143"/>
    </row>
    <row r="328">
      <c r="A328" s="90">
        <f>'Yield Tabulations'!AH328</f>
        <v>0</v>
      </c>
      <c r="B328" s="90">
        <f>'Yield Tabulations'!AI328</f>
        <v>0.2325654781</v>
      </c>
      <c r="C328" s="90">
        <f>'Yield Tabulations'!AJ328</f>
        <v>0.4902255639</v>
      </c>
      <c r="D328" s="90">
        <f>'Yield Tabulations'!AK328</f>
        <v>0.112969391</v>
      </c>
      <c r="E328" s="91">
        <f>'Yield Tabulations'!AL328</f>
        <v>0</v>
      </c>
      <c r="F328" s="91">
        <f>'Yield Tabulations'!AM328</f>
        <v>0.0549069107</v>
      </c>
      <c r="G328" s="91">
        <f>'Yield Tabulations'!AN328</f>
        <v>0.5272727273</v>
      </c>
      <c r="H328" s="91">
        <f>'Yield Tabulations'!AO328</f>
        <v>0.1041337962</v>
      </c>
      <c r="I328" s="92">
        <f>'Yield Tabulations'!AP328</f>
        <v>0</v>
      </c>
      <c r="J328" s="92">
        <f>'Yield Tabulations'!AQ328</f>
        <v>0.04922688545</v>
      </c>
      <c r="K328" s="92">
        <f>'Yield Tabulations'!AR328</f>
        <v>0.4537313433</v>
      </c>
      <c r="L328" s="92">
        <f>'Yield Tabulations'!AS328</f>
        <v>0.0549069107</v>
      </c>
      <c r="M328" s="132">
        <f t="shared" si="9"/>
        <v>-0.2918751453</v>
      </c>
      <c r="N328" s="132">
        <f t="shared" ref="N328:P328" si="1963">0</f>
        <v>0</v>
      </c>
      <c r="O328" s="132">
        <f t="shared" si="1963"/>
        <v>0</v>
      </c>
      <c r="P328" s="132">
        <f t="shared" si="1963"/>
        <v>0</v>
      </c>
      <c r="Q328" s="133">
        <f t="shared" si="11"/>
        <v>-0.2476607241</v>
      </c>
      <c r="R328" s="133">
        <f t="shared" si="12"/>
        <v>0.01829785066</v>
      </c>
      <c r="S328" s="133">
        <f t="shared" si="13"/>
        <v>-0.002111413613</v>
      </c>
      <c r="T328" s="133">
        <f t="shared" si="14"/>
        <v>0.001043007802</v>
      </c>
      <c r="U328" s="134">
        <f t="shared" si="15"/>
        <v>-0.2476607241</v>
      </c>
      <c r="V328" s="134">
        <f t="shared" si="16"/>
        <v>-0.01829785066</v>
      </c>
      <c r="W328" s="134">
        <f t="shared" si="17"/>
        <v>0.002111413613</v>
      </c>
      <c r="X328" s="134">
        <f t="shared" si="18"/>
        <v>-0.001043007802</v>
      </c>
      <c r="Y328" s="135">
        <f t="shared" si="19"/>
        <v>-0.211310187</v>
      </c>
      <c r="Z328" s="135">
        <f t="shared" ref="Z328:AB328" si="1964">0</f>
        <v>0</v>
      </c>
      <c r="AA328" s="135">
        <f t="shared" si="1964"/>
        <v>0</v>
      </c>
      <c r="AB328" s="135">
        <f t="shared" si="1964"/>
        <v>0</v>
      </c>
      <c r="AC328" s="91">
        <f t="shared" si="21"/>
        <v>-0.1209533372</v>
      </c>
      <c r="AD328" s="91">
        <f t="shared" si="22"/>
        <v>0.0407989513</v>
      </c>
      <c r="AE328" s="91">
        <f t="shared" si="23"/>
        <v>0.2590952621</v>
      </c>
      <c r="AF328" s="91">
        <f t="shared" si="24"/>
        <v>0.112539522</v>
      </c>
      <c r="AG328" s="92">
        <f t="shared" si="25"/>
        <v>0.07633453389</v>
      </c>
      <c r="AH328" s="92">
        <f t="shared" si="26"/>
        <v>0.03669881342</v>
      </c>
      <c r="AI328" s="92">
        <f t="shared" si="27"/>
        <v>0.2745001437</v>
      </c>
      <c r="AJ328" s="92">
        <f t="shared" si="28"/>
        <v>-0.06288149754</v>
      </c>
      <c r="AK328" s="132">
        <f t="shared" ref="AK328:AN328" si="1965">M$2*$M328</f>
        <v>0.09569284425</v>
      </c>
      <c r="AL328" s="132">
        <f t="shared" si="1965"/>
        <v>0.02586644383</v>
      </c>
      <c r="AM328" s="132">
        <f t="shared" si="1965"/>
        <v>0.07933099613</v>
      </c>
      <c r="AN328" s="132">
        <f t="shared" si="1965"/>
        <v>-0.07484704568</v>
      </c>
      <c r="AO328" s="133">
        <f t="shared" si="30"/>
        <v>-0.04330036008</v>
      </c>
      <c r="AP328" s="133">
        <f t="shared" si="31"/>
        <v>0.00899118412</v>
      </c>
      <c r="AQ328" s="133">
        <f t="shared" si="32"/>
        <v>-0.05160995456</v>
      </c>
      <c r="AR328" s="133">
        <f t="shared" si="33"/>
        <v>0.08506817908</v>
      </c>
      <c r="AS328" s="134">
        <f t="shared" si="34"/>
        <v>-0.00800565731</v>
      </c>
      <c r="AT328" s="134">
        <f t="shared" si="35"/>
        <v>-0.008914534666</v>
      </c>
      <c r="AU328" s="134">
        <f t="shared" si="36"/>
        <v>-0.04847769707</v>
      </c>
      <c r="AV328" s="134">
        <f t="shared" si="37"/>
        <v>0.02602607785</v>
      </c>
      <c r="AW328" s="135">
        <f t="shared" ref="AW328:AZ328" si="1966">Y$2*$Y328</f>
        <v>-0.01380928211</v>
      </c>
      <c r="AX328" s="135">
        <f t="shared" si="1966"/>
        <v>-0.009433956194</v>
      </c>
      <c r="AY328" s="135">
        <f t="shared" si="1966"/>
        <v>-0.01319932741</v>
      </c>
      <c r="AZ328" s="135">
        <f t="shared" si="1966"/>
        <v>0.05366892019</v>
      </c>
      <c r="BA328" s="144">
        <f t="shared" ref="BA328:BD328" si="1967">AC328+AG328+AK328+AO328+AS328+AW328+A$2</f>
        <v>0.01371347397</v>
      </c>
      <c r="BB328" s="144">
        <f t="shared" si="1967"/>
        <v>0.1193141517</v>
      </c>
      <c r="BC328" s="144">
        <f t="shared" si="1967"/>
        <v>0.5003348386</v>
      </c>
      <c r="BD328" s="144">
        <f t="shared" si="1967"/>
        <v>0.1058395745</v>
      </c>
      <c r="BE328" s="143">
        <f t="shared" ref="BE328:BH328" si="1968">A328</f>
        <v>0</v>
      </c>
      <c r="BF328" s="143">
        <f t="shared" si="1968"/>
        <v>0.2325654781</v>
      </c>
      <c r="BG328" s="143">
        <f t="shared" si="1968"/>
        <v>0.4902255639</v>
      </c>
      <c r="BH328" s="143">
        <f t="shared" si="1968"/>
        <v>0.112969391</v>
      </c>
      <c r="BI328" s="145">
        <f t="shared" si="41"/>
        <v>0.013166954</v>
      </c>
      <c r="BJ328" s="145">
        <f t="shared" si="42"/>
        <v>0.006642672207</v>
      </c>
      <c r="BK328" s="143"/>
    </row>
    <row r="329">
      <c r="A329" s="90">
        <f>'Yield Tabulations'!AH329</f>
        <v>0</v>
      </c>
      <c r="B329" s="90">
        <f>'Yield Tabulations'!AI329</f>
        <v>0.2012195122</v>
      </c>
      <c r="C329" s="90">
        <f>'Yield Tabulations'!AJ329</f>
        <v>0.4508196721</v>
      </c>
      <c r="D329" s="90">
        <f>'Yield Tabulations'!AK329</f>
        <v>0.09320557491</v>
      </c>
      <c r="E329" s="91">
        <f>'Yield Tabulations'!AL329</f>
        <v>0</v>
      </c>
      <c r="F329" s="91">
        <f>'Yield Tabulations'!AM329</f>
        <v>0.04790940767</v>
      </c>
      <c r="G329" s="91">
        <f>'Yield Tabulations'!AN329</f>
        <v>0.474137931</v>
      </c>
      <c r="H329" s="91">
        <f>'Yield Tabulations'!AO329</f>
        <v>0.1010452962</v>
      </c>
      <c r="I329" s="92">
        <f>'Yield Tabulations'!AP329</f>
        <v>0</v>
      </c>
      <c r="J329" s="92">
        <f>'Yield Tabulations'!AQ329</f>
        <v>0.0531358885</v>
      </c>
      <c r="K329" s="92">
        <f>'Yield Tabulations'!AR329</f>
        <v>0.4296875</v>
      </c>
      <c r="L329" s="92">
        <f>'Yield Tabulations'!AS329</f>
        <v>0.04790940767</v>
      </c>
      <c r="M329" s="132">
        <f t="shared" si="9"/>
        <v>-0.2373122409</v>
      </c>
      <c r="N329" s="132">
        <f t="shared" ref="N329:P329" si="1969">0</f>
        <v>0</v>
      </c>
      <c r="O329" s="132">
        <f t="shared" si="1969"/>
        <v>0</v>
      </c>
      <c r="P329" s="132">
        <f t="shared" si="1969"/>
        <v>0</v>
      </c>
      <c r="Q329" s="133">
        <f t="shared" si="11"/>
        <v>-0.2111178715</v>
      </c>
      <c r="R329" s="133">
        <f t="shared" si="12"/>
        <v>0.02070223327</v>
      </c>
      <c r="S329" s="133">
        <f t="shared" si="13"/>
        <v>-0.003073820248</v>
      </c>
      <c r="T329" s="133">
        <f t="shared" si="14"/>
        <v>0.004607666632</v>
      </c>
      <c r="U329" s="134">
        <f t="shared" si="15"/>
        <v>-0.2111178715</v>
      </c>
      <c r="V329" s="134">
        <f t="shared" si="16"/>
        <v>-0.02070223327</v>
      </c>
      <c r="W329" s="134">
        <f t="shared" si="17"/>
        <v>0.003073820248</v>
      </c>
      <c r="X329" s="134">
        <f t="shared" si="18"/>
        <v>-0.004607666632</v>
      </c>
      <c r="Y329" s="135">
        <f t="shared" si="19"/>
        <v>-0.1897500816</v>
      </c>
      <c r="Z329" s="135">
        <f t="shared" ref="Z329:AB329" si="1970">0</f>
        <v>0</v>
      </c>
      <c r="AA329" s="135">
        <f t="shared" si="1970"/>
        <v>0</v>
      </c>
      <c r="AB329" s="135">
        <f t="shared" si="1970"/>
        <v>0</v>
      </c>
      <c r="AC329" s="91">
        <f t="shared" si="21"/>
        <v>-0.1087035591</v>
      </c>
      <c r="AD329" s="91">
        <f t="shared" si="22"/>
        <v>0.03750118349</v>
      </c>
      <c r="AE329" s="91">
        <f t="shared" si="23"/>
        <v>0.2319693606</v>
      </c>
      <c r="AF329" s="91">
        <f t="shared" si="24"/>
        <v>0.1053291671</v>
      </c>
      <c r="AG329" s="92">
        <f t="shared" si="25"/>
        <v>0.07104011109</v>
      </c>
      <c r="AH329" s="92">
        <f t="shared" si="26"/>
        <v>0.03777598795</v>
      </c>
      <c r="AI329" s="92">
        <f t="shared" si="27"/>
        <v>0.2592156411</v>
      </c>
      <c r="AJ329" s="92">
        <f t="shared" si="28"/>
        <v>-0.0631528636</v>
      </c>
      <c r="AK329" s="132">
        <f t="shared" ref="AK329:AN329" si="1971">M$2*$M329</f>
        <v>0.07780410108</v>
      </c>
      <c r="AL329" s="132">
        <f t="shared" si="1971"/>
        <v>0.02103099167</v>
      </c>
      <c r="AM329" s="132">
        <f t="shared" si="1971"/>
        <v>0.06450092365</v>
      </c>
      <c r="AN329" s="132">
        <f t="shared" si="1971"/>
        <v>-0.06085519928</v>
      </c>
      <c r="AO329" s="133">
        <f t="shared" si="30"/>
        <v>-0.03529720331</v>
      </c>
      <c r="AP329" s="133">
        <f t="shared" si="31"/>
        <v>0.008138705714</v>
      </c>
      <c r="AQ329" s="133">
        <f t="shared" si="32"/>
        <v>-0.0426394346</v>
      </c>
      <c r="AR329" s="133">
        <f t="shared" si="33"/>
        <v>0.07433584041</v>
      </c>
      <c r="AS329" s="134">
        <f t="shared" si="34"/>
        <v>-0.007336225791</v>
      </c>
      <c r="AT329" s="134">
        <f t="shared" si="35"/>
        <v>-0.007222456304</v>
      </c>
      <c r="AU329" s="134">
        <f t="shared" si="36"/>
        <v>-0.04201617354</v>
      </c>
      <c r="AV329" s="134">
        <f t="shared" si="37"/>
        <v>0.02106699806</v>
      </c>
      <c r="AW329" s="135">
        <f t="shared" ref="AW329:AZ329" si="1972">Y$2*$Y329</f>
        <v>-0.01240031276</v>
      </c>
      <c r="AX329" s="135">
        <f t="shared" si="1972"/>
        <v>-0.008471403976</v>
      </c>
      <c r="AY329" s="135">
        <f t="shared" si="1972"/>
        <v>-0.01185259211</v>
      </c>
      <c r="AZ329" s="135">
        <f t="shared" si="1972"/>
        <v>0.04819304802</v>
      </c>
      <c r="BA329" s="144">
        <f t="shared" ref="BA329:BD329" si="1973">AC329+AG329+AK329+AO329+AS329+AW329+A$2</f>
        <v>0.01286164373</v>
      </c>
      <c r="BB329" s="144">
        <f t="shared" si="1973"/>
        <v>0.1140602585</v>
      </c>
      <c r="BC329" s="144">
        <f t="shared" si="1973"/>
        <v>0.4598731407</v>
      </c>
      <c r="BD329" s="144">
        <f t="shared" si="1973"/>
        <v>0.0911824093</v>
      </c>
      <c r="BE329" s="143">
        <f t="shared" ref="BE329:BH329" si="1974">A329</f>
        <v>0</v>
      </c>
      <c r="BF329" s="143">
        <f t="shared" si="1974"/>
        <v>0.2012195122</v>
      </c>
      <c r="BG329" s="143">
        <f t="shared" si="1974"/>
        <v>0.4508196721</v>
      </c>
      <c r="BH329" s="143">
        <f t="shared" si="1974"/>
        <v>0.09320557491</v>
      </c>
      <c r="BI329" s="145">
        <f t="shared" si="41"/>
        <v>0.007848215881</v>
      </c>
      <c r="BJ329" s="145">
        <f t="shared" si="42"/>
        <v>0.01740920396</v>
      </c>
      <c r="BK329" s="143"/>
    </row>
    <row r="330">
      <c r="A330" s="90">
        <f>'Yield Tabulations'!AH330</f>
        <v>0</v>
      </c>
      <c r="B330" s="90">
        <f>'Yield Tabulations'!AI330</f>
        <v>0.1820677036</v>
      </c>
      <c r="C330" s="90">
        <f>'Yield Tabulations'!AJ330</f>
        <v>0.3501144165</v>
      </c>
      <c r="D330" s="90">
        <f>'Yield Tabulations'!AK330</f>
        <v>0.06633119854</v>
      </c>
      <c r="E330" s="91">
        <f>'Yield Tabulations'!AL330</f>
        <v>0</v>
      </c>
      <c r="F330" s="91">
        <f>'Yield Tabulations'!AM330</f>
        <v>0.03385178408</v>
      </c>
      <c r="G330" s="91">
        <f>'Yield Tabulations'!AN330</f>
        <v>0.368159204</v>
      </c>
      <c r="H330" s="91">
        <f>'Yield Tabulations'!AO330</f>
        <v>0.09194876487</v>
      </c>
      <c r="I330" s="92">
        <f>'Yield Tabulations'!AP330</f>
        <v>0</v>
      </c>
      <c r="J330" s="92">
        <f>'Yield Tabulations'!AQ330</f>
        <v>0.05809698079</v>
      </c>
      <c r="K330" s="92">
        <f>'Yield Tabulations'!AR330</f>
        <v>0.3347457627</v>
      </c>
      <c r="L330" s="92">
        <f>'Yield Tabulations'!AS330</f>
        <v>0.03385178408</v>
      </c>
      <c r="M330" s="132">
        <f t="shared" si="9"/>
        <v>-0.1451417181</v>
      </c>
      <c r="N330" s="132">
        <f t="shared" ref="N330:P330" si="1975">0</f>
        <v>0</v>
      </c>
      <c r="O330" s="132">
        <f t="shared" si="1975"/>
        <v>0</v>
      </c>
      <c r="P330" s="132">
        <f t="shared" si="1975"/>
        <v>0</v>
      </c>
      <c r="Q330" s="133">
        <f t="shared" si="11"/>
        <v>-0.1283190497</v>
      </c>
      <c r="R330" s="133">
        <f t="shared" si="12"/>
        <v>0.01831661355</v>
      </c>
      <c r="S330" s="133">
        <f t="shared" si="13"/>
        <v>-0.00419600234</v>
      </c>
      <c r="T330" s="133">
        <f t="shared" si="14"/>
        <v>0.01005719692</v>
      </c>
      <c r="U330" s="134">
        <f t="shared" si="15"/>
        <v>-0.1283190497</v>
      </c>
      <c r="V330" s="134">
        <f t="shared" si="16"/>
        <v>-0.01831661355</v>
      </c>
      <c r="W330" s="134">
        <f t="shared" si="17"/>
        <v>0.00419600234</v>
      </c>
      <c r="X330" s="134">
        <f t="shared" si="18"/>
        <v>-0.01005719692</v>
      </c>
      <c r="Y330" s="135">
        <f t="shared" si="19"/>
        <v>-0.1165759281</v>
      </c>
      <c r="Z330" s="135">
        <f t="shared" ref="Z330:AB330" si="1976">0</f>
        <v>0</v>
      </c>
      <c r="AA330" s="135">
        <f t="shared" si="1976"/>
        <v>0</v>
      </c>
      <c r="AB330" s="135">
        <f t="shared" si="1976"/>
        <v>0</v>
      </c>
      <c r="AC330" s="91">
        <f t="shared" si="21"/>
        <v>-0.08420415996</v>
      </c>
      <c r="AD330" s="91">
        <f t="shared" si="22"/>
        <v>0.03024944098</v>
      </c>
      <c r="AE330" s="91">
        <f t="shared" si="23"/>
        <v>0.1782565712</v>
      </c>
      <c r="AF330" s="91">
        <f t="shared" si="24"/>
        <v>0.08945445571</v>
      </c>
      <c r="AG330" s="92">
        <f t="shared" si="25"/>
        <v>0.05217677253</v>
      </c>
      <c r="AH330" s="92">
        <f t="shared" si="26"/>
        <v>0.03849031868</v>
      </c>
      <c r="AI330" s="92">
        <f t="shared" si="27"/>
        <v>0.2013691153</v>
      </c>
      <c r="AJ330" s="92">
        <f t="shared" si="28"/>
        <v>-0.05435965215</v>
      </c>
      <c r="AK330" s="132">
        <f t="shared" ref="AK330:AN330" si="1977">M$2*$M330</f>
        <v>0.04758549692</v>
      </c>
      <c r="AL330" s="132">
        <f t="shared" si="1977"/>
        <v>0.01286269201</v>
      </c>
      <c r="AM330" s="132">
        <f t="shared" si="1977"/>
        <v>0.03944918663</v>
      </c>
      <c r="AN330" s="132">
        <f t="shared" si="1977"/>
        <v>-0.03721943777</v>
      </c>
      <c r="AO330" s="133">
        <f t="shared" si="30"/>
        <v>-0.01843030476</v>
      </c>
      <c r="AP330" s="133">
        <f t="shared" si="31"/>
        <v>0.005060718973</v>
      </c>
      <c r="AQ330" s="133">
        <f t="shared" si="32"/>
        <v>-0.02462060616</v>
      </c>
      <c r="AR330" s="133">
        <f t="shared" si="33"/>
        <v>0.04776041473</v>
      </c>
      <c r="AS330" s="134">
        <f t="shared" si="34"/>
        <v>-0.005569163954</v>
      </c>
      <c r="AT330" s="134">
        <f t="shared" si="35"/>
        <v>-0.003497619333</v>
      </c>
      <c r="AU330" s="134">
        <f t="shared" si="36"/>
        <v>-0.02638785966</v>
      </c>
      <c r="AV330" s="134">
        <f t="shared" si="37"/>
        <v>0.01141726261</v>
      </c>
      <c r="AW330" s="135">
        <f t="shared" ref="AW330:AZ330" si="1978">Y$2*$Y330</f>
        <v>-0.007618325941</v>
      </c>
      <c r="AX330" s="135">
        <f t="shared" si="1978"/>
        <v>-0.005204539426</v>
      </c>
      <c r="AY330" s="135">
        <f t="shared" si="1978"/>
        <v>-0.007281825196</v>
      </c>
      <c r="AZ330" s="135">
        <f t="shared" si="1978"/>
        <v>0.02960815223</v>
      </c>
      <c r="BA330" s="144">
        <f t="shared" ref="BA330:BD330" si="1979">AC330+AG330+AK330+AO330+AS330+AW330+A$2</f>
        <v>0.01169504737</v>
      </c>
      <c r="BB330" s="144">
        <f t="shared" si="1979"/>
        <v>0.1032682618</v>
      </c>
      <c r="BC330" s="144">
        <f t="shared" si="1979"/>
        <v>0.3614799977</v>
      </c>
      <c r="BD330" s="144">
        <f t="shared" si="1979"/>
        <v>0.052926614</v>
      </c>
      <c r="BE330" s="143">
        <f t="shared" ref="BE330:BH330" si="1980">A330</f>
        <v>0</v>
      </c>
      <c r="BF330" s="143">
        <f t="shared" si="1980"/>
        <v>0.1820677036</v>
      </c>
      <c r="BG330" s="143">
        <f t="shared" si="1980"/>
        <v>0.3501144165</v>
      </c>
      <c r="BH330" s="143">
        <f t="shared" si="1980"/>
        <v>0.06633119854</v>
      </c>
      <c r="BI330" s="145">
        <f t="shared" si="41"/>
        <v>0.006654985479</v>
      </c>
      <c r="BJ330" s="145">
        <f t="shared" si="42"/>
        <v>0.05454392611</v>
      </c>
      <c r="BK330" s="143"/>
    </row>
    <row r="331">
      <c r="A331" s="90">
        <f>'Yield Tabulations'!AH331</f>
        <v>0</v>
      </c>
      <c r="B331" s="90">
        <f>'Yield Tabulations'!AI331</f>
        <v>0.2030651341</v>
      </c>
      <c r="C331" s="90">
        <f>'Yield Tabulations'!AJ331</f>
        <v>0.4299065421</v>
      </c>
      <c r="D331" s="90">
        <f>'Yield Tabulations'!AK331</f>
        <v>0.1008939974</v>
      </c>
      <c r="E331" s="91">
        <f>'Yield Tabulations'!AL331</f>
        <v>0</v>
      </c>
      <c r="F331" s="91">
        <f>'Yield Tabulations'!AM331</f>
        <v>0.06066411239</v>
      </c>
      <c r="G331" s="91">
        <f>'Yield Tabulations'!AN331</f>
        <v>0.5163043478</v>
      </c>
      <c r="H331" s="91">
        <f>'Yield Tabulations'!AO331</f>
        <v>0.1174968072</v>
      </c>
      <c r="I331" s="92">
        <f>'Yield Tabulations'!AP331</f>
        <v>0</v>
      </c>
      <c r="J331" s="92">
        <f>'Yield Tabulations'!AQ331</f>
        <v>0.05683269476</v>
      </c>
      <c r="K331" s="92">
        <f>'Yield Tabulations'!AR331</f>
        <v>0.3138686131</v>
      </c>
      <c r="L331" s="92">
        <f>'Yield Tabulations'!AS331</f>
        <v>0.06066411239</v>
      </c>
      <c r="M331" s="132">
        <f t="shared" si="9"/>
        <v>-0.2840558138</v>
      </c>
      <c r="N331" s="132">
        <f t="shared" ref="N331:P331" si="1981">0</f>
        <v>0</v>
      </c>
      <c r="O331" s="132">
        <f t="shared" si="1981"/>
        <v>0</v>
      </c>
      <c r="P331" s="132">
        <f t="shared" si="1981"/>
        <v>0</v>
      </c>
      <c r="Q331" s="133">
        <f t="shared" si="11"/>
        <v>-0.1726272741</v>
      </c>
      <c r="R331" s="133">
        <f t="shared" si="12"/>
        <v>0.005557414926</v>
      </c>
      <c r="S331" s="133">
        <f t="shared" si="13"/>
        <v>-0.002997525645</v>
      </c>
      <c r="T331" s="133">
        <f t="shared" si="14"/>
        <v>0.01030240658</v>
      </c>
      <c r="U331" s="134">
        <f t="shared" si="15"/>
        <v>-0.1726272741</v>
      </c>
      <c r="V331" s="134">
        <f t="shared" si="16"/>
        <v>-0.005557414926</v>
      </c>
      <c r="W331" s="134">
        <f t="shared" si="17"/>
        <v>0.002997525645</v>
      </c>
      <c r="X331" s="134">
        <f t="shared" si="18"/>
        <v>-0.01030240658</v>
      </c>
      <c r="Y331" s="135">
        <f t="shared" si="19"/>
        <v>-0.105423596</v>
      </c>
      <c r="Z331" s="135">
        <f t="shared" ref="Z331:AB331" si="1982">0</f>
        <v>0</v>
      </c>
      <c r="AA331" s="135">
        <f t="shared" si="1982"/>
        <v>0</v>
      </c>
      <c r="AB331" s="135">
        <f t="shared" si="1982"/>
        <v>0</v>
      </c>
      <c r="AC331" s="91">
        <f t="shared" si="21"/>
        <v>-0.1196416117</v>
      </c>
      <c r="AD331" s="91">
        <f t="shared" si="22"/>
        <v>0.04679996367</v>
      </c>
      <c r="AE331" s="91">
        <f t="shared" si="23"/>
        <v>0.2517560639</v>
      </c>
      <c r="AF331" s="91">
        <f t="shared" si="24"/>
        <v>0.1167478135</v>
      </c>
      <c r="AG331" s="92">
        <f t="shared" si="25"/>
        <v>0.04862190793</v>
      </c>
      <c r="AH331" s="92">
        <f t="shared" si="26"/>
        <v>0.04290217801</v>
      </c>
      <c r="AI331" s="92">
        <f t="shared" si="27"/>
        <v>0.1942759947</v>
      </c>
      <c r="AJ331" s="92">
        <f t="shared" si="28"/>
        <v>-0.03459044839</v>
      </c>
      <c r="AK331" s="132">
        <f t="shared" ref="AK331:AN331" si="1983">M$2*$M331</f>
        <v>0.09312923416</v>
      </c>
      <c r="AL331" s="132">
        <f t="shared" si="1983"/>
        <v>0.02517348212</v>
      </c>
      <c r="AM331" s="132">
        <f t="shared" si="1983"/>
        <v>0.07720571974</v>
      </c>
      <c r="AN331" s="132">
        <f t="shared" si="1983"/>
        <v>-0.07284189427</v>
      </c>
      <c r="AO331" s="133">
        <f t="shared" si="30"/>
        <v>-0.02686199432</v>
      </c>
      <c r="AP331" s="133">
        <f t="shared" si="31"/>
        <v>0.003260329355</v>
      </c>
      <c r="AQ331" s="133">
        <f t="shared" si="32"/>
        <v>-0.0387962876</v>
      </c>
      <c r="AR331" s="133">
        <f t="shared" si="33"/>
        <v>0.05932261951</v>
      </c>
      <c r="AS331" s="134">
        <f t="shared" si="34"/>
        <v>-0.007248265725</v>
      </c>
      <c r="AT331" s="134">
        <f t="shared" si="35"/>
        <v>-0.004369296141</v>
      </c>
      <c r="AU331" s="134">
        <f t="shared" si="36"/>
        <v>-0.03320113813</v>
      </c>
      <c r="AV331" s="134">
        <f t="shared" si="37"/>
        <v>0.01912332444</v>
      </c>
      <c r="AW331" s="135">
        <f t="shared" ref="AW331:AZ331" si="1984">Y$2*$Y331</f>
        <v>-0.006889512522</v>
      </c>
      <c r="AX331" s="135">
        <f t="shared" si="1984"/>
        <v>-0.004706642879</v>
      </c>
      <c r="AY331" s="135">
        <f t="shared" si="1984"/>
        <v>-0.006585203398</v>
      </c>
      <c r="AZ331" s="135">
        <f t="shared" si="1984"/>
        <v>0.02677566398</v>
      </c>
      <c r="BA331" s="144">
        <f t="shared" ref="BA331:BD331" si="1985">AC331+AG331+AK331+AO331+AS331+AW331+A$2</f>
        <v>0.00886449032</v>
      </c>
      <c r="BB331" s="144">
        <f t="shared" si="1985"/>
        <v>0.1343672641</v>
      </c>
      <c r="BC331" s="144">
        <f t="shared" si="1985"/>
        <v>0.4453505649</v>
      </c>
      <c r="BD331" s="144">
        <f t="shared" si="1985"/>
        <v>0.08080249737</v>
      </c>
      <c r="BE331" s="143">
        <f t="shared" ref="BE331:BH331" si="1986">A331</f>
        <v>0</v>
      </c>
      <c r="BF331" s="143">
        <f t="shared" si="1986"/>
        <v>0.2030651341</v>
      </c>
      <c r="BG331" s="143">
        <f t="shared" si="1986"/>
        <v>0.4299065421</v>
      </c>
      <c r="BH331" s="143">
        <f t="shared" si="1986"/>
        <v>0.1008939974</v>
      </c>
      <c r="BI331" s="145">
        <f t="shared" si="41"/>
        <v>0.005440162752</v>
      </c>
      <c r="BJ331" s="145">
        <f t="shared" si="42"/>
        <v>0.02085276449</v>
      </c>
      <c r="BK331" s="143"/>
    </row>
    <row r="332">
      <c r="A332" s="90">
        <f>'Yield Tabulations'!AH332</f>
        <v>0</v>
      </c>
      <c r="B332" s="90">
        <f>'Yield Tabulations'!AI332</f>
        <v>0.2010869565</v>
      </c>
      <c r="C332" s="90">
        <f>'Yield Tabulations'!AJ332</f>
        <v>0.4672897196</v>
      </c>
      <c r="D332" s="90">
        <f>'Yield Tabulations'!AK332</f>
        <v>0.09375</v>
      </c>
      <c r="E332" s="91">
        <f>'Yield Tabulations'!AL332</f>
        <v>0</v>
      </c>
      <c r="F332" s="91">
        <f>'Yield Tabulations'!AM332</f>
        <v>0.05298913043</v>
      </c>
      <c r="G332" s="91">
        <f>'Yield Tabulations'!AN332</f>
        <v>0.5131578947</v>
      </c>
      <c r="H332" s="91">
        <f>'Yield Tabulations'!AO332</f>
        <v>0.1032608696</v>
      </c>
      <c r="I332" s="92">
        <f>'Yield Tabulations'!AP332</f>
        <v>0</v>
      </c>
      <c r="J332" s="92">
        <f>'Yield Tabulations'!AQ332</f>
        <v>0.05027173913</v>
      </c>
      <c r="K332" s="92">
        <f>'Yield Tabulations'!AR332</f>
        <v>0.426035503</v>
      </c>
      <c r="L332" s="92">
        <f>'Yield Tabulations'!AS332</f>
        <v>0.05298913043</v>
      </c>
      <c r="M332" s="132">
        <f t="shared" si="9"/>
        <v>-0.2768016801</v>
      </c>
      <c r="N332" s="132">
        <f t="shared" ref="N332:P332" si="1987">0</f>
        <v>0</v>
      </c>
      <c r="O332" s="132">
        <f t="shared" si="1987"/>
        <v>0</v>
      </c>
      <c r="P332" s="132">
        <f t="shared" si="1987"/>
        <v>0</v>
      </c>
      <c r="Q332" s="133">
        <f t="shared" si="11"/>
        <v>-0.2267590412</v>
      </c>
      <c r="R332" s="133">
        <f t="shared" si="12"/>
        <v>0.01680100588</v>
      </c>
      <c r="S332" s="133">
        <f t="shared" si="13"/>
        <v>-0.002383255553</v>
      </c>
      <c r="T332" s="133">
        <f t="shared" si="14"/>
        <v>0.003222088981</v>
      </c>
      <c r="U332" s="134">
        <f t="shared" si="15"/>
        <v>-0.2267590412</v>
      </c>
      <c r="V332" s="134">
        <f t="shared" si="16"/>
        <v>-0.01680100588</v>
      </c>
      <c r="W332" s="134">
        <f t="shared" si="17"/>
        <v>0.002383255553</v>
      </c>
      <c r="X332" s="134">
        <f t="shared" si="18"/>
        <v>-0.003222088981</v>
      </c>
      <c r="Y332" s="135">
        <f t="shared" si="19"/>
        <v>-0.1868413455</v>
      </c>
      <c r="Z332" s="135">
        <f t="shared" ref="Z332:AB332" si="1988">0</f>
        <v>0</v>
      </c>
      <c r="AA332" s="135">
        <f t="shared" si="1988"/>
        <v>0</v>
      </c>
      <c r="AB332" s="135">
        <f t="shared" si="1988"/>
        <v>0</v>
      </c>
      <c r="AC332" s="91">
        <f t="shared" si="21"/>
        <v>-0.1176904503</v>
      </c>
      <c r="AD332" s="91">
        <f t="shared" si="22"/>
        <v>0.03988139236</v>
      </c>
      <c r="AE332" s="91">
        <f t="shared" si="23"/>
        <v>0.2518954253</v>
      </c>
      <c r="AF332" s="91">
        <f t="shared" si="24"/>
        <v>0.1106095604</v>
      </c>
      <c r="AG332" s="92">
        <f t="shared" si="25"/>
        <v>0.07091857979</v>
      </c>
      <c r="AH332" s="92">
        <f t="shared" si="26"/>
        <v>0.037083778</v>
      </c>
      <c r="AI332" s="92">
        <f t="shared" si="27"/>
        <v>0.2580351347</v>
      </c>
      <c r="AJ332" s="92">
        <f t="shared" si="28"/>
        <v>-0.05897100956</v>
      </c>
      <c r="AK332" s="132">
        <f t="shared" ref="AK332:AN332" si="1989">M$2*$M332</f>
        <v>0.0907509272</v>
      </c>
      <c r="AL332" s="132">
        <f t="shared" si="1989"/>
        <v>0.02453060915</v>
      </c>
      <c r="AM332" s="132">
        <f t="shared" si="1989"/>
        <v>0.0752340628</v>
      </c>
      <c r="AN332" s="132">
        <f t="shared" si="1989"/>
        <v>-0.07098167941</v>
      </c>
      <c r="AO332" s="133">
        <f t="shared" si="30"/>
        <v>-0.03880232043</v>
      </c>
      <c r="AP332" s="133">
        <f t="shared" si="31"/>
        <v>0.007864186505</v>
      </c>
      <c r="AQ332" s="133">
        <f t="shared" si="32"/>
        <v>-0.04736780018</v>
      </c>
      <c r="AR332" s="133">
        <f t="shared" si="33"/>
        <v>0.07829762948</v>
      </c>
      <c r="AS332" s="134">
        <f t="shared" si="34"/>
        <v>-0.007683147456</v>
      </c>
      <c r="AT332" s="134">
        <f t="shared" si="35"/>
        <v>-0.007793338872</v>
      </c>
      <c r="AU332" s="134">
        <f t="shared" si="36"/>
        <v>-0.04445290746</v>
      </c>
      <c r="AV332" s="134">
        <f t="shared" si="37"/>
        <v>0.02373157294</v>
      </c>
      <c r="AW332" s="135">
        <f t="shared" ref="AW332:AZ332" si="1990">Y$2*$Y332</f>
        <v>-0.01221022463</v>
      </c>
      <c r="AX332" s="135">
        <f t="shared" si="1990"/>
        <v>-0.008341543272</v>
      </c>
      <c r="AY332" s="135">
        <f t="shared" si="1990"/>
        <v>-0.01167090015</v>
      </c>
      <c r="AZ332" s="135">
        <f t="shared" si="1990"/>
        <v>0.04745428227</v>
      </c>
      <c r="BA332" s="144">
        <f t="shared" ref="BA332:BD332" si="1991">AC332+AG332+AK332+AO332+AS332+AW332+A$2</f>
        <v>0.01303809665</v>
      </c>
      <c r="BB332" s="144">
        <f t="shared" si="1991"/>
        <v>0.1185323338</v>
      </c>
      <c r="BC332" s="144">
        <f t="shared" si="1991"/>
        <v>0.4823684307</v>
      </c>
      <c r="BD332" s="144">
        <f t="shared" si="1991"/>
        <v>0.09640577472</v>
      </c>
      <c r="BE332" s="143">
        <f t="shared" ref="BE332:BH332" si="1992">A332</f>
        <v>0</v>
      </c>
      <c r="BF332" s="143">
        <f t="shared" si="1992"/>
        <v>0.2010869565</v>
      </c>
      <c r="BG332" s="143">
        <f t="shared" si="1992"/>
        <v>0.4672897196</v>
      </c>
      <c r="BH332" s="143">
        <f t="shared" si="1992"/>
        <v>0.09375</v>
      </c>
      <c r="BI332" s="145">
        <f t="shared" si="41"/>
        <v>0.007219678366</v>
      </c>
      <c r="BJ332" s="145">
        <f t="shared" si="42"/>
        <v>0.01429898957</v>
      </c>
      <c r="BK332" s="143"/>
    </row>
    <row r="333">
      <c r="A333" s="90">
        <f>'Yield Tabulations'!AH333</f>
        <v>0</v>
      </c>
      <c r="B333" s="90">
        <f>'Yield Tabulations'!AI333</f>
        <v>0.1902228134</v>
      </c>
      <c r="C333" s="90">
        <f>'Yield Tabulations'!AJ333</f>
        <v>0.2448979592</v>
      </c>
      <c r="D333" s="90">
        <f>'Yield Tabulations'!AK333</f>
        <v>0.03159294978</v>
      </c>
      <c r="E333" s="91">
        <f>'Yield Tabulations'!AL333</f>
        <v>0</v>
      </c>
      <c r="F333" s="91">
        <f>'Yield Tabulations'!AM333</f>
        <v>0.01496508148</v>
      </c>
      <c r="G333" s="91">
        <f>'Yield Tabulations'!AN333</f>
        <v>0.2307692308</v>
      </c>
      <c r="H333" s="91">
        <f>'Yield Tabulations'!AO333</f>
        <v>0.0648486864</v>
      </c>
      <c r="I333" s="92">
        <f>'Yield Tabulations'!AP333</f>
        <v>0</v>
      </c>
      <c r="J333" s="92">
        <f>'Yield Tabulations'!AQ333</f>
        <v>0.04988360492</v>
      </c>
      <c r="K333" s="92">
        <f>'Yield Tabulations'!AR333</f>
        <v>0.256097561</v>
      </c>
      <c r="L333" s="92">
        <f>'Yield Tabulations'!AS333</f>
        <v>0.01496508148</v>
      </c>
      <c r="M333" s="132">
        <f t="shared" si="9"/>
        <v>-0.05768374366</v>
      </c>
      <c r="N333" s="132">
        <f t="shared" ref="N333:P333" si="1993">0</f>
        <v>0</v>
      </c>
      <c r="O333" s="132">
        <f t="shared" si="1993"/>
        <v>0</v>
      </c>
      <c r="P333" s="132">
        <f t="shared" si="1993"/>
        <v>0</v>
      </c>
      <c r="Q333" s="133">
        <f t="shared" si="11"/>
        <v>-0.06081641524</v>
      </c>
      <c r="R333" s="133">
        <f t="shared" si="12"/>
        <v>0.01315411008</v>
      </c>
      <c r="S333" s="133">
        <f t="shared" si="13"/>
        <v>-0.003010932588</v>
      </c>
      <c r="T333" s="133">
        <f t="shared" si="14"/>
        <v>0.00767908027</v>
      </c>
      <c r="U333" s="134">
        <f t="shared" si="15"/>
        <v>-0.06081641524</v>
      </c>
      <c r="V333" s="134">
        <f t="shared" si="16"/>
        <v>-0.01315411008</v>
      </c>
      <c r="W333" s="134">
        <f t="shared" si="17"/>
        <v>0.003010932588</v>
      </c>
      <c r="X333" s="134">
        <f t="shared" si="18"/>
        <v>-0.00767908027</v>
      </c>
      <c r="Y333" s="135">
        <f t="shared" si="19"/>
        <v>-0.06829828844</v>
      </c>
      <c r="Z333" s="135">
        <f t="shared" ref="Z333:AB333" si="1994">0</f>
        <v>0</v>
      </c>
      <c r="AA333" s="135">
        <f t="shared" si="1994"/>
        <v>0</v>
      </c>
      <c r="AB333" s="135">
        <f t="shared" si="1994"/>
        <v>0</v>
      </c>
      <c r="AC333" s="91">
        <f t="shared" si="21"/>
        <v>-0.0520763666</v>
      </c>
      <c r="AD333" s="91">
        <f t="shared" si="22"/>
        <v>0.01726311073</v>
      </c>
      <c r="AE333" s="91">
        <f t="shared" si="23"/>
        <v>0.1106570271</v>
      </c>
      <c r="AF333" s="91">
        <f t="shared" si="24"/>
        <v>0.06111816654</v>
      </c>
      <c r="AG333" s="92">
        <f t="shared" si="25"/>
        <v>0.03883830188</v>
      </c>
      <c r="AH333" s="92">
        <f t="shared" si="26"/>
        <v>0.0305525688</v>
      </c>
      <c r="AI333" s="92">
        <f t="shared" si="27"/>
        <v>0.1520230922</v>
      </c>
      <c r="AJ333" s="92">
        <f t="shared" si="28"/>
        <v>-0.04896951375</v>
      </c>
      <c r="AK333" s="132">
        <f t="shared" ref="AK333:AN333" si="1995">M$2*$M333</f>
        <v>0.0189119272</v>
      </c>
      <c r="AL333" s="132">
        <f t="shared" si="1995"/>
        <v>0.005112025945</v>
      </c>
      <c r="AM333" s="132">
        <f t="shared" si="1995"/>
        <v>0.01567830944</v>
      </c>
      <c r="AN333" s="132">
        <f t="shared" si="1995"/>
        <v>-0.01479213926</v>
      </c>
      <c r="AO333" s="133">
        <f t="shared" si="30"/>
        <v>-0.007455041206</v>
      </c>
      <c r="AP333" s="133">
        <f t="shared" si="31"/>
        <v>0.002863289488</v>
      </c>
      <c r="AQ333" s="133">
        <f t="shared" si="32"/>
        <v>-0.01045685</v>
      </c>
      <c r="AR333" s="133">
        <f t="shared" si="33"/>
        <v>0.02417028168</v>
      </c>
      <c r="AS333" s="134">
        <f t="shared" si="34"/>
        <v>-0.003029089566</v>
      </c>
      <c r="AT333" s="134">
        <f t="shared" si="35"/>
        <v>-0.001381076845</v>
      </c>
      <c r="AU333" s="134">
        <f t="shared" si="36"/>
        <v>-0.01310392318</v>
      </c>
      <c r="AV333" s="134">
        <f t="shared" si="37"/>
        <v>0.004445129757</v>
      </c>
      <c r="AW333" s="135">
        <f t="shared" ref="AW333:AZ333" si="1996">Y$2*$Y333</f>
        <v>-0.004463345315</v>
      </c>
      <c r="AX333" s="135">
        <f t="shared" si="1996"/>
        <v>-0.003049181256</v>
      </c>
      <c r="AY333" s="135">
        <f t="shared" si="1996"/>
        <v>-0.004266199769</v>
      </c>
      <c r="AZ333" s="135">
        <f t="shared" si="1996"/>
        <v>0.0173465153</v>
      </c>
      <c r="BA333" s="144">
        <f t="shared" ref="BA333:BD333" si="1997">AC333+AG333+AK333+AO333+AS333+AW333+A$2</f>
        <v>0.01848111891</v>
      </c>
      <c r="BB333" s="144">
        <f t="shared" si="1997"/>
        <v>0.07666798679</v>
      </c>
      <c r="BC333" s="144">
        <f t="shared" si="1997"/>
        <v>0.2512268715</v>
      </c>
      <c r="BD333" s="144">
        <f t="shared" si="1997"/>
        <v>0.009583858893</v>
      </c>
      <c r="BE333" s="143">
        <f t="shared" ref="BE333:BH333" si="1998">A333</f>
        <v>0</v>
      </c>
      <c r="BF333" s="143">
        <f t="shared" si="1998"/>
        <v>0.1902228134</v>
      </c>
      <c r="BG333" s="143">
        <f t="shared" si="1998"/>
        <v>0.2448979592</v>
      </c>
      <c r="BH333" s="143">
        <f t="shared" si="1998"/>
        <v>0.03159294978</v>
      </c>
      <c r="BI333" s="145">
        <f t="shared" si="41"/>
        <v>0.01376070562</v>
      </c>
      <c r="BJ333" s="145">
        <f t="shared" si="42"/>
        <v>0.1150020207</v>
      </c>
      <c r="BK333" s="143"/>
    </row>
    <row r="334">
      <c r="A334" s="90">
        <f>'Yield Tabulations'!AH334</f>
        <v>0</v>
      </c>
      <c r="B334" s="90">
        <f>'Yield Tabulations'!AI334</f>
        <v>0.2157326131</v>
      </c>
      <c r="C334" s="90">
        <f>'Yield Tabulations'!AJ334</f>
        <v>0.4557522124</v>
      </c>
      <c r="D334" s="90">
        <f>'Yield Tabulations'!AK334</f>
        <v>0.1144496962</v>
      </c>
      <c r="E334" s="91">
        <f>'Yield Tabulations'!AL334</f>
        <v>0</v>
      </c>
      <c r="F334" s="91">
        <f>'Yield Tabulations'!AM334</f>
        <v>0.06650911546</v>
      </c>
      <c r="G334" s="91">
        <f>'Yield Tabulations'!AN334</f>
        <v>0.5533707865</v>
      </c>
      <c r="H334" s="91">
        <f>'Yield Tabulations'!AO334</f>
        <v>0.1201890614</v>
      </c>
      <c r="I334" s="92">
        <f>'Yield Tabulations'!AP334</f>
        <v>0</v>
      </c>
      <c r="J334" s="92">
        <f>'Yield Tabulations'!AQ334</f>
        <v>0.05367994598</v>
      </c>
      <c r="K334" s="92">
        <f>'Yield Tabulations'!AR334</f>
        <v>0.347826087</v>
      </c>
      <c r="L334" s="92">
        <f>'Yield Tabulations'!AS334</f>
        <v>0.06650911546</v>
      </c>
      <c r="M334" s="132">
        <f t="shared" si="9"/>
        <v>-0.3250881003</v>
      </c>
      <c r="N334" s="132">
        <f t="shared" ref="N334:P334" si="1999">0</f>
        <v>0</v>
      </c>
      <c r="O334" s="132">
        <f t="shared" si="1999"/>
        <v>0</v>
      </c>
      <c r="P334" s="132">
        <f t="shared" si="1999"/>
        <v>0</v>
      </c>
      <c r="Q334" s="133">
        <f t="shared" si="11"/>
        <v>-0.2040406692</v>
      </c>
      <c r="R334" s="133">
        <f t="shared" si="12"/>
        <v>0.005000689403</v>
      </c>
      <c r="S334" s="133">
        <f t="shared" si="13"/>
        <v>-0.002028279886</v>
      </c>
      <c r="T334" s="133">
        <f t="shared" si="14"/>
        <v>0.00657130855</v>
      </c>
      <c r="U334" s="134">
        <f t="shared" si="15"/>
        <v>-0.2040406692</v>
      </c>
      <c r="V334" s="134">
        <f t="shared" si="16"/>
        <v>-0.005000689403</v>
      </c>
      <c r="W334" s="134">
        <f t="shared" si="17"/>
        <v>0.002028279886</v>
      </c>
      <c r="X334" s="134">
        <f t="shared" si="18"/>
        <v>-0.00657130855</v>
      </c>
      <c r="Y334" s="135">
        <f t="shared" si="19"/>
        <v>-0.1282879858</v>
      </c>
      <c r="Z334" s="135">
        <f t="shared" ref="Z334:AB334" si="2000">0</f>
        <v>0</v>
      </c>
      <c r="AA334" s="135">
        <f t="shared" si="2000"/>
        <v>0</v>
      </c>
      <c r="AB334" s="135">
        <f t="shared" si="2000"/>
        <v>0</v>
      </c>
      <c r="AC334" s="91">
        <f t="shared" si="21"/>
        <v>-0.1283255008</v>
      </c>
      <c r="AD334" s="91">
        <f t="shared" si="22"/>
        <v>0.04971150487</v>
      </c>
      <c r="AE334" s="91">
        <f t="shared" si="23"/>
        <v>0.2706245677</v>
      </c>
      <c r="AF334" s="91">
        <f t="shared" si="24"/>
        <v>0.1218509394</v>
      </c>
      <c r="AG334" s="92">
        <f t="shared" si="25"/>
        <v>0.0556326658</v>
      </c>
      <c r="AH334" s="92">
        <f t="shared" si="26"/>
        <v>0.04199869674</v>
      </c>
      <c r="AI334" s="92">
        <f t="shared" si="27"/>
        <v>0.2151129585</v>
      </c>
      <c r="AJ334" s="92">
        <f t="shared" si="28"/>
        <v>-0.03700100711</v>
      </c>
      <c r="AK334" s="132">
        <f t="shared" ref="AK334:AN334" si="2001">M$2*$M334</f>
        <v>0.1065818911</v>
      </c>
      <c r="AL334" s="132">
        <f t="shared" si="2001"/>
        <v>0.02880982921</v>
      </c>
      <c r="AM334" s="132">
        <f t="shared" si="2001"/>
        <v>0.08835820125</v>
      </c>
      <c r="AN334" s="132">
        <f t="shared" si="2001"/>
        <v>-0.08336401467</v>
      </c>
      <c r="AO334" s="133">
        <f t="shared" si="30"/>
        <v>-0.03395976385</v>
      </c>
      <c r="AP334" s="133">
        <f t="shared" si="31"/>
        <v>0.004372269181</v>
      </c>
      <c r="AQ334" s="133">
        <f t="shared" si="32"/>
        <v>-0.04597587806</v>
      </c>
      <c r="AR334" s="133">
        <f t="shared" si="33"/>
        <v>0.06878024424</v>
      </c>
      <c r="AS334" s="134">
        <f t="shared" si="34"/>
        <v>-0.007667246277</v>
      </c>
      <c r="AT334" s="134">
        <f t="shared" si="35"/>
        <v>-0.005981028611</v>
      </c>
      <c r="AU334" s="134">
        <f t="shared" si="36"/>
        <v>-0.03891827851</v>
      </c>
      <c r="AV334" s="134">
        <f t="shared" si="37"/>
        <v>0.02313034263</v>
      </c>
      <c r="AW334" s="135">
        <f t="shared" ref="AW334:AZ334" si="2002">Y$2*$Y334</f>
        <v>-0.008383717857</v>
      </c>
      <c r="AX334" s="135">
        <f t="shared" si="2002"/>
        <v>-0.005727424956</v>
      </c>
      <c r="AY334" s="135">
        <f t="shared" si="2002"/>
        <v>-0.008013409823</v>
      </c>
      <c r="AZ334" s="135">
        <f t="shared" si="2002"/>
        <v>0.03258280053</v>
      </c>
      <c r="BA334" s="144">
        <f t="shared" ref="BA334:BD334" si="2003">AC334+AG334+AK334+AO334+AS334+AW334+A$2</f>
        <v>0.01163306062</v>
      </c>
      <c r="BB334" s="144">
        <f t="shared" si="2003"/>
        <v>0.1384910964</v>
      </c>
      <c r="BC334" s="144">
        <f t="shared" si="2003"/>
        <v>0.4818835767</v>
      </c>
      <c r="BD334" s="144">
        <f t="shared" si="2003"/>
        <v>0.09224472364</v>
      </c>
      <c r="BE334" s="143">
        <f t="shared" ref="BE334:BH334" si="2004">A334</f>
        <v>0</v>
      </c>
      <c r="BF334" s="143">
        <f t="shared" si="2004"/>
        <v>0.2157326131</v>
      </c>
      <c r="BG334" s="143">
        <f t="shared" si="2004"/>
        <v>0.4557522124</v>
      </c>
      <c r="BH334" s="143">
        <f t="shared" si="2004"/>
        <v>0.1144496962</v>
      </c>
      <c r="BI334" s="145">
        <f t="shared" si="41"/>
        <v>0.007277489012</v>
      </c>
      <c r="BJ334" s="145">
        <f t="shared" si="42"/>
        <v>0.01271511375</v>
      </c>
      <c r="BK334" s="143"/>
    </row>
    <row r="335">
      <c r="A335" s="90">
        <f>'Yield Tabulations'!AH335</f>
        <v>0</v>
      </c>
      <c r="B335" s="90">
        <f>'Yield Tabulations'!AI335</f>
        <v>0.2120014373</v>
      </c>
      <c r="C335" s="90">
        <f>'Yield Tabulations'!AJ335</f>
        <v>0.1971544715</v>
      </c>
      <c r="D335" s="90">
        <f>'Yield Tabulations'!AK335</f>
        <v>0.04275961193</v>
      </c>
      <c r="E335" s="91">
        <f>'Yield Tabulations'!AL335</f>
        <v>0</v>
      </c>
      <c r="F335" s="91">
        <f>'Yield Tabulations'!AM335</f>
        <v>0.01545095221</v>
      </c>
      <c r="G335" s="91">
        <f>'Yield Tabulations'!AN335</f>
        <v>0.2028301887</v>
      </c>
      <c r="H335" s="91">
        <f>'Yield Tabulations'!AO335</f>
        <v>0.07617678764</v>
      </c>
      <c r="I335" s="92">
        <f>'Yield Tabulations'!AP335</f>
        <v>0</v>
      </c>
      <c r="J335" s="92">
        <f>'Yield Tabulations'!AQ335</f>
        <v>0.06072583543</v>
      </c>
      <c r="K335" s="92">
        <f>'Yield Tabulations'!AR335</f>
        <v>0.1928571429</v>
      </c>
      <c r="L335" s="92">
        <f>'Yield Tabulations'!AS335</f>
        <v>0.01545095221</v>
      </c>
      <c r="M335" s="132">
        <f t="shared" si="9"/>
        <v>-0.04718172034</v>
      </c>
      <c r="N335" s="132">
        <f t="shared" ref="N335:P335" si="2005">0</f>
        <v>0</v>
      </c>
      <c r="O335" s="132">
        <f t="shared" si="2005"/>
        <v>0</v>
      </c>
      <c r="P335" s="132">
        <f t="shared" si="2005"/>
        <v>0</v>
      </c>
      <c r="Q335" s="133">
        <f t="shared" si="11"/>
        <v>-0.04123252656</v>
      </c>
      <c r="R335" s="133">
        <f t="shared" si="12"/>
        <v>0.01155731806</v>
      </c>
      <c r="S335" s="133">
        <f t="shared" si="13"/>
        <v>-0.004387167146</v>
      </c>
      <c r="T335" s="133">
        <f t="shared" si="14"/>
        <v>0.00933720616</v>
      </c>
      <c r="U335" s="134">
        <f t="shared" si="15"/>
        <v>-0.04123252656</v>
      </c>
      <c r="V335" s="134">
        <f t="shared" si="16"/>
        <v>-0.01155731806</v>
      </c>
      <c r="W335" s="134">
        <f t="shared" si="17"/>
        <v>0.004387167146</v>
      </c>
      <c r="X335" s="134">
        <f t="shared" si="18"/>
        <v>-0.00933720616</v>
      </c>
      <c r="Y335" s="135">
        <f t="shared" si="19"/>
        <v>-0.04112023656</v>
      </c>
      <c r="Z335" s="135">
        <f t="shared" ref="Z335:AB335" si="2006">0</f>
        <v>0</v>
      </c>
      <c r="AA335" s="135">
        <f t="shared" si="2006"/>
        <v>0</v>
      </c>
      <c r="AB335" s="135">
        <f t="shared" si="2006"/>
        <v>0</v>
      </c>
      <c r="AC335" s="91">
        <f t="shared" si="21"/>
        <v>-0.04642740932</v>
      </c>
      <c r="AD335" s="91">
        <f t="shared" si="22"/>
        <v>0.02042226551</v>
      </c>
      <c r="AE335" s="91">
        <f t="shared" si="23"/>
        <v>0.09473897977</v>
      </c>
      <c r="AF335" s="91">
        <f t="shared" si="24"/>
        <v>0.06312603732</v>
      </c>
      <c r="AG335" s="92">
        <f t="shared" si="25"/>
        <v>0.02490122036</v>
      </c>
      <c r="AH335" s="92">
        <f t="shared" si="26"/>
        <v>0.03726511145</v>
      </c>
      <c r="AI335" s="92">
        <f t="shared" si="27"/>
        <v>0.115386523</v>
      </c>
      <c r="AJ335" s="92">
        <f t="shared" si="28"/>
        <v>-0.03880137798</v>
      </c>
      <c r="AK335" s="132">
        <f t="shared" ref="AK335:AN335" si="2007">M$2*$M335</f>
        <v>0.01546878208</v>
      </c>
      <c r="AL335" s="132">
        <f t="shared" si="2007"/>
        <v>0.004181319782</v>
      </c>
      <c r="AM335" s="132">
        <f t="shared" si="2007"/>
        <v>0.01282388355</v>
      </c>
      <c r="AN335" s="132">
        <f t="shared" si="2007"/>
        <v>-0.01209905137</v>
      </c>
      <c r="AO335" s="133">
        <f t="shared" si="30"/>
        <v>-0.003110804495</v>
      </c>
      <c r="AP335" s="133">
        <f t="shared" si="31"/>
        <v>0.00222641956</v>
      </c>
      <c r="AQ335" s="133">
        <f t="shared" si="32"/>
        <v>-0.006738923266</v>
      </c>
      <c r="AR335" s="133">
        <f t="shared" si="33"/>
        <v>0.01768899737</v>
      </c>
      <c r="AS335" s="134">
        <f t="shared" si="34"/>
        <v>-0.002897420404</v>
      </c>
      <c r="AT335" s="134">
        <f t="shared" si="35"/>
        <v>-0.0005298018427</v>
      </c>
      <c r="AU335" s="134">
        <f t="shared" si="36"/>
        <v>-0.009260240498</v>
      </c>
      <c r="AV335" s="134">
        <f t="shared" si="37"/>
        <v>0.002306773725</v>
      </c>
      <c r="AW335" s="135">
        <f t="shared" ref="AW335:AZ335" si="2008">Y$2*$Y335</f>
        <v>-0.002687238866</v>
      </c>
      <c r="AX335" s="135">
        <f t="shared" si="2008"/>
        <v>-0.001835815471</v>
      </c>
      <c r="AY335" s="135">
        <f t="shared" si="2008"/>
        <v>-0.002568543777</v>
      </c>
      <c r="AZ335" s="135">
        <f t="shared" si="2008"/>
        <v>0.01044378752</v>
      </c>
      <c r="BA335" s="144">
        <f t="shared" ref="BA335:BD335" si="2009">AC335+AG335+AK335+AO335+AS335+AW335+A$2</f>
        <v>0.01300186188</v>
      </c>
      <c r="BB335" s="144">
        <f t="shared" si="2009"/>
        <v>0.08703674892</v>
      </c>
      <c r="BC335" s="144">
        <f t="shared" si="2009"/>
        <v>0.2050770945</v>
      </c>
      <c r="BD335" s="144">
        <f t="shared" si="2009"/>
        <v>0.008930585213</v>
      </c>
      <c r="BE335" s="143">
        <f t="shared" ref="BE335:BH335" si="2010">A335</f>
        <v>0</v>
      </c>
      <c r="BF335" s="143">
        <f t="shared" si="2010"/>
        <v>0.2120014373</v>
      </c>
      <c r="BG335" s="143">
        <f t="shared" si="2010"/>
        <v>0.1971544715</v>
      </c>
      <c r="BH335" s="143">
        <f t="shared" si="2010"/>
        <v>0.04275961193</v>
      </c>
      <c r="BI335" s="145">
        <f t="shared" si="41"/>
        <v>0.01699239276</v>
      </c>
      <c r="BJ335" s="145">
        <f t="shared" si="42"/>
        <v>0.1416681611</v>
      </c>
      <c r="BK335" s="143"/>
    </row>
    <row r="336">
      <c r="A336" s="90">
        <f>'Yield Tabulations'!AH336</f>
        <v>0</v>
      </c>
      <c r="B336" s="90">
        <f>'Yield Tabulations'!AI336</f>
        <v>0.1558028617</v>
      </c>
      <c r="C336" s="90">
        <f>'Yield Tabulations'!AJ336</f>
        <v>0.2483221477</v>
      </c>
      <c r="D336" s="90">
        <f>'Yield Tabulations'!AK336</f>
        <v>0.0492845787</v>
      </c>
      <c r="E336" s="91">
        <f>'Yield Tabulations'!AL336</f>
        <v>0</v>
      </c>
      <c r="F336" s="91">
        <f>'Yield Tabulations'!AM336</f>
        <v>0.02331743508</v>
      </c>
      <c r="G336" s="91">
        <f>'Yield Tabulations'!AN336</f>
        <v>0.2953020134</v>
      </c>
      <c r="H336" s="91">
        <f>'Yield Tabulations'!AO336</f>
        <v>0.07896131426</v>
      </c>
      <c r="I336" s="92">
        <f>'Yield Tabulations'!AP336</f>
        <v>0</v>
      </c>
      <c r="J336" s="92">
        <f>'Yield Tabulations'!AQ336</f>
        <v>0.05564387917</v>
      </c>
      <c r="K336" s="92">
        <f>'Yield Tabulations'!AR336</f>
        <v>0.2013422819</v>
      </c>
      <c r="L336" s="92">
        <f>'Yield Tabulations'!AS336</f>
        <v>0.02331743508</v>
      </c>
      <c r="M336" s="132">
        <f t="shared" si="9"/>
        <v>-0.09398187106</v>
      </c>
      <c r="N336" s="132">
        <f t="shared" ref="N336:P336" si="2011">0</f>
        <v>0</v>
      </c>
      <c r="O336" s="132">
        <f t="shared" si="2011"/>
        <v>0</v>
      </c>
      <c r="P336" s="132">
        <f t="shared" si="2011"/>
        <v>0</v>
      </c>
      <c r="Q336" s="133">
        <f t="shared" si="11"/>
        <v>-0.06259542909</v>
      </c>
      <c r="R336" s="133">
        <f t="shared" si="12"/>
        <v>0.009012565665</v>
      </c>
      <c r="S336" s="133">
        <f t="shared" si="13"/>
        <v>-0.003850011051</v>
      </c>
      <c r="T336" s="133">
        <f t="shared" si="14"/>
        <v>0.01173696397</v>
      </c>
      <c r="U336" s="134">
        <f t="shared" si="15"/>
        <v>-0.06259542909</v>
      </c>
      <c r="V336" s="134">
        <f t="shared" si="16"/>
        <v>-0.009012565665</v>
      </c>
      <c r="W336" s="134">
        <f t="shared" si="17"/>
        <v>0.003850011051</v>
      </c>
      <c r="X336" s="134">
        <f t="shared" si="18"/>
        <v>-0.01173696397</v>
      </c>
      <c r="Y336" s="135">
        <f t="shared" si="19"/>
        <v>-0.04417865854</v>
      </c>
      <c r="Z336" s="135">
        <f t="shared" ref="Z336:AB336" si="2012">0</f>
        <v>0</v>
      </c>
      <c r="AA336" s="135">
        <f t="shared" si="2012"/>
        <v>0</v>
      </c>
      <c r="AB336" s="135">
        <f t="shared" si="2012"/>
        <v>0</v>
      </c>
      <c r="AC336" s="91">
        <f t="shared" si="21"/>
        <v>-0.06712280078</v>
      </c>
      <c r="AD336" s="91">
        <f t="shared" si="22"/>
        <v>0.02338836666</v>
      </c>
      <c r="AE336" s="91">
        <f t="shared" si="23"/>
        <v>0.1422145752</v>
      </c>
      <c r="AF336" s="91">
        <f t="shared" si="24"/>
        <v>0.07525156632</v>
      </c>
      <c r="AG336" s="92">
        <f t="shared" si="25"/>
        <v>0.02749467449</v>
      </c>
      <c r="AH336" s="92">
        <f t="shared" si="26"/>
        <v>0.03574667512</v>
      </c>
      <c r="AI336" s="92">
        <f t="shared" si="27"/>
        <v>0.1217797117</v>
      </c>
      <c r="AJ336" s="92">
        <f t="shared" si="28"/>
        <v>-0.03487015239</v>
      </c>
      <c r="AK336" s="132">
        <f t="shared" ref="AK336:AN336" si="2013">M$2*$M336</f>
        <v>0.03081246449</v>
      </c>
      <c r="AL336" s="132">
        <f t="shared" si="2013"/>
        <v>0.008328824252</v>
      </c>
      <c r="AM336" s="132">
        <f t="shared" si="2013"/>
        <v>0.02554405735</v>
      </c>
      <c r="AN336" s="132">
        <f t="shared" si="2013"/>
        <v>-0.02410025489</v>
      </c>
      <c r="AO336" s="133">
        <f t="shared" si="30"/>
        <v>-0.00634670957</v>
      </c>
      <c r="AP336" s="133">
        <f t="shared" si="31"/>
        <v>0.001493297631</v>
      </c>
      <c r="AQ336" s="133">
        <f t="shared" si="32"/>
        <v>-0.01245399007</v>
      </c>
      <c r="AR336" s="133">
        <f t="shared" si="33"/>
        <v>0.02450551823</v>
      </c>
      <c r="AS336" s="134">
        <f t="shared" si="34"/>
        <v>-0.003866559938</v>
      </c>
      <c r="AT336" s="134">
        <f t="shared" si="35"/>
        <v>-0.0006460557359</v>
      </c>
      <c r="AU336" s="134">
        <f t="shared" si="36"/>
        <v>-0.01305040034</v>
      </c>
      <c r="AV336" s="134">
        <f t="shared" si="37"/>
        <v>0.005271512252</v>
      </c>
      <c r="AW336" s="135">
        <f t="shared" ref="AW336:AZ336" si="2014">Y$2*$Y336</f>
        <v>-0.002887109079</v>
      </c>
      <c r="AX336" s="135">
        <f t="shared" si="2014"/>
        <v>-0.001972358907</v>
      </c>
      <c r="AY336" s="135">
        <f t="shared" si="2014"/>
        <v>-0.00275958574</v>
      </c>
      <c r="AZ336" s="135">
        <f t="shared" si="2014"/>
        <v>0.01122057073</v>
      </c>
      <c r="BA336" s="144">
        <f t="shared" ref="BA336:BD336" si="2015">AC336+AG336+AK336+AO336+AS336+AW336+A$2</f>
        <v>0.005838692136</v>
      </c>
      <c r="BB336" s="144">
        <f t="shared" si="2015"/>
        <v>0.09164599895</v>
      </c>
      <c r="BC336" s="144">
        <f t="shared" si="2015"/>
        <v>0.2619697839</v>
      </c>
      <c r="BD336" s="144">
        <f t="shared" si="2015"/>
        <v>0.02354417889</v>
      </c>
      <c r="BE336" s="143">
        <f t="shared" ref="BE336:BH336" si="2016">A336</f>
        <v>0</v>
      </c>
      <c r="BF336" s="143">
        <f t="shared" si="2016"/>
        <v>0.1558028617</v>
      </c>
      <c r="BG336" s="143">
        <f t="shared" si="2016"/>
        <v>0.2483221477</v>
      </c>
      <c r="BH336" s="143">
        <f t="shared" si="2016"/>
        <v>0.0492845787</v>
      </c>
      <c r="BI336" s="145">
        <f t="shared" si="41"/>
        <v>0.004999019518</v>
      </c>
      <c r="BJ336" s="145">
        <f t="shared" si="42"/>
        <v>0.1137022801</v>
      </c>
      <c r="BK336" s="143"/>
    </row>
    <row r="337">
      <c r="A337" s="90">
        <f>'Yield Tabulations'!AH337</f>
        <v>0</v>
      </c>
      <c r="B337" s="90">
        <f>'Yield Tabulations'!AI337</f>
        <v>0.1464646465</v>
      </c>
      <c r="C337" s="90">
        <f>'Yield Tabulations'!AJ337</f>
        <v>0.284057971</v>
      </c>
      <c r="D337" s="90">
        <f>'Yield Tabulations'!AK337</f>
        <v>0.03690753691</v>
      </c>
      <c r="E337" s="91">
        <f>'Yield Tabulations'!AL337</f>
        <v>0</v>
      </c>
      <c r="F337" s="91">
        <f>'Yield Tabulations'!AM337</f>
        <v>0.01903651904</v>
      </c>
      <c r="G337" s="91">
        <f>'Yield Tabulations'!AN337</f>
        <v>0.2474747475</v>
      </c>
      <c r="H337" s="91">
        <f>'Yield Tabulations'!AO337</f>
        <v>0.07692307692</v>
      </c>
      <c r="I337" s="92">
        <f>'Yield Tabulations'!AP337</f>
        <v>0</v>
      </c>
      <c r="J337" s="92">
        <f>'Yield Tabulations'!AQ337</f>
        <v>0.05788655789</v>
      </c>
      <c r="K337" s="92">
        <f>'Yield Tabulations'!AR337</f>
        <v>0.3333333333</v>
      </c>
      <c r="L337" s="92">
        <f>'Yield Tabulations'!AS337</f>
        <v>0.01903651904</v>
      </c>
      <c r="M337" s="132">
        <f t="shared" si="9"/>
        <v>-0.06752329946</v>
      </c>
      <c r="N337" s="132">
        <f t="shared" ref="N337:P337" si="2017">0</f>
        <v>0</v>
      </c>
      <c r="O337" s="132">
        <f t="shared" si="2017"/>
        <v>0</v>
      </c>
      <c r="P337" s="132">
        <f t="shared" si="2017"/>
        <v>0</v>
      </c>
      <c r="Q337" s="133">
        <f t="shared" si="11"/>
        <v>-0.08505788867</v>
      </c>
      <c r="R337" s="133">
        <f t="shared" si="12"/>
        <v>0.0209299679</v>
      </c>
      <c r="S337" s="133">
        <f t="shared" si="13"/>
        <v>-0.004090423088</v>
      </c>
      <c r="T337" s="133">
        <f t="shared" si="14"/>
        <v>0.00797995495</v>
      </c>
      <c r="U337" s="134">
        <f t="shared" si="15"/>
        <v>-0.08505788867</v>
      </c>
      <c r="V337" s="134">
        <f t="shared" si="16"/>
        <v>-0.0209299679</v>
      </c>
      <c r="W337" s="134">
        <f t="shared" si="17"/>
        <v>0.004090423088</v>
      </c>
      <c r="X337" s="134">
        <f t="shared" si="18"/>
        <v>-0.00797995495</v>
      </c>
      <c r="Y337" s="135">
        <f t="shared" si="19"/>
        <v>-0.1148243538</v>
      </c>
      <c r="Z337" s="135">
        <f t="shared" ref="Z337:AB337" si="2018">0</f>
        <v>0</v>
      </c>
      <c r="AA337" s="135">
        <f t="shared" si="2018"/>
        <v>0</v>
      </c>
      <c r="AB337" s="135">
        <f t="shared" si="2018"/>
        <v>0</v>
      </c>
      <c r="AC337" s="91">
        <f t="shared" si="21"/>
        <v>-0.05637971101</v>
      </c>
      <c r="AD337" s="91">
        <f t="shared" si="22"/>
        <v>0.02161803011</v>
      </c>
      <c r="AE337" s="91">
        <f t="shared" si="23"/>
        <v>0.1177358157</v>
      </c>
      <c r="AF337" s="91">
        <f t="shared" si="24"/>
        <v>0.06871659067</v>
      </c>
      <c r="AG337" s="92">
        <f t="shared" si="25"/>
        <v>0.05187697865</v>
      </c>
      <c r="AH337" s="92">
        <f t="shared" si="26"/>
        <v>0.03558832835</v>
      </c>
      <c r="AI337" s="92">
        <f t="shared" si="27"/>
        <v>0.1977529334</v>
      </c>
      <c r="AJ337" s="92">
        <f t="shared" si="28"/>
        <v>-0.06267066598</v>
      </c>
      <c r="AK337" s="132">
        <f t="shared" ref="AK337:AN337" si="2019">M$2*$M337</f>
        <v>0.02213787876</v>
      </c>
      <c r="AL337" s="132">
        <f t="shared" si="2019"/>
        <v>0.005984023172</v>
      </c>
      <c r="AM337" s="132">
        <f t="shared" si="2019"/>
        <v>0.01835267817</v>
      </c>
      <c r="AN337" s="132">
        <f t="shared" si="2019"/>
        <v>-0.0173153472</v>
      </c>
      <c r="AO337" s="133">
        <f t="shared" si="30"/>
        <v>-0.01130010927</v>
      </c>
      <c r="AP337" s="133">
        <f t="shared" si="31"/>
        <v>0.005057634705</v>
      </c>
      <c r="AQ337" s="133">
        <f t="shared" si="32"/>
        <v>-0.0137194386</v>
      </c>
      <c r="AR337" s="133">
        <f t="shared" si="33"/>
        <v>0.03389567404</v>
      </c>
      <c r="AS337" s="134">
        <f t="shared" si="34"/>
        <v>-0.003800097633</v>
      </c>
      <c r="AT337" s="134">
        <f t="shared" si="35"/>
        <v>-0.002516270905</v>
      </c>
      <c r="AU337" s="134">
        <f t="shared" si="36"/>
        <v>-0.01854127462</v>
      </c>
      <c r="AV337" s="134">
        <f t="shared" si="37"/>
        <v>0.005837453912</v>
      </c>
      <c r="AW337" s="135">
        <f t="shared" ref="AW337:AZ337" si="2020">Y$2*$Y337</f>
        <v>-0.007503859219</v>
      </c>
      <c r="AX337" s="135">
        <f t="shared" si="2020"/>
        <v>-0.005126340281</v>
      </c>
      <c r="AY337" s="135">
        <f t="shared" si="2020"/>
        <v>-0.007172414458</v>
      </c>
      <c r="AZ337" s="135">
        <f t="shared" si="2020"/>
        <v>0.02916328439</v>
      </c>
      <c r="BA337" s="144">
        <f t="shared" ref="BA337:BD337" si="2021">AC337+AG337+AK337+AO337+AS337+AW337+A$2</f>
        <v>0.0227858128</v>
      </c>
      <c r="BB337" s="144">
        <f t="shared" si="2021"/>
        <v>0.08591265508</v>
      </c>
      <c r="BC337" s="144">
        <f t="shared" si="2021"/>
        <v>0.2951037153</v>
      </c>
      <c r="BD337" s="144">
        <f t="shared" si="2021"/>
        <v>0.02389240847</v>
      </c>
      <c r="BE337" s="143">
        <f t="shared" ref="BE337:BH337" si="2022">A337</f>
        <v>0</v>
      </c>
      <c r="BF337" s="143">
        <f t="shared" si="2022"/>
        <v>0.1464646465</v>
      </c>
      <c r="BG337" s="143">
        <f t="shared" si="2022"/>
        <v>0.284057971</v>
      </c>
      <c r="BH337" s="143">
        <f t="shared" si="2022"/>
        <v>0.03690753691</v>
      </c>
      <c r="BI337" s="145">
        <f t="shared" si="41"/>
        <v>0.004477138961</v>
      </c>
      <c r="BJ337" s="145">
        <f t="shared" si="42"/>
        <v>0.09812469098</v>
      </c>
      <c r="BK337" s="143"/>
    </row>
    <row r="338">
      <c r="A338" s="90">
        <f>'Yield Tabulations'!AH338</f>
        <v>0</v>
      </c>
      <c r="B338" s="90">
        <f>'Yield Tabulations'!AI338</f>
        <v>0.1526429342</v>
      </c>
      <c r="C338" s="90">
        <f>'Yield Tabulations'!AJ338</f>
        <v>0.3375912409</v>
      </c>
      <c r="D338" s="90">
        <f>'Yield Tabulations'!AK338</f>
        <v>0.04935275081</v>
      </c>
      <c r="E338" s="91">
        <f>'Yield Tabulations'!AL338</f>
        <v>0</v>
      </c>
      <c r="F338" s="91">
        <f>'Yield Tabulations'!AM338</f>
        <v>0.02319309601</v>
      </c>
      <c r="G338" s="91">
        <f>'Yield Tabulations'!AN338</f>
        <v>0.2895622896</v>
      </c>
      <c r="H338" s="91">
        <f>'Yield Tabulations'!AO338</f>
        <v>0.08009708738</v>
      </c>
      <c r="I338" s="92">
        <f>'Yield Tabulations'!AP338</f>
        <v>0</v>
      </c>
      <c r="J338" s="92">
        <f>'Yield Tabulations'!AQ338</f>
        <v>0.05690399137</v>
      </c>
      <c r="K338" s="92">
        <f>'Yield Tabulations'!AR338</f>
        <v>0.3944223108</v>
      </c>
      <c r="L338" s="92">
        <f>'Yield Tabulations'!AS338</f>
        <v>0.02319309601</v>
      </c>
      <c r="M338" s="132">
        <f t="shared" si="9"/>
        <v>-0.09079978265</v>
      </c>
      <c r="N338" s="132">
        <f t="shared" ref="N338:P338" si="2023">0</f>
        <v>0</v>
      </c>
      <c r="O338" s="132">
        <f t="shared" si="2023"/>
        <v>0</v>
      </c>
      <c r="P338" s="132">
        <f t="shared" si="2023"/>
        <v>0</v>
      </c>
      <c r="Q338" s="133">
        <f t="shared" si="11"/>
        <v>-0.1173873065</v>
      </c>
      <c r="R338" s="133">
        <f t="shared" si="12"/>
        <v>0.02487623231</v>
      </c>
      <c r="S338" s="133">
        <f t="shared" si="13"/>
        <v>-0.004019924266</v>
      </c>
      <c r="T338" s="133">
        <f t="shared" si="14"/>
        <v>0.007329375505</v>
      </c>
      <c r="U338" s="134">
        <f t="shared" si="15"/>
        <v>-0.1173873065</v>
      </c>
      <c r="V338" s="134">
        <f t="shared" si="16"/>
        <v>-0.02487623231</v>
      </c>
      <c r="W338" s="134">
        <f t="shared" si="17"/>
        <v>0.004019924266</v>
      </c>
      <c r="X338" s="134">
        <f t="shared" si="18"/>
        <v>-0.007329375505</v>
      </c>
      <c r="Y338" s="135">
        <f t="shared" si="19"/>
        <v>-0.1593449432</v>
      </c>
      <c r="Z338" s="135">
        <f t="shared" ref="Z338:AB338" si="2024">0</f>
        <v>0</v>
      </c>
      <c r="AA338" s="135">
        <f t="shared" si="2024"/>
        <v>0</v>
      </c>
      <c r="AB338" s="135">
        <f t="shared" si="2024"/>
        <v>0</v>
      </c>
      <c r="AC338" s="91">
        <f t="shared" si="21"/>
        <v>-0.0659106701</v>
      </c>
      <c r="AD338" s="91">
        <f t="shared" si="22"/>
        <v>0.02366928559</v>
      </c>
      <c r="AE338" s="91">
        <f t="shared" si="23"/>
        <v>0.1390995333</v>
      </c>
      <c r="AF338" s="91">
        <f t="shared" si="24"/>
        <v>0.07509690988</v>
      </c>
      <c r="AG338" s="92">
        <f t="shared" si="25"/>
        <v>0.06357333731</v>
      </c>
      <c r="AH338" s="92">
        <f t="shared" si="26"/>
        <v>0.03549433853</v>
      </c>
      <c r="AI338" s="92">
        <f t="shared" si="27"/>
        <v>0.2340626886</v>
      </c>
      <c r="AJ338" s="92">
        <f t="shared" si="28"/>
        <v>-0.07158748219</v>
      </c>
      <c r="AK338" s="132">
        <f t="shared" ref="AK338:AN338" si="2025">M$2*$M338</f>
        <v>0.0297691996</v>
      </c>
      <c r="AL338" s="132">
        <f t="shared" si="2025"/>
        <v>0.00804682247</v>
      </c>
      <c r="AM338" s="132">
        <f t="shared" si="2025"/>
        <v>0.024679173</v>
      </c>
      <c r="AN338" s="132">
        <f t="shared" si="2025"/>
        <v>-0.02328425558</v>
      </c>
      <c r="AO338" s="133">
        <f t="shared" si="30"/>
        <v>-0.01725571016</v>
      </c>
      <c r="AP338" s="133">
        <f t="shared" si="31"/>
        <v>0.006580148246</v>
      </c>
      <c r="AQ338" s="133">
        <f t="shared" si="32"/>
        <v>-0.01987007278</v>
      </c>
      <c r="AR338" s="133">
        <f t="shared" si="33"/>
        <v>0.0452259128</v>
      </c>
      <c r="AS338" s="134">
        <f t="shared" si="34"/>
        <v>-0.004634572578</v>
      </c>
      <c r="AT338" s="134">
        <f t="shared" si="35"/>
        <v>-0.003836756566</v>
      </c>
      <c r="AU338" s="134">
        <f t="shared" si="36"/>
        <v>-0.02504046769</v>
      </c>
      <c r="AV338" s="134">
        <f t="shared" si="37"/>
        <v>0.008980752661</v>
      </c>
      <c r="AW338" s="135">
        <f t="shared" ref="AW338:AZ338" si="2026">Y$2*$Y338</f>
        <v>-0.01041331374</v>
      </c>
      <c r="AX338" s="135">
        <f t="shared" si="2026"/>
        <v>-0.007113964713</v>
      </c>
      <c r="AY338" s="135">
        <f t="shared" si="2026"/>
        <v>-0.009953358646</v>
      </c>
      <c r="AZ338" s="135">
        <f t="shared" si="2026"/>
        <v>0.04047069931</v>
      </c>
      <c r="BA338" s="144">
        <f t="shared" ref="BA338:BD338" si="2027">AC338+AG338+AK338+AO338+AS338+AW338+A$2</f>
        <v>0.02288300287</v>
      </c>
      <c r="BB338" s="144">
        <f t="shared" si="2027"/>
        <v>0.08814712349</v>
      </c>
      <c r="BC338" s="144">
        <f t="shared" si="2027"/>
        <v>0.3436729114</v>
      </c>
      <c r="BD338" s="144">
        <f t="shared" si="2027"/>
        <v>0.04116795551</v>
      </c>
      <c r="BE338" s="143">
        <f t="shared" ref="BE338:BH338" si="2028">A338</f>
        <v>0</v>
      </c>
      <c r="BF338" s="143">
        <f t="shared" si="2028"/>
        <v>0.1526429342</v>
      </c>
      <c r="BG338" s="143">
        <f t="shared" si="2028"/>
        <v>0.3375912409</v>
      </c>
      <c r="BH338" s="143">
        <f t="shared" si="2028"/>
        <v>0.04935275081</v>
      </c>
      <c r="BI338" s="145">
        <f t="shared" si="41"/>
        <v>0.00478731901</v>
      </c>
      <c r="BJ338" s="145">
        <f t="shared" si="42"/>
        <v>0.06811876169</v>
      </c>
      <c r="BK338" s="143"/>
    </row>
    <row r="339">
      <c r="A339" s="90">
        <f>'Yield Tabulations'!AH339</f>
        <v>0</v>
      </c>
      <c r="B339" s="90">
        <f>'Yield Tabulations'!AI339</f>
        <v>0.1114767585</v>
      </c>
      <c r="C339" s="90">
        <f>'Yield Tabulations'!AJ339</f>
        <v>0.3384615385</v>
      </c>
      <c r="D339" s="90">
        <f>'Yield Tabulations'!AK339</f>
        <v>0.03496503497</v>
      </c>
      <c r="E339" s="91">
        <f>'Yield Tabulations'!AL339</f>
        <v>0</v>
      </c>
      <c r="F339" s="91">
        <f>'Yield Tabulations'!AM339</f>
        <v>0.01480872069</v>
      </c>
      <c r="G339" s="91">
        <f>'Yield Tabulations'!AN339</f>
        <v>0.2926829268</v>
      </c>
      <c r="H339" s="91">
        <f>'Yield Tabulations'!AO339</f>
        <v>0.05059646236</v>
      </c>
      <c r="I339" s="92">
        <f>'Yield Tabulations'!AP339</f>
        <v>0</v>
      </c>
      <c r="J339" s="92">
        <f>'Yield Tabulations'!AQ339</f>
        <v>0.03578774167</v>
      </c>
      <c r="K339" s="92">
        <f>'Yield Tabulations'!AR339</f>
        <v>0.3795620438</v>
      </c>
      <c r="L339" s="92">
        <f>'Yield Tabulations'!AS339</f>
        <v>0.01480872069</v>
      </c>
      <c r="M339" s="132">
        <f t="shared" si="9"/>
        <v>-0.08844259587</v>
      </c>
      <c r="N339" s="132">
        <f t="shared" ref="N339:P339" si="2029">0</f>
        <v>0</v>
      </c>
      <c r="O339" s="132">
        <f t="shared" si="2029"/>
        <v>0</v>
      </c>
      <c r="P339" s="132">
        <f t="shared" si="2029"/>
        <v>0</v>
      </c>
      <c r="Q339" s="133">
        <f t="shared" si="11"/>
        <v>-0.1123705694</v>
      </c>
      <c r="R339" s="133">
        <f t="shared" si="12"/>
        <v>0.01487023695</v>
      </c>
      <c r="S339" s="133">
        <f t="shared" si="13"/>
        <v>-0.001591434916</v>
      </c>
      <c r="T339" s="133">
        <f t="shared" si="14"/>
        <v>0.004853632685</v>
      </c>
      <c r="U339" s="134">
        <f t="shared" si="15"/>
        <v>-0.1123705694</v>
      </c>
      <c r="V339" s="134">
        <f t="shared" si="16"/>
        <v>-0.01487023695</v>
      </c>
      <c r="W339" s="134">
        <f t="shared" si="17"/>
        <v>0.001591434916</v>
      </c>
      <c r="X339" s="134">
        <f t="shared" si="18"/>
        <v>-0.004853632685</v>
      </c>
      <c r="Y339" s="135">
        <f t="shared" si="19"/>
        <v>-0.1455674058</v>
      </c>
      <c r="Z339" s="135">
        <f t="shared" ref="Z339:AB339" si="2030">0</f>
        <v>0</v>
      </c>
      <c r="AA339" s="135">
        <f t="shared" si="2030"/>
        <v>0</v>
      </c>
      <c r="AB339" s="135">
        <f t="shared" si="2030"/>
        <v>0</v>
      </c>
      <c r="AC339" s="91">
        <f t="shared" si="21"/>
        <v>-0.06491497241</v>
      </c>
      <c r="AD339" s="91">
        <f t="shared" si="22"/>
        <v>0.01303635184</v>
      </c>
      <c r="AE339" s="91">
        <f t="shared" si="23"/>
        <v>0.1444986998</v>
      </c>
      <c r="AF339" s="91">
        <f t="shared" si="24"/>
        <v>0.06207158156</v>
      </c>
      <c r="AG339" s="92">
        <f t="shared" si="25"/>
        <v>0.06471823524</v>
      </c>
      <c r="AH339" s="92">
        <f t="shared" si="26"/>
        <v>0.02170959408</v>
      </c>
      <c r="AI339" s="92">
        <f t="shared" si="27"/>
        <v>0.2237334</v>
      </c>
      <c r="AJ339" s="92">
        <f t="shared" si="28"/>
        <v>-0.06969012104</v>
      </c>
      <c r="AK339" s="132">
        <f t="shared" ref="AK339:AN339" si="2031">M$2*$M339</f>
        <v>0.02899638318</v>
      </c>
      <c r="AL339" s="132">
        <f t="shared" si="2031"/>
        <v>0.007837924795</v>
      </c>
      <c r="AM339" s="132">
        <f t="shared" si="2031"/>
        <v>0.02403849504</v>
      </c>
      <c r="AN339" s="132">
        <f t="shared" si="2031"/>
        <v>-0.02267979004</v>
      </c>
      <c r="AO339" s="133">
        <f t="shared" si="30"/>
        <v>-0.01793362049</v>
      </c>
      <c r="AP339" s="133">
        <f t="shared" si="31"/>
        <v>0.00445534039</v>
      </c>
      <c r="AQ339" s="133">
        <f t="shared" si="32"/>
        <v>-0.02148345958</v>
      </c>
      <c r="AR339" s="133">
        <f t="shared" si="33"/>
        <v>0.04088789295</v>
      </c>
      <c r="AS339" s="134">
        <f t="shared" si="34"/>
        <v>-0.004054552428</v>
      </c>
      <c r="AT339" s="134">
        <f t="shared" si="35"/>
        <v>-0.003515664791</v>
      </c>
      <c r="AU339" s="134">
        <f t="shared" si="36"/>
        <v>-0.02290482145</v>
      </c>
      <c r="AV339" s="134">
        <f t="shared" si="37"/>
        <v>0.01041579302</v>
      </c>
      <c r="AW339" s="135">
        <f t="shared" ref="AW339:AZ339" si="2032">Y$2*$Y339</f>
        <v>-0.009512941148</v>
      </c>
      <c r="AX339" s="135">
        <f t="shared" si="2032"/>
        <v>-0.006498865714</v>
      </c>
      <c r="AY339" s="135">
        <f t="shared" si="2032"/>
        <v>-0.009092755426</v>
      </c>
      <c r="AZ339" s="135">
        <f t="shared" si="2032"/>
        <v>0.03697145696</v>
      </c>
      <c r="BA339" s="144">
        <f t="shared" ref="BA339:BD339" si="2033">AC339+AG339+AK339+AO339+AS339+AW339+A$2</f>
        <v>0.02505326447</v>
      </c>
      <c r="BB339" s="144">
        <f t="shared" si="2033"/>
        <v>0.06233193053</v>
      </c>
      <c r="BC339" s="144">
        <f t="shared" si="2033"/>
        <v>0.339484974</v>
      </c>
      <c r="BD339" s="144">
        <f t="shared" si="2033"/>
        <v>0.02424223205</v>
      </c>
      <c r="BE339" s="143">
        <f t="shared" ref="BE339:BH339" si="2034">A339</f>
        <v>0</v>
      </c>
      <c r="BF339" s="143">
        <f t="shared" si="2034"/>
        <v>0.1114767585</v>
      </c>
      <c r="BG339" s="143">
        <f t="shared" si="2034"/>
        <v>0.3384615385</v>
      </c>
      <c r="BH339" s="143">
        <f t="shared" si="2034"/>
        <v>0.03496503497</v>
      </c>
      <c r="BI339" s="145">
        <f t="shared" si="41"/>
        <v>0.003158906103</v>
      </c>
      <c r="BJ339" s="145">
        <f t="shared" si="42"/>
        <v>0.08082395398</v>
      </c>
      <c r="BK339" s="143"/>
    </row>
    <row r="340">
      <c r="A340" s="90">
        <f>'Yield Tabulations'!AH340</f>
        <v>0</v>
      </c>
      <c r="B340" s="90">
        <f>'Yield Tabulations'!AI340</f>
        <v>0.1372059872</v>
      </c>
      <c r="C340" s="90">
        <f>'Yield Tabulations'!AJ340</f>
        <v>0.3531073446</v>
      </c>
      <c r="D340" s="90">
        <f>'Yield Tabulations'!AK340</f>
        <v>0.04276550249</v>
      </c>
      <c r="E340" s="91">
        <f>'Yield Tabulations'!AL340</f>
        <v>0</v>
      </c>
      <c r="F340" s="91">
        <f>'Yield Tabulations'!AM340</f>
        <v>0.01639344262</v>
      </c>
      <c r="G340" s="91">
        <f>'Yield Tabulations'!AN340</f>
        <v>0.2643678161</v>
      </c>
      <c r="H340" s="91">
        <f>'Yield Tabulations'!AO340</f>
        <v>0.06200997862</v>
      </c>
      <c r="I340" s="92">
        <f>'Yield Tabulations'!AP340</f>
        <v>0</v>
      </c>
      <c r="J340" s="92">
        <f>'Yield Tabulations'!AQ340</f>
        <v>0.04561653599</v>
      </c>
      <c r="K340" s="92">
        <f>'Yield Tabulations'!AR340</f>
        <v>0.4388888889</v>
      </c>
      <c r="L340" s="92">
        <f>'Yield Tabulations'!AS340</f>
        <v>0.01639344262</v>
      </c>
      <c r="M340" s="132">
        <f t="shared" si="9"/>
        <v>-0.07400432459</v>
      </c>
      <c r="N340" s="132">
        <f t="shared" ref="N340:P340" si="2035">0</f>
        <v>0</v>
      </c>
      <c r="O340" s="132">
        <f t="shared" si="2035"/>
        <v>0</v>
      </c>
      <c r="P340" s="132">
        <f t="shared" si="2035"/>
        <v>0</v>
      </c>
      <c r="Q340" s="133">
        <f t="shared" si="11"/>
        <v>-0.1177924662</v>
      </c>
      <c r="R340" s="133">
        <f t="shared" si="12"/>
        <v>0.02288159199</v>
      </c>
      <c r="S340" s="133">
        <f t="shared" si="13"/>
        <v>-0.002559935461</v>
      </c>
      <c r="T340" s="133">
        <f t="shared" si="14"/>
        <v>0.004864644181</v>
      </c>
      <c r="U340" s="134">
        <f t="shared" si="15"/>
        <v>-0.1177924662</v>
      </c>
      <c r="V340" s="134">
        <f t="shared" si="16"/>
        <v>-0.02288159199</v>
      </c>
      <c r="W340" s="134">
        <f t="shared" si="17"/>
        <v>0.002559935461</v>
      </c>
      <c r="X340" s="134">
        <f t="shared" si="18"/>
        <v>-0.004864644181</v>
      </c>
      <c r="Y340" s="135">
        <f t="shared" si="19"/>
        <v>-0.1949730701</v>
      </c>
      <c r="Z340" s="135">
        <f t="shared" ref="Z340:AB340" si="2036">0</f>
        <v>0</v>
      </c>
      <c r="AA340" s="135">
        <f t="shared" si="2036"/>
        <v>0</v>
      </c>
      <c r="AB340" s="135">
        <f t="shared" si="2036"/>
        <v>0</v>
      </c>
      <c r="AC340" s="91">
        <f t="shared" si="21"/>
        <v>-0.05933471026</v>
      </c>
      <c r="AD340" s="91">
        <f t="shared" si="22"/>
        <v>0.01678732351</v>
      </c>
      <c r="AE340" s="91">
        <f t="shared" si="23"/>
        <v>0.1283952208</v>
      </c>
      <c r="AF340" s="91">
        <f t="shared" si="24"/>
        <v>0.06384043405</v>
      </c>
      <c r="AG340" s="92">
        <f t="shared" si="25"/>
        <v>0.07403170169</v>
      </c>
      <c r="AH340" s="92">
        <f t="shared" si="26"/>
        <v>0.02742879239</v>
      </c>
      <c r="AI340" s="92">
        <f t="shared" si="27"/>
        <v>0.2585871539</v>
      </c>
      <c r="AJ340" s="92">
        <f t="shared" si="28"/>
        <v>-0.08180405218</v>
      </c>
      <c r="AK340" s="132">
        <f t="shared" ref="AK340:AN340" si="2037">M$2*$M340</f>
        <v>0.02426271789</v>
      </c>
      <c r="AL340" s="132">
        <f t="shared" si="2037"/>
        <v>0.006558382021</v>
      </c>
      <c r="AM340" s="132">
        <f t="shared" si="2037"/>
        <v>0.02011420596</v>
      </c>
      <c r="AN340" s="132">
        <f t="shared" si="2037"/>
        <v>-0.01897730983</v>
      </c>
      <c r="AO340" s="133">
        <f t="shared" si="30"/>
        <v>-0.01851103317</v>
      </c>
      <c r="AP340" s="133">
        <f t="shared" si="31"/>
        <v>0.006323438555</v>
      </c>
      <c r="AQ340" s="133">
        <f t="shared" si="32"/>
        <v>-0.02029884109</v>
      </c>
      <c r="AR340" s="133">
        <f t="shared" si="33"/>
        <v>0.04448544187</v>
      </c>
      <c r="AS340" s="134">
        <f t="shared" si="34"/>
        <v>-0.004147110248</v>
      </c>
      <c r="AT340" s="134">
        <f t="shared" si="35"/>
        <v>-0.004071902218</v>
      </c>
      <c r="AU340" s="134">
        <f t="shared" si="36"/>
        <v>-0.02484376786</v>
      </c>
      <c r="AV340" s="134">
        <f t="shared" si="37"/>
        <v>0.009531493334</v>
      </c>
      <c r="AW340" s="135">
        <f t="shared" ref="AW340:AZ340" si="2038">Y$2*$Y340</f>
        <v>-0.01274163905</v>
      </c>
      <c r="AX340" s="135">
        <f t="shared" si="2038"/>
        <v>-0.008704584615</v>
      </c>
      <c r="AY340" s="135">
        <f t="shared" si="2038"/>
        <v>-0.01217884204</v>
      </c>
      <c r="AZ340" s="135">
        <f t="shared" si="2038"/>
        <v>0.0495195915</v>
      </c>
      <c r="BA340" s="144">
        <f t="shared" ref="BA340:BD340" si="2039">AC340+AG340+AK340+AO340+AS340+AW340+A$2</f>
        <v>0.03131465938</v>
      </c>
      <c r="BB340" s="144">
        <f t="shared" si="2039"/>
        <v>0.06962869957</v>
      </c>
      <c r="BC340" s="144">
        <f t="shared" si="2039"/>
        <v>0.3504705453</v>
      </c>
      <c r="BD340" s="144">
        <f t="shared" si="2039"/>
        <v>0.03286101739</v>
      </c>
      <c r="BE340" s="143">
        <f t="shared" ref="BE340:BH340" si="2040">A340</f>
        <v>0</v>
      </c>
      <c r="BF340" s="143">
        <f t="shared" si="2040"/>
        <v>0.1372059872</v>
      </c>
      <c r="BG340" s="143">
        <f t="shared" si="2040"/>
        <v>0.3531073446</v>
      </c>
      <c r="BH340" s="143">
        <f t="shared" si="2040"/>
        <v>0.04276550249</v>
      </c>
      <c r="BI340" s="145">
        <f t="shared" si="41"/>
        <v>0.005652349227</v>
      </c>
      <c r="BJ340" s="145">
        <f t="shared" si="42"/>
        <v>0.06646764212</v>
      </c>
      <c r="BK340" s="143"/>
    </row>
    <row r="341">
      <c r="A341" s="90">
        <f>'Yield Tabulations'!AH341</f>
        <v>0</v>
      </c>
      <c r="B341" s="90">
        <f>'Yield Tabulations'!AI341</f>
        <v>0.1295508274</v>
      </c>
      <c r="C341" s="90">
        <f>'Yield Tabulations'!AJ341</f>
        <v>0.2851405622</v>
      </c>
      <c r="D341" s="90">
        <f>'Yield Tabulations'!AK341</f>
        <v>0.04680851064</v>
      </c>
      <c r="E341" s="91">
        <f>'Yield Tabulations'!AL341</f>
        <v>0</v>
      </c>
      <c r="F341" s="91">
        <f>'Yield Tabulations'!AM341</f>
        <v>0.02080378251</v>
      </c>
      <c r="G341" s="91">
        <f>'Yield Tabulations'!AN341</f>
        <v>0.3577235772</v>
      </c>
      <c r="H341" s="91">
        <f>'Yield Tabulations'!AO341</f>
        <v>0.05815602837</v>
      </c>
      <c r="I341" s="92">
        <f>'Yield Tabulations'!AP341</f>
        <v>0</v>
      </c>
      <c r="J341" s="92">
        <f>'Yield Tabulations'!AQ341</f>
        <v>0.03735224586</v>
      </c>
      <c r="K341" s="92">
        <f>'Yield Tabulations'!AR341</f>
        <v>0.2142857143</v>
      </c>
      <c r="L341" s="92">
        <f>'Yield Tabulations'!AS341</f>
        <v>0.02080378251</v>
      </c>
      <c r="M341" s="132">
        <f t="shared" si="9"/>
        <v>-0.1317810787</v>
      </c>
      <c r="N341" s="132">
        <f t="shared" ref="N341:P341" si="2041">0</f>
        <v>0</v>
      </c>
      <c r="O341" s="132">
        <f t="shared" si="2041"/>
        <v>0</v>
      </c>
      <c r="P341" s="132">
        <f t="shared" si="2041"/>
        <v>0</v>
      </c>
      <c r="Q341" s="133">
        <f t="shared" si="11"/>
        <v>-0.07864198563</v>
      </c>
      <c r="R341" s="133">
        <f t="shared" si="12"/>
        <v>0.005020002581</v>
      </c>
      <c r="S341" s="133">
        <f t="shared" si="13"/>
        <v>-0.001739460903</v>
      </c>
      <c r="T341" s="133">
        <f t="shared" si="14"/>
        <v>0.008903825614</v>
      </c>
      <c r="U341" s="134">
        <f t="shared" si="15"/>
        <v>-0.07864198563</v>
      </c>
      <c r="V341" s="134">
        <f t="shared" si="16"/>
        <v>-0.005020002581</v>
      </c>
      <c r="W341" s="134">
        <f t="shared" si="17"/>
        <v>0.001739460903</v>
      </c>
      <c r="X341" s="134">
        <f t="shared" si="18"/>
        <v>-0.008903825614</v>
      </c>
      <c r="Y341" s="135">
        <f t="shared" si="19"/>
        <v>-0.04774635498</v>
      </c>
      <c r="Z341" s="135">
        <f t="shared" ref="Z341:AB341" si="2042">0</f>
        <v>0</v>
      </c>
      <c r="AA341" s="135">
        <f t="shared" si="2042"/>
        <v>0</v>
      </c>
      <c r="AB341" s="135">
        <f t="shared" si="2042"/>
        <v>0</v>
      </c>
      <c r="AC341" s="91">
        <f t="shared" si="21"/>
        <v>-0.07963484041</v>
      </c>
      <c r="AD341" s="91">
        <f t="shared" si="22"/>
        <v>0.0165477717</v>
      </c>
      <c r="AE341" s="91">
        <f t="shared" si="23"/>
        <v>0.1771509718</v>
      </c>
      <c r="AF341" s="91">
        <f t="shared" si="24"/>
        <v>0.07339171482</v>
      </c>
      <c r="AG341" s="92">
        <f t="shared" si="25"/>
        <v>0.03336586248</v>
      </c>
      <c r="AH341" s="92">
        <f t="shared" si="26"/>
        <v>0.02457052738</v>
      </c>
      <c r="AI341" s="92">
        <f t="shared" si="27"/>
        <v>0.1287428258</v>
      </c>
      <c r="AJ341" s="92">
        <f t="shared" si="28"/>
        <v>-0.03533230603</v>
      </c>
      <c r="AK341" s="132">
        <f t="shared" ref="AK341:AN341" si="2043">M$2*$M341</f>
        <v>0.04320513907</v>
      </c>
      <c r="AL341" s="132">
        <f t="shared" si="2043"/>
        <v>0.0116786507</v>
      </c>
      <c r="AM341" s="132">
        <f t="shared" si="2043"/>
        <v>0.03581779543</v>
      </c>
      <c r="AN341" s="132">
        <f t="shared" si="2043"/>
        <v>-0.03379330024</v>
      </c>
      <c r="AO341" s="133">
        <f t="shared" si="30"/>
        <v>-0.01072612032</v>
      </c>
      <c r="AP341" s="133">
        <f t="shared" si="31"/>
        <v>0.00108241242</v>
      </c>
      <c r="AQ341" s="133">
        <f t="shared" si="32"/>
        <v>-0.01701974764</v>
      </c>
      <c r="AR341" s="133">
        <f t="shared" si="33"/>
        <v>0.02834825803</v>
      </c>
      <c r="AS341" s="134">
        <f t="shared" si="34"/>
        <v>-0.003791413994</v>
      </c>
      <c r="AT341" s="134">
        <f t="shared" si="35"/>
        <v>-0.001328811305</v>
      </c>
      <c r="AU341" s="134">
        <f t="shared" si="36"/>
        <v>-0.01555021403</v>
      </c>
      <c r="AV341" s="134">
        <f t="shared" si="37"/>
        <v>0.008096227619</v>
      </c>
      <c r="AW341" s="135">
        <f t="shared" ref="AW341:AZ341" si="2044">Y$2*$Y341</f>
        <v>-0.003120260766</v>
      </c>
      <c r="AX341" s="135">
        <f t="shared" si="2044"/>
        <v>-0.002131638932</v>
      </c>
      <c r="AY341" s="135">
        <f t="shared" si="2044"/>
        <v>-0.00298243914</v>
      </c>
      <c r="AZ341" s="135">
        <f t="shared" si="2044"/>
        <v>0.01212670034</v>
      </c>
      <c r="BA341" s="144">
        <f t="shared" ref="BA341:BD341" si="2045">AC341+AG341+AK341+AO341+AS341+AW341+A$2</f>
        <v>0.00705309858</v>
      </c>
      <c r="BB341" s="144">
        <f t="shared" si="2045"/>
        <v>0.0757261619</v>
      </c>
      <c r="BC341" s="144">
        <f t="shared" si="2045"/>
        <v>0.3068546079</v>
      </c>
      <c r="BD341" s="144">
        <f t="shared" si="2045"/>
        <v>0.01910271316</v>
      </c>
      <c r="BE341" s="143">
        <f t="shared" ref="BE341:BH341" si="2046">A341</f>
        <v>0</v>
      </c>
      <c r="BF341" s="143">
        <f t="shared" si="2046"/>
        <v>0.1295508274</v>
      </c>
      <c r="BG341" s="143">
        <f t="shared" si="2046"/>
        <v>0.2851405622</v>
      </c>
      <c r="BH341" s="143">
        <f t="shared" si="2046"/>
        <v>0.04680851064</v>
      </c>
      <c r="BI341" s="145">
        <f t="shared" si="41"/>
        <v>0.00418595181</v>
      </c>
      <c r="BJ341" s="145">
        <f t="shared" si="42"/>
        <v>0.09884710865</v>
      </c>
      <c r="BK341" s="143"/>
    </row>
    <row r="342">
      <c r="A342" s="90">
        <f>'Yield Tabulations'!AH342</f>
        <v>0</v>
      </c>
      <c r="B342" s="90">
        <f>'Yield Tabulations'!AI342</f>
        <v>0.1264423077</v>
      </c>
      <c r="C342" s="90">
        <f>'Yield Tabulations'!AJ342</f>
        <v>0.3532110092</v>
      </c>
      <c r="D342" s="90">
        <f>'Yield Tabulations'!AK342</f>
        <v>0.03653846154</v>
      </c>
      <c r="E342" s="91">
        <f>'Yield Tabulations'!AL342</f>
        <v>0</v>
      </c>
      <c r="F342" s="91">
        <f>'Yield Tabulations'!AM342</f>
        <v>0.02019230769</v>
      </c>
      <c r="G342" s="91">
        <f>'Yield Tabulations'!AN342</f>
        <v>0.328125</v>
      </c>
      <c r="H342" s="91">
        <f>'Yield Tabulations'!AO342</f>
        <v>0.06153846154</v>
      </c>
      <c r="I342" s="92">
        <f>'Yield Tabulations'!AP342</f>
        <v>0</v>
      </c>
      <c r="J342" s="92">
        <f>'Yield Tabulations'!AQ342</f>
        <v>0.04134615385</v>
      </c>
      <c r="K342" s="92">
        <f>'Yield Tabulations'!AR342</f>
        <v>0.3888888889</v>
      </c>
      <c r="L342" s="92">
        <f>'Yield Tabulations'!AS342</f>
        <v>0.02019230769</v>
      </c>
      <c r="M342" s="132">
        <f t="shared" si="9"/>
        <v>-0.1118607272</v>
      </c>
      <c r="N342" s="132">
        <f t="shared" ref="N342:P342" si="2047">0</f>
        <v>0</v>
      </c>
      <c r="O342" s="132">
        <f t="shared" si="2047"/>
        <v>0</v>
      </c>
      <c r="P342" s="132">
        <f t="shared" si="2047"/>
        <v>0</v>
      </c>
      <c r="Q342" s="133">
        <f t="shared" si="11"/>
        <v>-0.1296816445</v>
      </c>
      <c r="R342" s="133">
        <f t="shared" si="12"/>
        <v>0.01730602297</v>
      </c>
      <c r="S342" s="133">
        <f t="shared" si="13"/>
        <v>-0.002136649408</v>
      </c>
      <c r="T342" s="133">
        <f t="shared" si="14"/>
        <v>0.005714142628</v>
      </c>
      <c r="U342" s="134">
        <f t="shared" si="15"/>
        <v>-0.1296816445</v>
      </c>
      <c r="V342" s="134">
        <f t="shared" si="16"/>
        <v>-0.01730602297</v>
      </c>
      <c r="W342" s="134">
        <f t="shared" si="17"/>
        <v>0.002136649408</v>
      </c>
      <c r="X342" s="134">
        <f t="shared" si="18"/>
        <v>-0.005714142628</v>
      </c>
      <c r="Y342" s="135">
        <f t="shared" si="19"/>
        <v>-0.1533518016</v>
      </c>
      <c r="Z342" s="135">
        <f t="shared" ref="Z342:AB342" si="2048">0</f>
        <v>0</v>
      </c>
      <c r="AA342" s="135">
        <f t="shared" si="2048"/>
        <v>0</v>
      </c>
      <c r="AB342" s="135">
        <f t="shared" si="2048"/>
        <v>0</v>
      </c>
      <c r="AC342" s="91">
        <f t="shared" si="21"/>
        <v>-0.07334308999</v>
      </c>
      <c r="AD342" s="91">
        <f t="shared" si="22"/>
        <v>0.01748742364</v>
      </c>
      <c r="AE342" s="91">
        <f t="shared" si="23"/>
        <v>0.161418519</v>
      </c>
      <c r="AF342" s="91">
        <f t="shared" si="24"/>
        <v>0.07131132837</v>
      </c>
      <c r="AG342" s="92">
        <f t="shared" si="25"/>
        <v>0.0654512457</v>
      </c>
      <c r="AH342" s="92">
        <f t="shared" si="26"/>
        <v>0.02590865352</v>
      </c>
      <c r="AI342" s="92">
        <f t="shared" si="27"/>
        <v>0.2302009673</v>
      </c>
      <c r="AJ342" s="92">
        <f t="shared" si="28"/>
        <v>-0.06936309799</v>
      </c>
      <c r="AK342" s="132">
        <f t="shared" ref="AK342:AN342" si="2049">M$2*$M342</f>
        <v>0.03667414412</v>
      </c>
      <c r="AL342" s="132">
        <f t="shared" si="2049"/>
        <v>0.009913277176</v>
      </c>
      <c r="AM342" s="132">
        <f t="shared" si="2049"/>
        <v>0.0304034895</v>
      </c>
      <c r="AN342" s="132">
        <f t="shared" si="2049"/>
        <v>-0.02868502197</v>
      </c>
      <c r="AO342" s="133">
        <f t="shared" si="30"/>
        <v>-0.02058726298</v>
      </c>
      <c r="AP342" s="133">
        <f t="shared" si="31"/>
        <v>0.005239494873</v>
      </c>
      <c r="AQ342" s="133">
        <f t="shared" si="32"/>
        <v>-0.02480214571</v>
      </c>
      <c r="AR342" s="133">
        <f t="shared" si="33"/>
        <v>0.04723418782</v>
      </c>
      <c r="AS342" s="134">
        <f t="shared" si="34"/>
        <v>-0.004743923064</v>
      </c>
      <c r="AT342" s="134">
        <f t="shared" si="35"/>
        <v>-0.004076710339</v>
      </c>
      <c r="AU342" s="134">
        <f t="shared" si="36"/>
        <v>-0.02644464081</v>
      </c>
      <c r="AV342" s="134">
        <f t="shared" si="37"/>
        <v>0.01197956846</v>
      </c>
      <c r="AW342" s="135">
        <f t="shared" ref="AW342:AZ342" si="2050">Y$2*$Y342</f>
        <v>-0.01002165736</v>
      </c>
      <c r="AX342" s="135">
        <f t="shared" si="2050"/>
        <v>-0.006846400543</v>
      </c>
      <c r="AY342" s="135">
        <f t="shared" si="2050"/>
        <v>-0.009579001695</v>
      </c>
      <c r="AZ342" s="135">
        <f t="shared" si="2050"/>
        <v>0.03894855104</v>
      </c>
      <c r="BA342" s="144">
        <f t="shared" ref="BA342:BD342" si="2051">AC342+AG342+AK342+AO342+AS342+AW342+A$2</f>
        <v>0.02118418896</v>
      </c>
      <c r="BB342" s="144">
        <f t="shared" si="2051"/>
        <v>0.07293298825</v>
      </c>
      <c r="BC342" s="144">
        <f t="shared" si="2051"/>
        <v>0.3618926033</v>
      </c>
      <c r="BD342" s="144">
        <f t="shared" si="2051"/>
        <v>0.03769093436</v>
      </c>
      <c r="BE342" s="143">
        <f t="shared" ref="BE342:BH342" si="2052">A342</f>
        <v>0</v>
      </c>
      <c r="BF342" s="143">
        <f t="shared" si="2052"/>
        <v>0.1264423077</v>
      </c>
      <c r="BG342" s="143">
        <f t="shared" si="2052"/>
        <v>0.3532110092</v>
      </c>
      <c r="BH342" s="143">
        <f t="shared" si="2052"/>
        <v>0.03653846154</v>
      </c>
      <c r="BI342" s="145">
        <f t="shared" si="41"/>
        <v>0.003388715399</v>
      </c>
      <c r="BJ342" s="145">
        <f t="shared" si="42"/>
        <v>0.07048457743</v>
      </c>
      <c r="BK342" s="143"/>
    </row>
    <row r="343">
      <c r="A343" s="90">
        <f>'Yield Tabulations'!AH343</f>
        <v>0</v>
      </c>
      <c r="B343" s="90">
        <f>'Yield Tabulations'!AI343</f>
        <v>0.1384092098</v>
      </c>
      <c r="C343" s="90">
        <f>'Yield Tabulations'!AJ343</f>
        <v>0.3605150215</v>
      </c>
      <c r="D343" s="90">
        <f>'Yield Tabulations'!AK343</f>
        <v>0.04500261643</v>
      </c>
      <c r="E343" s="91">
        <f>'Yield Tabulations'!AL343</f>
        <v>0</v>
      </c>
      <c r="F343" s="91">
        <f>'Yield Tabulations'!AM343</f>
        <v>0.02302459445</v>
      </c>
      <c r="G343" s="91">
        <f>'Yield Tabulations'!AN343</f>
        <v>0.3308270677</v>
      </c>
      <c r="H343" s="91">
        <f>'Yield Tabulations'!AO343</f>
        <v>0.0695970696</v>
      </c>
      <c r="I343" s="92">
        <f>'Yield Tabulations'!AP343</f>
        <v>0</v>
      </c>
      <c r="J343" s="92">
        <f>'Yield Tabulations'!AQ343</f>
        <v>0.04657247514</v>
      </c>
      <c r="K343" s="92">
        <f>'Yield Tabulations'!AR343</f>
        <v>0.4</v>
      </c>
      <c r="L343" s="92">
        <f>'Yield Tabulations'!AS343</f>
        <v>0.02302459445</v>
      </c>
      <c r="M343" s="132">
        <f t="shared" si="9"/>
        <v>-0.1148204327</v>
      </c>
      <c r="N343" s="132">
        <f t="shared" ref="N343:P343" si="2053">0</f>
        <v>0</v>
      </c>
      <c r="O343" s="132">
        <f t="shared" si="2053"/>
        <v>0</v>
      </c>
      <c r="P343" s="132">
        <f t="shared" si="2053"/>
        <v>0</v>
      </c>
      <c r="Q343" s="133">
        <f t="shared" si="11"/>
        <v>-0.1350055837</v>
      </c>
      <c r="R343" s="133">
        <f t="shared" si="12"/>
        <v>0.02022166877</v>
      </c>
      <c r="S343" s="133">
        <f t="shared" si="13"/>
        <v>-0.002711175844</v>
      </c>
      <c r="T343" s="133">
        <f t="shared" si="14"/>
        <v>0.006197597605</v>
      </c>
      <c r="U343" s="134">
        <f t="shared" si="15"/>
        <v>-0.1350055837</v>
      </c>
      <c r="V343" s="134">
        <f t="shared" si="16"/>
        <v>-0.02022166877</v>
      </c>
      <c r="W343" s="134">
        <f t="shared" si="17"/>
        <v>0.002711175844</v>
      </c>
      <c r="X343" s="134">
        <f t="shared" si="18"/>
        <v>-0.006197597605</v>
      </c>
      <c r="Y343" s="135">
        <f t="shared" si="19"/>
        <v>-0.1626991274</v>
      </c>
      <c r="Z343" s="135">
        <f t="shared" ref="Z343:AB343" si="2054">0</f>
        <v>0</v>
      </c>
      <c r="AA343" s="135">
        <f t="shared" si="2054"/>
        <v>0</v>
      </c>
      <c r="AB343" s="135">
        <f t="shared" si="2054"/>
        <v>0</v>
      </c>
      <c r="AC343" s="91">
        <f t="shared" si="21"/>
        <v>-0.07444065581</v>
      </c>
      <c r="AD343" s="91">
        <f t="shared" si="22"/>
        <v>0.02060691837</v>
      </c>
      <c r="AE343" s="91">
        <f t="shared" si="23"/>
        <v>0.1617872165</v>
      </c>
      <c r="AF343" s="91">
        <f t="shared" si="24"/>
        <v>0.07522953722</v>
      </c>
      <c r="AG343" s="92">
        <f t="shared" si="25"/>
        <v>0.06656977384</v>
      </c>
      <c r="AH343" s="92">
        <f t="shared" si="26"/>
        <v>0.02942579172</v>
      </c>
      <c r="AI343" s="92">
        <f t="shared" si="27"/>
        <v>0.2372235697</v>
      </c>
      <c r="AJ343" s="92">
        <f t="shared" si="28"/>
        <v>-0.07079395963</v>
      </c>
      <c r="AK343" s="132">
        <f t="shared" ref="AK343:AN343" si="2055">M$2*$M343</f>
        <v>0.0376444996</v>
      </c>
      <c r="AL343" s="132">
        <f t="shared" si="2055"/>
        <v>0.01017557103</v>
      </c>
      <c r="AM343" s="132">
        <f t="shared" si="2055"/>
        <v>0.0312079307</v>
      </c>
      <c r="AN343" s="132">
        <f t="shared" si="2055"/>
        <v>-0.02944399451</v>
      </c>
      <c r="AO343" s="133">
        <f t="shared" si="30"/>
        <v>-0.02119218941</v>
      </c>
      <c r="AP343" s="133">
        <f t="shared" si="31"/>
        <v>0.005952145125</v>
      </c>
      <c r="AQ343" s="133">
        <f t="shared" si="32"/>
        <v>-0.02519458804</v>
      </c>
      <c r="AR343" s="133">
        <f t="shared" si="33"/>
        <v>0.04971678676</v>
      </c>
      <c r="AS343" s="134">
        <f t="shared" si="34"/>
        <v>-0.004985899135</v>
      </c>
      <c r="AT343" s="134">
        <f t="shared" si="35"/>
        <v>-0.004327702939</v>
      </c>
      <c r="AU343" s="134">
        <f t="shared" si="36"/>
        <v>-0.02778582537</v>
      </c>
      <c r="AV343" s="134">
        <f t="shared" si="37"/>
        <v>0.01203449815</v>
      </c>
      <c r="AW343" s="135">
        <f t="shared" ref="AW343:AZ343" si="2056">Y$2*$Y343</f>
        <v>-0.01063251224</v>
      </c>
      <c r="AX343" s="135">
        <f t="shared" si="2056"/>
        <v>-0.007263712472</v>
      </c>
      <c r="AY343" s="135">
        <f t="shared" si="2056"/>
        <v>-0.01016287517</v>
      </c>
      <c r="AZ343" s="135">
        <f t="shared" si="2056"/>
        <v>0.04132260072</v>
      </c>
      <c r="BA343" s="144">
        <f t="shared" ref="BA343:BD343" si="2057">AC343+AG343+AK343+AO343+AS343+AW343+A$2</f>
        <v>0.02071774937</v>
      </c>
      <c r="BB343" s="144">
        <f t="shared" si="2057"/>
        <v>0.07987626077</v>
      </c>
      <c r="BC343" s="144">
        <f t="shared" si="2057"/>
        <v>0.367770844</v>
      </c>
      <c r="BD343" s="144">
        <f t="shared" si="2057"/>
        <v>0.04433088734</v>
      </c>
      <c r="BE343" s="143">
        <f t="shared" ref="BE343:BH343" si="2058">A343</f>
        <v>0</v>
      </c>
      <c r="BF343" s="143">
        <f t="shared" si="2058"/>
        <v>0.1384092098</v>
      </c>
      <c r="BG343" s="143">
        <f t="shared" si="2058"/>
        <v>0.3605150215</v>
      </c>
      <c r="BH343" s="143">
        <f t="shared" si="2058"/>
        <v>0.04500261643</v>
      </c>
      <c r="BI343" s="145">
        <f t="shared" si="41"/>
        <v>0.003908429447</v>
      </c>
      <c r="BJ343" s="145">
        <f t="shared" si="42"/>
        <v>0.06277839064</v>
      </c>
      <c r="BK343" s="143"/>
    </row>
    <row r="344">
      <c r="A344" s="90">
        <f>'Yield Tabulations'!AH344</f>
        <v>0</v>
      </c>
      <c r="B344" s="90">
        <f>'Yield Tabulations'!AI344</f>
        <v>0.1229024943</v>
      </c>
      <c r="C344" s="90">
        <f>'Yield Tabulations'!AJ344</f>
        <v>0.3741721854</v>
      </c>
      <c r="D344" s="90">
        <f>'Yield Tabulations'!AK344</f>
        <v>0.04308390023</v>
      </c>
      <c r="E344" s="91">
        <f>'Yield Tabulations'!AL344</f>
        <v>0</v>
      </c>
      <c r="F344" s="91">
        <f>'Yield Tabulations'!AM344</f>
        <v>0.01950113379</v>
      </c>
      <c r="G344" s="91">
        <f>'Yield Tabulations'!AN344</f>
        <v>0.2810457516</v>
      </c>
      <c r="H344" s="91">
        <f>'Yield Tabulations'!AO344</f>
        <v>0.0693877551</v>
      </c>
      <c r="I344" s="92">
        <f>'Yield Tabulations'!AP344</f>
        <v>0</v>
      </c>
      <c r="J344" s="92">
        <f>'Yield Tabulations'!AQ344</f>
        <v>0.04988662132</v>
      </c>
      <c r="K344" s="92">
        <f>'Yield Tabulations'!AR344</f>
        <v>0.4697986577</v>
      </c>
      <c r="L344" s="92">
        <f>'Yield Tabulations'!AS344</f>
        <v>0.01950113379</v>
      </c>
      <c r="M344" s="132">
        <f t="shared" si="9"/>
        <v>-0.08418166929</v>
      </c>
      <c r="N344" s="132">
        <f t="shared" ref="N344:P344" si="2059">0</f>
        <v>0</v>
      </c>
      <c r="O344" s="132">
        <f t="shared" si="2059"/>
        <v>0</v>
      </c>
      <c r="P344" s="132">
        <f t="shared" si="2059"/>
        <v>0</v>
      </c>
      <c r="Q344" s="133">
        <f t="shared" si="11"/>
        <v>-0.1343609024</v>
      </c>
      <c r="R344" s="133">
        <f t="shared" si="12"/>
        <v>0.02711756341</v>
      </c>
      <c r="S344" s="133">
        <f t="shared" si="13"/>
        <v>-0.003081226444</v>
      </c>
      <c r="T344" s="133">
        <f t="shared" si="14"/>
        <v>0.004858816507</v>
      </c>
      <c r="U344" s="134">
        <f t="shared" si="15"/>
        <v>-0.1343609024</v>
      </c>
      <c r="V344" s="134">
        <f t="shared" si="16"/>
        <v>-0.02711756341</v>
      </c>
      <c r="W344" s="134">
        <f t="shared" si="17"/>
        <v>0.003081226444</v>
      </c>
      <c r="X344" s="134">
        <f t="shared" si="18"/>
        <v>-0.004858816507</v>
      </c>
      <c r="Y344" s="135">
        <f t="shared" si="19"/>
        <v>-0.223579748</v>
      </c>
      <c r="Z344" s="135">
        <f t="shared" ref="Z344:AB344" si="2060">0</f>
        <v>0</v>
      </c>
      <c r="AA344" s="135">
        <f t="shared" si="2060"/>
        <v>0</v>
      </c>
      <c r="AB344" s="135">
        <f t="shared" si="2060"/>
        <v>0</v>
      </c>
      <c r="AC344" s="91">
        <f t="shared" si="21"/>
        <v>-0.06341800469</v>
      </c>
      <c r="AD344" s="91">
        <f t="shared" si="22"/>
        <v>0.01965041038</v>
      </c>
      <c r="AE344" s="91">
        <f t="shared" si="23"/>
        <v>0.1360697997</v>
      </c>
      <c r="AF344" s="91">
        <f t="shared" si="24"/>
        <v>0.0692164795</v>
      </c>
      <c r="AG344" s="92">
        <f t="shared" si="25"/>
        <v>0.07905589164</v>
      </c>
      <c r="AH344" s="92">
        <f t="shared" si="26"/>
        <v>0.03034293098</v>
      </c>
      <c r="AI344" s="92">
        <f t="shared" si="27"/>
        <v>0.2771723156</v>
      </c>
      <c r="AJ344" s="92">
        <f t="shared" si="28"/>
        <v>-0.08662819032</v>
      </c>
      <c r="AK344" s="132">
        <f t="shared" ref="AK344:AN344" si="2061">M$2*$M344</f>
        <v>0.02759941536</v>
      </c>
      <c r="AL344" s="132">
        <f t="shared" si="2061"/>
        <v>0.007460314642</v>
      </c>
      <c r="AM344" s="132">
        <f t="shared" si="2061"/>
        <v>0.02288038495</v>
      </c>
      <c r="AN344" s="132">
        <f t="shared" si="2061"/>
        <v>-0.02158713871</v>
      </c>
      <c r="AO344" s="133">
        <f t="shared" si="30"/>
        <v>-0.02128081585</v>
      </c>
      <c r="AP344" s="133">
        <f t="shared" si="31"/>
        <v>0.007607602922</v>
      </c>
      <c r="AQ344" s="133">
        <f t="shared" si="32"/>
        <v>-0.02283681168</v>
      </c>
      <c r="AR344" s="133">
        <f t="shared" si="33"/>
        <v>0.05085009161</v>
      </c>
      <c r="AS344" s="134">
        <f t="shared" si="34"/>
        <v>-0.004644310764</v>
      </c>
      <c r="AT344" s="134">
        <f t="shared" si="35"/>
        <v>-0.004826237832</v>
      </c>
      <c r="AU344" s="134">
        <f t="shared" si="36"/>
        <v>-0.02843137273</v>
      </c>
      <c r="AV344" s="134">
        <f t="shared" si="37"/>
        <v>0.01069901911</v>
      </c>
      <c r="AW344" s="135">
        <f t="shared" ref="AW344:AZ344" si="2062">Y$2*$Y344</f>
        <v>-0.0146111073</v>
      </c>
      <c r="AX344" s="135">
        <f t="shared" si="2062"/>
        <v>-0.009981731495</v>
      </c>
      <c r="AY344" s="135">
        <f t="shared" si="2062"/>
        <v>-0.01396573605</v>
      </c>
      <c r="AZ344" s="135">
        <f t="shared" si="2062"/>
        <v>0.05678516414</v>
      </c>
      <c r="BA344" s="144">
        <f t="shared" ref="BA344:BD344" si="2063">AC344+AG344+AK344+AO344+AS344+AW344+A$2</f>
        <v>0.03045580092</v>
      </c>
      <c r="BB344" s="144">
        <f t="shared" si="2063"/>
        <v>0.07556053952</v>
      </c>
      <c r="BC344" s="144">
        <f t="shared" si="2063"/>
        <v>0.3715839955</v>
      </c>
      <c r="BD344" s="144">
        <f t="shared" si="2063"/>
        <v>0.04560084396</v>
      </c>
      <c r="BE344" s="143">
        <f t="shared" ref="BE344:BH344" si="2064">A344</f>
        <v>0</v>
      </c>
      <c r="BF344" s="143">
        <f t="shared" si="2064"/>
        <v>0.1229024943</v>
      </c>
      <c r="BG344" s="143">
        <f t="shared" si="2064"/>
        <v>0.3741721854</v>
      </c>
      <c r="BH344" s="143">
        <f t="shared" si="2064"/>
        <v>0.04308390023</v>
      </c>
      <c r="BI344" s="145">
        <f t="shared" si="41"/>
        <v>0.003181850228</v>
      </c>
      <c r="BJ344" s="145">
        <f t="shared" si="42"/>
        <v>0.0618543698</v>
      </c>
      <c r="BK344" s="143"/>
    </row>
    <row r="345">
      <c r="A345" s="90">
        <f>'Yield Tabulations'!AH345</f>
        <v>0</v>
      </c>
      <c r="B345" s="90">
        <f>'Yield Tabulations'!AI345</f>
        <v>0.1270604396</v>
      </c>
      <c r="C345" s="90">
        <f>'Yield Tabulations'!AJ345</f>
        <v>0.34</v>
      </c>
      <c r="D345" s="90">
        <f>'Yield Tabulations'!AK345</f>
        <v>0.04876373626</v>
      </c>
      <c r="E345" s="91">
        <f>'Yield Tabulations'!AL345</f>
        <v>0</v>
      </c>
      <c r="F345" s="91">
        <f>'Yield Tabulations'!AM345</f>
        <v>0.02197802198</v>
      </c>
      <c r="G345" s="91">
        <f>'Yield Tabulations'!AN345</f>
        <v>0.262295082</v>
      </c>
      <c r="H345" s="91">
        <f>'Yield Tabulations'!AO345</f>
        <v>0.08379120879</v>
      </c>
      <c r="I345" s="92">
        <f>'Yield Tabulations'!AP345</f>
        <v>0</v>
      </c>
      <c r="J345" s="92">
        <f>'Yield Tabulations'!AQ345</f>
        <v>0.06181318681</v>
      </c>
      <c r="K345" s="92">
        <f>'Yield Tabulations'!AR345</f>
        <v>0.4615384615</v>
      </c>
      <c r="L345" s="92">
        <f>'Yield Tabulations'!AS345</f>
        <v>0.02197802198</v>
      </c>
      <c r="M345" s="132">
        <f t="shared" si="9"/>
        <v>-0.07630271014</v>
      </c>
      <c r="N345" s="132">
        <f t="shared" ref="N345:P345" si="2065">0</f>
        <v>0</v>
      </c>
      <c r="O345" s="132">
        <f t="shared" si="2065"/>
        <v>0</v>
      </c>
      <c r="P345" s="132">
        <f t="shared" si="2065"/>
        <v>0</v>
      </c>
      <c r="Q345" s="133">
        <f t="shared" si="11"/>
        <v>-0.1242593652</v>
      </c>
      <c r="R345" s="133">
        <f t="shared" si="12"/>
        <v>0.03290813852</v>
      </c>
      <c r="S345" s="133">
        <f t="shared" si="13"/>
        <v>-0.004696368192</v>
      </c>
      <c r="T345" s="133">
        <f t="shared" si="14"/>
        <v>0.00606959245</v>
      </c>
      <c r="U345" s="134">
        <f t="shared" si="15"/>
        <v>-0.1242593652</v>
      </c>
      <c r="V345" s="134">
        <f t="shared" si="16"/>
        <v>-0.03290813852</v>
      </c>
      <c r="W345" s="134">
        <f t="shared" si="17"/>
        <v>0.004696368192</v>
      </c>
      <c r="X345" s="134">
        <f t="shared" si="18"/>
        <v>-0.00606959245</v>
      </c>
      <c r="Y345" s="135">
        <f t="shared" si="19"/>
        <v>-0.217321655</v>
      </c>
      <c r="Z345" s="135">
        <f t="shared" ref="Z345:AB345" si="2066">0</f>
        <v>0</v>
      </c>
      <c r="AA345" s="135">
        <f t="shared" si="2066"/>
        <v>0</v>
      </c>
      <c r="AB345" s="135">
        <f t="shared" si="2066"/>
        <v>0</v>
      </c>
      <c r="AC345" s="91">
        <f t="shared" si="21"/>
        <v>-0.06003792646</v>
      </c>
      <c r="AD345" s="91">
        <f t="shared" si="22"/>
        <v>0.02432118621</v>
      </c>
      <c r="AE345" s="91">
        <f t="shared" si="23"/>
        <v>0.1245171659</v>
      </c>
      <c r="AF345" s="91">
        <f t="shared" si="24"/>
        <v>0.07361672482</v>
      </c>
      <c r="AG345" s="92">
        <f t="shared" si="25"/>
        <v>0.07526562616</v>
      </c>
      <c r="AH345" s="92">
        <f t="shared" si="26"/>
        <v>0.03778675157</v>
      </c>
      <c r="AI345" s="92">
        <f t="shared" si="27"/>
        <v>0.272894447</v>
      </c>
      <c r="AJ345" s="92">
        <f t="shared" si="28"/>
        <v>-0.0858732896</v>
      </c>
      <c r="AK345" s="132">
        <f t="shared" ref="AK345:AN345" si="2067">M$2*$M345</f>
        <v>0.02501625601</v>
      </c>
      <c r="AL345" s="132">
        <f t="shared" si="2067"/>
        <v>0.006762068637</v>
      </c>
      <c r="AM345" s="132">
        <f t="shared" si="2067"/>
        <v>0.02073890189</v>
      </c>
      <c r="AN345" s="132">
        <f t="shared" si="2067"/>
        <v>-0.01956669666</v>
      </c>
      <c r="AO345" s="133">
        <f t="shared" si="30"/>
        <v>-0.01857486123</v>
      </c>
      <c r="AP345" s="133">
        <f t="shared" si="31"/>
        <v>0.008680896514</v>
      </c>
      <c r="AQ345" s="133">
        <f t="shared" si="32"/>
        <v>-0.01893405723</v>
      </c>
      <c r="AR345" s="133">
        <f t="shared" si="33"/>
        <v>0.04907852632</v>
      </c>
      <c r="AS345" s="134">
        <f t="shared" si="34"/>
        <v>-0.004567575525</v>
      </c>
      <c r="AT345" s="134">
        <f t="shared" si="35"/>
        <v>-0.004644897715</v>
      </c>
      <c r="AU345" s="134">
        <f t="shared" si="36"/>
        <v>-0.02722030659</v>
      </c>
      <c r="AV345" s="134">
        <f t="shared" si="37"/>
        <v>0.008316941639</v>
      </c>
      <c r="AW345" s="135">
        <f t="shared" ref="AW345:AZ345" si="2068">Y$2*$Y345</f>
        <v>-0.01420213614</v>
      </c>
      <c r="AX345" s="135">
        <f t="shared" si="2068"/>
        <v>-0.009702338551</v>
      </c>
      <c r="AY345" s="135">
        <f t="shared" si="2068"/>
        <v>-0.01357482911</v>
      </c>
      <c r="AZ345" s="135">
        <f t="shared" si="2068"/>
        <v>0.05519572305</v>
      </c>
      <c r="BA345" s="144">
        <f t="shared" ref="BA345:BD345" si="2069">AC345+AG345+AK345+AO345+AS345+AW345+A$2</f>
        <v>0.03065411535</v>
      </c>
      <c r="BB345" s="144">
        <f t="shared" si="2069"/>
        <v>0.08851091659</v>
      </c>
      <c r="BC345" s="144">
        <f t="shared" si="2069"/>
        <v>0.3591167376</v>
      </c>
      <c r="BD345" s="144">
        <f t="shared" si="2069"/>
        <v>0.04703334819</v>
      </c>
      <c r="BE345" s="143">
        <f t="shared" ref="BE345:BH345" si="2070">A345</f>
        <v>0</v>
      </c>
      <c r="BF345" s="143">
        <f t="shared" si="2070"/>
        <v>0.1270604396</v>
      </c>
      <c r="BG345" s="143">
        <f t="shared" si="2070"/>
        <v>0.34</v>
      </c>
      <c r="BH345" s="143">
        <f t="shared" si="2070"/>
        <v>0.04876373626</v>
      </c>
      <c r="BI345" s="145">
        <f t="shared" si="41"/>
        <v>0.002794184407</v>
      </c>
      <c r="BJ345" s="145">
        <f t="shared" si="42"/>
        <v>0.07277202907</v>
      </c>
      <c r="BK345" s="143"/>
    </row>
    <row r="346">
      <c r="A346" s="90">
        <f>'Yield Tabulations'!AH346</f>
        <v>0</v>
      </c>
      <c r="B346" s="90">
        <f>'Yield Tabulations'!AI346</f>
        <v>0.1525573192</v>
      </c>
      <c r="C346" s="90">
        <f>'Yield Tabulations'!AJ346</f>
        <v>0.34</v>
      </c>
      <c r="D346" s="90">
        <f>'Yield Tabulations'!AK346</f>
        <v>0.06084656085</v>
      </c>
      <c r="E346" s="91">
        <f>'Yield Tabulations'!AL346</f>
        <v>0</v>
      </c>
      <c r="F346" s="91">
        <f>'Yield Tabulations'!AM346</f>
        <v>0.03262786596</v>
      </c>
      <c r="G346" s="91">
        <f>'Yield Tabulations'!AN346</f>
        <v>0.37</v>
      </c>
      <c r="H346" s="91">
        <f>'Yield Tabulations'!AO346</f>
        <v>0.08818342152</v>
      </c>
      <c r="I346" s="92">
        <f>'Yield Tabulations'!AP346</f>
        <v>0</v>
      </c>
      <c r="J346" s="92">
        <f>'Yield Tabulations'!AQ346</f>
        <v>0.05555555556</v>
      </c>
      <c r="K346" s="92">
        <f>'Yield Tabulations'!AR346</f>
        <v>0.3</v>
      </c>
      <c r="L346" s="92">
        <f>'Yield Tabulations'!AS346</f>
        <v>0.03262786596</v>
      </c>
      <c r="M346" s="132">
        <f t="shared" si="9"/>
        <v>-0.1457408935</v>
      </c>
      <c r="N346" s="132">
        <f t="shared" ref="N346:P346" si="2071">0</f>
        <v>0</v>
      </c>
      <c r="O346" s="132">
        <f t="shared" si="2071"/>
        <v>0</v>
      </c>
      <c r="P346" s="132">
        <f t="shared" si="2071"/>
        <v>0</v>
      </c>
      <c r="Q346" s="133">
        <f t="shared" si="11"/>
        <v>-0.1156898961</v>
      </c>
      <c r="R346" s="133">
        <f t="shared" si="12"/>
        <v>0.01438271605</v>
      </c>
      <c r="S346" s="133">
        <f t="shared" si="13"/>
        <v>-0.003834501336</v>
      </c>
      <c r="T346" s="133">
        <f t="shared" si="14"/>
        <v>0.01076719577</v>
      </c>
      <c r="U346" s="134">
        <f t="shared" si="15"/>
        <v>-0.1156898961</v>
      </c>
      <c r="V346" s="134">
        <f t="shared" si="16"/>
        <v>-0.01438271605</v>
      </c>
      <c r="W346" s="134">
        <f t="shared" si="17"/>
        <v>0.003834501336</v>
      </c>
      <c r="X346" s="134">
        <f t="shared" si="18"/>
        <v>-0.01076719577</v>
      </c>
      <c r="Y346" s="135">
        <f t="shared" si="19"/>
        <v>-0.09415099739</v>
      </c>
      <c r="Z346" s="135">
        <f t="shared" ref="Z346:AB346" si="2072">0</f>
        <v>0</v>
      </c>
      <c r="AA346" s="135">
        <f t="shared" si="2072"/>
        <v>0</v>
      </c>
      <c r="AB346" s="135">
        <f t="shared" si="2072"/>
        <v>0</v>
      </c>
      <c r="AC346" s="91">
        <f t="shared" si="21"/>
        <v>-0.08436217264</v>
      </c>
      <c r="AD346" s="91">
        <f t="shared" si="22"/>
        <v>0.02878672909</v>
      </c>
      <c r="AE346" s="91">
        <f t="shared" si="23"/>
        <v>0.1796870573</v>
      </c>
      <c r="AF346" s="91">
        <f t="shared" si="24"/>
        <v>0.08801727799</v>
      </c>
      <c r="AG346" s="92">
        <f t="shared" si="25"/>
        <v>0.04611448195</v>
      </c>
      <c r="AH346" s="92">
        <f t="shared" si="26"/>
        <v>0.03695504492</v>
      </c>
      <c r="AI346" s="92">
        <f t="shared" si="27"/>
        <v>0.180916668</v>
      </c>
      <c r="AJ346" s="92">
        <f t="shared" si="28"/>
        <v>-0.0480416813</v>
      </c>
      <c r="AK346" s="132">
        <f t="shared" ref="AK346:AN346" si="2073">M$2*$M346</f>
        <v>0.0477819398</v>
      </c>
      <c r="AL346" s="132">
        <f t="shared" si="2073"/>
        <v>0.01291579189</v>
      </c>
      <c r="AM346" s="132">
        <f t="shared" si="2073"/>
        <v>0.03961204112</v>
      </c>
      <c r="AN346" s="132">
        <f t="shared" si="2073"/>
        <v>-0.03737308739</v>
      </c>
      <c r="AO346" s="133">
        <f t="shared" si="30"/>
        <v>-0.0160958363</v>
      </c>
      <c r="AP346" s="133">
        <f t="shared" si="31"/>
        <v>0.003803952005</v>
      </c>
      <c r="AQ346" s="133">
        <f t="shared" si="32"/>
        <v>-0.02293722219</v>
      </c>
      <c r="AR346" s="133">
        <f t="shared" si="33"/>
        <v>0.04287231406</v>
      </c>
      <c r="AS346" s="134">
        <f t="shared" si="34"/>
        <v>-0.005304591286</v>
      </c>
      <c r="AT346" s="134">
        <f t="shared" si="35"/>
        <v>-0.002771876958</v>
      </c>
      <c r="AU346" s="134">
        <f t="shared" si="36"/>
        <v>-0.02359146038</v>
      </c>
      <c r="AV346" s="134">
        <f t="shared" si="37"/>
        <v>0.01063495638</v>
      </c>
      <c r="AW346" s="135">
        <f t="shared" ref="AW346:AZ346" si="2074">Y$2*$Y346</f>
        <v>-0.00615283959</v>
      </c>
      <c r="AX346" s="135">
        <f t="shared" si="2074"/>
        <v>-0.004203377025</v>
      </c>
      <c r="AY346" s="135">
        <f t="shared" si="2074"/>
        <v>-0.005881069241</v>
      </c>
      <c r="AZ346" s="135">
        <f t="shared" si="2074"/>
        <v>0.02391263023</v>
      </c>
      <c r="BA346" s="144">
        <f t="shared" ref="BA346:BD346" si="2075">AC346+AG346+AK346+AO346+AS346+AW346+A$2</f>
        <v>0.00973571446</v>
      </c>
      <c r="BB346" s="144">
        <f t="shared" si="2075"/>
        <v>0.1007935138</v>
      </c>
      <c r="BC346" s="144">
        <f t="shared" si="2075"/>
        <v>0.3485014303</v>
      </c>
      <c r="BD346" s="144">
        <f t="shared" si="2075"/>
        <v>0.04628782861</v>
      </c>
      <c r="BE346" s="143">
        <f t="shared" ref="BE346:BH346" si="2076">A346</f>
        <v>0</v>
      </c>
      <c r="BF346" s="143">
        <f t="shared" si="2076"/>
        <v>0.1525573192</v>
      </c>
      <c r="BG346" s="143">
        <f t="shared" si="2076"/>
        <v>0.34</v>
      </c>
      <c r="BH346" s="143">
        <f t="shared" si="2076"/>
        <v>0.06084656085</v>
      </c>
      <c r="BI346" s="145">
        <f t="shared" si="41"/>
        <v>0.003058506685</v>
      </c>
      <c r="BJ346" s="145">
        <f t="shared" si="42"/>
        <v>0.0645981996</v>
      </c>
      <c r="BK346" s="143"/>
    </row>
    <row r="347">
      <c r="A347" s="90">
        <f>'Yield Tabulations'!AH347</f>
        <v>0</v>
      </c>
      <c r="B347" s="90">
        <f>'Yield Tabulations'!AI347</f>
        <v>0.1295546559</v>
      </c>
      <c r="C347" s="90">
        <f>'Yield Tabulations'!AJ347</f>
        <v>0.3053435115</v>
      </c>
      <c r="D347" s="90">
        <f>'Yield Tabulations'!AK347</f>
        <v>0.04453441296</v>
      </c>
      <c r="E347" s="91">
        <f>'Yield Tabulations'!AL347</f>
        <v>0</v>
      </c>
      <c r="F347" s="91">
        <f>'Yield Tabulations'!AM347</f>
        <v>0.02429149798</v>
      </c>
      <c r="G347" s="91">
        <f>'Yield Tabulations'!AN347</f>
        <v>0.2857142857</v>
      </c>
      <c r="H347" s="91">
        <f>'Yield Tabulations'!AO347</f>
        <v>0.08502024291</v>
      </c>
      <c r="I347" s="92">
        <f>'Yield Tabulations'!AP347</f>
        <v>0</v>
      </c>
      <c r="J347" s="92">
        <f>'Yield Tabulations'!AQ347</f>
        <v>0.06072874494</v>
      </c>
      <c r="K347" s="92">
        <f>'Yield Tabulations'!AR347</f>
        <v>0.3235294118</v>
      </c>
      <c r="L347" s="92">
        <f>'Yield Tabulations'!AS347</f>
        <v>0.02429149798</v>
      </c>
      <c r="M347" s="132">
        <f t="shared" si="9"/>
        <v>-0.08945117164</v>
      </c>
      <c r="N347" s="132">
        <f t="shared" ref="N347:P347" si="2077">0</f>
        <v>0</v>
      </c>
      <c r="O347" s="132">
        <f t="shared" si="2077"/>
        <v>0</v>
      </c>
      <c r="P347" s="132">
        <f t="shared" si="2077"/>
        <v>0</v>
      </c>
      <c r="Q347" s="133">
        <f t="shared" si="11"/>
        <v>-0.09597743603</v>
      </c>
      <c r="R347" s="133">
        <f t="shared" si="12"/>
        <v>0.02056612119</v>
      </c>
      <c r="S347" s="133">
        <f t="shared" si="13"/>
        <v>-0.004573095773</v>
      </c>
      <c r="T347" s="133">
        <f t="shared" si="14"/>
        <v>0.009492055932</v>
      </c>
      <c r="U347" s="134">
        <f t="shared" si="15"/>
        <v>-0.09597743603</v>
      </c>
      <c r="V347" s="134">
        <f t="shared" si="16"/>
        <v>-0.02056612119</v>
      </c>
      <c r="W347" s="134">
        <f t="shared" si="17"/>
        <v>0.004573095773</v>
      </c>
      <c r="X347" s="134">
        <f t="shared" si="18"/>
        <v>-0.009492055932</v>
      </c>
      <c r="Y347" s="135">
        <f t="shared" si="19"/>
        <v>-0.1089493376</v>
      </c>
      <c r="Z347" s="135">
        <f t="shared" ref="Z347:AB347" si="2078">0</f>
        <v>0</v>
      </c>
      <c r="AA347" s="135">
        <f t="shared" si="2078"/>
        <v>0</v>
      </c>
      <c r="AB347" s="135">
        <f t="shared" si="2078"/>
        <v>0</v>
      </c>
      <c r="AC347" s="91">
        <f t="shared" si="21"/>
        <v>-0.06533164452</v>
      </c>
      <c r="AD347" s="91">
        <f t="shared" si="22"/>
        <v>0.02534908366</v>
      </c>
      <c r="AE347" s="91">
        <f t="shared" si="23"/>
        <v>0.1364765773</v>
      </c>
      <c r="AF347" s="91">
        <f t="shared" si="24"/>
        <v>0.07688977951</v>
      </c>
      <c r="AG347" s="92">
        <f t="shared" si="25"/>
        <v>0.04952317877</v>
      </c>
      <c r="AH347" s="92">
        <f t="shared" si="26"/>
        <v>0.03827867678</v>
      </c>
      <c r="AI347" s="92">
        <f t="shared" si="27"/>
        <v>0.193055789</v>
      </c>
      <c r="AJ347" s="92">
        <f t="shared" si="28"/>
        <v>-0.05830016423</v>
      </c>
      <c r="AK347" s="132">
        <f t="shared" ref="AK347:AN347" si="2079">M$2*$M347</f>
        <v>0.0293270502</v>
      </c>
      <c r="AL347" s="132">
        <f t="shared" si="2079"/>
        <v>0.007927306398</v>
      </c>
      <c r="AM347" s="132">
        <f t="shared" si="2079"/>
        <v>0.02431262362</v>
      </c>
      <c r="AN347" s="132">
        <f t="shared" si="2079"/>
        <v>-0.02293842432</v>
      </c>
      <c r="AO347" s="133">
        <f t="shared" si="30"/>
        <v>-0.01266642063</v>
      </c>
      <c r="AP347" s="133">
        <f t="shared" si="31"/>
        <v>0.005032154589</v>
      </c>
      <c r="AQ347" s="133">
        <f t="shared" si="32"/>
        <v>-0.01647754442</v>
      </c>
      <c r="AR347" s="133">
        <f t="shared" si="33"/>
        <v>0.03763142719</v>
      </c>
      <c r="AS347" s="134">
        <f t="shared" si="34"/>
        <v>-0.004439941357</v>
      </c>
      <c r="AT347" s="134">
        <f t="shared" si="35"/>
        <v>-0.002643281296</v>
      </c>
      <c r="AU347" s="134">
        <f t="shared" si="36"/>
        <v>-0.02057516194</v>
      </c>
      <c r="AV347" s="134">
        <f t="shared" si="37"/>
        <v>0.007143020636</v>
      </c>
      <c r="AW347" s="135">
        <f t="shared" ref="AW347:AZ347" si="2080">Y$2*$Y347</f>
        <v>-0.007119922427</v>
      </c>
      <c r="AX347" s="135">
        <f t="shared" si="2080"/>
        <v>-0.004864049827</v>
      </c>
      <c r="AY347" s="135">
        <f t="shared" si="2080"/>
        <v>-0.006805436118</v>
      </c>
      <c r="AZ347" s="135">
        <f t="shared" si="2080"/>
        <v>0.02767113782</v>
      </c>
      <c r="BA347" s="144">
        <f t="shared" ref="BA347:BD347" si="2081">AC347+AG347+AK347+AO347+AS347+AW347+A$2</f>
        <v>0.01704703256</v>
      </c>
      <c r="BB347" s="144">
        <f t="shared" si="2081"/>
        <v>0.09438714023</v>
      </c>
      <c r="BC347" s="144">
        <f t="shared" si="2081"/>
        <v>0.3106822631</v>
      </c>
      <c r="BD347" s="144">
        <f t="shared" si="2081"/>
        <v>0.03436219524</v>
      </c>
      <c r="BE347" s="143">
        <f t="shared" ref="BE347:BH347" si="2082">A347</f>
        <v>0</v>
      </c>
      <c r="BF347" s="143">
        <f t="shared" si="2082"/>
        <v>0.1295546559</v>
      </c>
      <c r="BG347" s="143">
        <f t="shared" si="2082"/>
        <v>0.3053435115</v>
      </c>
      <c r="BH347" s="143">
        <f t="shared" si="2082"/>
        <v>0.04453441296</v>
      </c>
      <c r="BI347" s="145">
        <f t="shared" si="41"/>
        <v>0.001659331758</v>
      </c>
      <c r="BJ347" s="145">
        <f t="shared" si="42"/>
        <v>0.0890314038</v>
      </c>
      <c r="BK347" s="143"/>
    </row>
    <row r="348">
      <c r="A348" s="90">
        <f>'Yield Tabulations'!AH348</f>
        <v>0</v>
      </c>
      <c r="B348" s="90">
        <f>'Yield Tabulations'!AI348</f>
        <v>0.205952381</v>
      </c>
      <c r="C348" s="90">
        <f>'Yield Tabulations'!AJ348</f>
        <v>0.4121405751</v>
      </c>
      <c r="D348" s="90">
        <f>'Yield Tabulations'!AK348</f>
        <v>0.07648809524</v>
      </c>
      <c r="E348" s="91">
        <f>'Yield Tabulations'!AL348</f>
        <v>0</v>
      </c>
      <c r="F348" s="91">
        <f>'Yield Tabulations'!AM348</f>
        <v>0.04047619048</v>
      </c>
      <c r="G348" s="91">
        <f>'Yield Tabulations'!AN348</f>
        <v>0.4657534247</v>
      </c>
      <c r="H348" s="91">
        <f>'Yield Tabulations'!AO348</f>
        <v>0.0869047619</v>
      </c>
      <c r="I348" s="92">
        <f>'Yield Tabulations'!AP348</f>
        <v>0</v>
      </c>
      <c r="J348" s="92">
        <f>'Yield Tabulations'!AQ348</f>
        <v>0.04642857143</v>
      </c>
      <c r="K348" s="92">
        <f>'Yield Tabulations'!AR348</f>
        <v>0.3652694611</v>
      </c>
      <c r="L348" s="92">
        <f>'Yield Tabulations'!AS348</f>
        <v>0.04047619048</v>
      </c>
      <c r="M348" s="132">
        <f t="shared" si="9"/>
        <v>-0.2261170122</v>
      </c>
      <c r="N348" s="132">
        <f t="shared" ref="N348:P348" si="2083">0</f>
        <v>0</v>
      </c>
      <c r="O348" s="132">
        <f t="shared" si="2083"/>
        <v>0</v>
      </c>
      <c r="P348" s="132">
        <f t="shared" si="2083"/>
        <v>0</v>
      </c>
      <c r="Q348" s="133">
        <f t="shared" si="11"/>
        <v>-0.1755223278</v>
      </c>
      <c r="R348" s="133">
        <f t="shared" si="12"/>
        <v>0.01289173121</v>
      </c>
      <c r="S348" s="133">
        <f t="shared" si="13"/>
        <v>-0.00239654195</v>
      </c>
      <c r="T348" s="133">
        <f t="shared" si="14"/>
        <v>0.006839549863</v>
      </c>
      <c r="U348" s="134">
        <f t="shared" si="15"/>
        <v>-0.1755223278</v>
      </c>
      <c r="V348" s="134">
        <f t="shared" si="16"/>
        <v>-0.01289173121</v>
      </c>
      <c r="W348" s="134">
        <f t="shared" si="17"/>
        <v>0.00239654195</v>
      </c>
      <c r="X348" s="134">
        <f t="shared" si="18"/>
        <v>-0.006839549863</v>
      </c>
      <c r="Y348" s="135">
        <f t="shared" si="19"/>
        <v>-0.1372157134</v>
      </c>
      <c r="Z348" s="135">
        <f t="shared" ref="Z348:AB348" si="2084">0</f>
        <v>0</v>
      </c>
      <c r="AA348" s="135">
        <f t="shared" si="2084"/>
        <v>0</v>
      </c>
      <c r="AB348" s="135">
        <f t="shared" si="2084"/>
        <v>0</v>
      </c>
      <c r="AC348" s="91">
        <f t="shared" si="21"/>
        <v>-0.1056765581</v>
      </c>
      <c r="AD348" s="91">
        <f t="shared" si="22"/>
        <v>0.03082283049</v>
      </c>
      <c r="AE348" s="91">
        <f t="shared" si="23"/>
        <v>0.229398154</v>
      </c>
      <c r="AF348" s="91">
        <f t="shared" si="24"/>
        <v>0.09848900838</v>
      </c>
      <c r="AG348" s="92">
        <f t="shared" si="25"/>
        <v>0.0601512952</v>
      </c>
      <c r="AH348" s="92">
        <f t="shared" si="26"/>
        <v>0.03279762333</v>
      </c>
      <c r="AI348" s="92">
        <f t="shared" si="27"/>
        <v>0.2203134552</v>
      </c>
      <c r="AJ348" s="92">
        <f t="shared" si="28"/>
        <v>-0.05406767178</v>
      </c>
      <c r="AK348" s="132">
        <f t="shared" ref="AK348:AN348" si="2085">M$2*$M348</f>
        <v>0.07413368485</v>
      </c>
      <c r="AL348" s="132">
        <f t="shared" si="2085"/>
        <v>0.02003885254</v>
      </c>
      <c r="AM348" s="132">
        <f t="shared" si="2085"/>
        <v>0.06145808614</v>
      </c>
      <c r="AN348" s="132">
        <f t="shared" si="2085"/>
        <v>-0.05798434918</v>
      </c>
      <c r="AO348" s="133">
        <f t="shared" si="30"/>
        <v>-0.0284938673</v>
      </c>
      <c r="AP348" s="133">
        <f t="shared" si="31"/>
        <v>0.005243610642</v>
      </c>
      <c r="AQ348" s="133">
        <f t="shared" si="32"/>
        <v>-0.0368931638</v>
      </c>
      <c r="AR348" s="133">
        <f t="shared" si="33"/>
        <v>0.0613493835</v>
      </c>
      <c r="AS348" s="134">
        <f t="shared" si="34"/>
        <v>-0.006572663445</v>
      </c>
      <c r="AT348" s="134">
        <f t="shared" si="35"/>
        <v>-0.005281678661</v>
      </c>
      <c r="AU348" s="134">
        <f t="shared" si="36"/>
        <v>-0.03452206688</v>
      </c>
      <c r="AV348" s="134">
        <f t="shared" si="37"/>
        <v>0.01823005433</v>
      </c>
      <c r="AW348" s="135">
        <f t="shared" ref="AW348:AZ348" si="2086">Y$2*$Y348</f>
        <v>-0.008967151676</v>
      </c>
      <c r="AX348" s="135">
        <f t="shared" si="2086"/>
        <v>-0.006126003901</v>
      </c>
      <c r="AY348" s="135">
        <f t="shared" si="2086"/>
        <v>-0.008571073425</v>
      </c>
      <c r="AZ348" s="135">
        <f t="shared" si="2086"/>
        <v>0.03485027996</v>
      </c>
      <c r="BA348" s="144">
        <f t="shared" ref="BA348:BD348" si="2087">AC348+AG348+AK348+AO348+AS348+AW348+A$2</f>
        <v>0.01232947201</v>
      </c>
      <c r="BB348" s="144">
        <f t="shared" si="2087"/>
        <v>0.1028024844</v>
      </c>
      <c r="BC348" s="144">
        <f t="shared" si="2087"/>
        <v>0.431878807</v>
      </c>
      <c r="BD348" s="144">
        <f t="shared" si="2087"/>
        <v>0.06713212384</v>
      </c>
      <c r="BE348" s="143">
        <f t="shared" ref="BE348:BH348" si="2088">A348</f>
        <v>0</v>
      </c>
      <c r="BF348" s="143">
        <f t="shared" si="2088"/>
        <v>0.205952381</v>
      </c>
      <c r="BG348" s="143">
        <f t="shared" si="2088"/>
        <v>0.4121405751</v>
      </c>
      <c r="BH348" s="143">
        <f t="shared" si="2088"/>
        <v>0.07648809524</v>
      </c>
      <c r="BI348" s="145">
        <f t="shared" si="41"/>
        <v>0.01126904904</v>
      </c>
      <c r="BJ348" s="145">
        <f t="shared" si="42"/>
        <v>0.02893173844</v>
      </c>
      <c r="BK348" s="143"/>
    </row>
    <row r="349">
      <c r="A349" s="90">
        <f>'Yield Tabulations'!AH349</f>
        <v>0</v>
      </c>
      <c r="B349" s="90">
        <f>'Yield Tabulations'!AI349</f>
        <v>0.2021312021</v>
      </c>
      <c r="C349" s="90">
        <f>'Yield Tabulations'!AJ349</f>
        <v>0.3677298311</v>
      </c>
      <c r="D349" s="90">
        <f>'Yield Tabulations'!AK349</f>
        <v>0.06926406926</v>
      </c>
      <c r="E349" s="91">
        <f>'Yield Tabulations'!AL349</f>
        <v>0</v>
      </c>
      <c r="F349" s="91">
        <f>'Yield Tabulations'!AM349</f>
        <v>0.03663003663</v>
      </c>
      <c r="G349" s="91">
        <f>'Yield Tabulations'!AN349</f>
        <v>0.4074074074</v>
      </c>
      <c r="H349" s="91">
        <f>'Yield Tabulations'!AO349</f>
        <v>0.08991008991</v>
      </c>
      <c r="I349" s="92">
        <f>'Yield Tabulations'!AP349</f>
        <v>0</v>
      </c>
      <c r="J349" s="92">
        <f>'Yield Tabulations'!AQ349</f>
        <v>0.05328005328</v>
      </c>
      <c r="K349" s="92">
        <f>'Yield Tabulations'!AR349</f>
        <v>0.3269961977</v>
      </c>
      <c r="L349" s="92">
        <f>'Yield Tabulations'!AS349</f>
        <v>0.03663003663</v>
      </c>
      <c r="M349" s="132">
        <f t="shared" si="9"/>
        <v>-0.1754063795</v>
      </c>
      <c r="N349" s="132">
        <f t="shared" ref="N349:P349" si="2089">0</f>
        <v>0</v>
      </c>
      <c r="O349" s="132">
        <f t="shared" si="2089"/>
        <v>0</v>
      </c>
      <c r="P349" s="132">
        <f t="shared" si="2089"/>
        <v>0</v>
      </c>
      <c r="Q349" s="133">
        <f t="shared" si="11"/>
        <v>-0.1384657333</v>
      </c>
      <c r="R349" s="133">
        <f t="shared" si="12"/>
        <v>0.01447690928</v>
      </c>
      <c r="S349" s="133">
        <f t="shared" si="13"/>
        <v>-0.003448654797</v>
      </c>
      <c r="T349" s="133">
        <f t="shared" si="14"/>
        <v>0.009728805673</v>
      </c>
      <c r="U349" s="134">
        <f t="shared" si="15"/>
        <v>-0.1384657333</v>
      </c>
      <c r="V349" s="134">
        <f t="shared" si="16"/>
        <v>-0.01447690928</v>
      </c>
      <c r="W349" s="134">
        <f t="shared" si="17"/>
        <v>0.003448654797</v>
      </c>
      <c r="X349" s="134">
        <f t="shared" si="18"/>
        <v>-0.009728805673</v>
      </c>
      <c r="Y349" s="135">
        <f t="shared" si="19"/>
        <v>-0.111107037</v>
      </c>
      <c r="Z349" s="135">
        <f t="shared" ref="Z349:AB349" si="2090">0</f>
        <v>0</v>
      </c>
      <c r="AA349" s="135">
        <f t="shared" si="2090"/>
        <v>0</v>
      </c>
      <c r="AB349" s="135">
        <f t="shared" si="2090"/>
        <v>0</v>
      </c>
      <c r="AC349" s="91">
        <f t="shared" si="21"/>
        <v>-0.09285450997</v>
      </c>
      <c r="AD349" s="91">
        <f t="shared" si="22"/>
        <v>0.03053678789</v>
      </c>
      <c r="AE349" s="91">
        <f t="shared" si="23"/>
        <v>0.1988269584</v>
      </c>
      <c r="AF349" s="91">
        <f t="shared" si="24"/>
        <v>0.09305830826</v>
      </c>
      <c r="AG349" s="92">
        <f t="shared" si="25"/>
        <v>0.05164127866</v>
      </c>
      <c r="AH349" s="92">
        <f t="shared" si="26"/>
        <v>0.036249848</v>
      </c>
      <c r="AI349" s="92">
        <f t="shared" si="27"/>
        <v>0.1973616584</v>
      </c>
      <c r="AJ349" s="92">
        <f t="shared" si="28"/>
        <v>-0.05037643271</v>
      </c>
      <c r="AK349" s="132">
        <f t="shared" ref="AK349:AN349" si="2091">M$2*$M349</f>
        <v>0.05750792975</v>
      </c>
      <c r="AL349" s="132">
        <f t="shared" si="2091"/>
        <v>0.01554479487</v>
      </c>
      <c r="AM349" s="132">
        <f t="shared" si="2091"/>
        <v>0.04767505228</v>
      </c>
      <c r="AN349" s="132">
        <f t="shared" si="2091"/>
        <v>-0.04498036064</v>
      </c>
      <c r="AO349" s="133">
        <f t="shared" si="30"/>
        <v>-0.02061512567</v>
      </c>
      <c r="AP349" s="133">
        <f t="shared" si="31"/>
        <v>0.004418126475</v>
      </c>
      <c r="AQ349" s="133">
        <f t="shared" si="32"/>
        <v>-0.02807278554</v>
      </c>
      <c r="AR349" s="133">
        <f t="shared" si="33"/>
        <v>0.05013722756</v>
      </c>
      <c r="AS349" s="134">
        <f t="shared" si="34"/>
        <v>-0.005849942008</v>
      </c>
      <c r="AT349" s="134">
        <f t="shared" si="35"/>
        <v>-0.003682734145</v>
      </c>
      <c r="AU349" s="134">
        <f t="shared" si="36"/>
        <v>-0.02784122723</v>
      </c>
      <c r="AV349" s="134">
        <f t="shared" si="37"/>
        <v>0.01338200171</v>
      </c>
      <c r="AW349" s="135">
        <f t="shared" ref="AW349:AZ349" si="2092">Y$2*$Y349</f>
        <v>-0.007260929729</v>
      </c>
      <c r="AX349" s="135">
        <f t="shared" si="2092"/>
        <v>-0.004960380447</v>
      </c>
      <c r="AY349" s="135">
        <f t="shared" si="2092"/>
        <v>-0.006940215141</v>
      </c>
      <c r="AZ349" s="135">
        <f t="shared" si="2092"/>
        <v>0.02821915397</v>
      </c>
      <c r="BA349" s="144">
        <f t="shared" ref="BA349:BD349" si="2093">AC349+AG349+AK349+AO349+AS349+AW349+A$2</f>
        <v>0.01032343356</v>
      </c>
      <c r="BB349" s="144">
        <f t="shared" si="2093"/>
        <v>0.1034136926</v>
      </c>
      <c r="BC349" s="144">
        <f t="shared" si="2093"/>
        <v>0.3817048568</v>
      </c>
      <c r="BD349" s="144">
        <f t="shared" si="2093"/>
        <v>0.05570531678</v>
      </c>
      <c r="BE349" s="143">
        <f t="shared" ref="BE349:BH349" si="2094">A349</f>
        <v>0</v>
      </c>
      <c r="BF349" s="143">
        <f t="shared" si="2094"/>
        <v>0.2021312021</v>
      </c>
      <c r="BG349" s="143">
        <f t="shared" si="2094"/>
        <v>0.3677298311</v>
      </c>
      <c r="BH349" s="143">
        <f t="shared" si="2094"/>
        <v>0.06926406926</v>
      </c>
      <c r="BI349" s="145">
        <f t="shared" si="41"/>
        <v>0.01023086109</v>
      </c>
      <c r="BJ349" s="145">
        <f t="shared" si="42"/>
        <v>0.04494237287</v>
      </c>
      <c r="BK349" s="143"/>
    </row>
    <row r="350">
      <c r="A350" s="90">
        <f>'Yield Tabulations'!AH350</f>
        <v>0</v>
      </c>
      <c r="B350" s="90">
        <f>'Yield Tabulations'!AI350</f>
        <v>0.1614664587</v>
      </c>
      <c r="C350" s="90">
        <f>'Yield Tabulations'!AJ350</f>
        <v>0.3707317073</v>
      </c>
      <c r="D350" s="90">
        <f>'Yield Tabulations'!AK350</f>
        <v>0.04212168487</v>
      </c>
      <c r="E350" s="91">
        <f>'Yield Tabulations'!AL350</f>
        <v>0</v>
      </c>
      <c r="F350" s="91">
        <f>'Yield Tabulations'!AM350</f>
        <v>0.03198127925</v>
      </c>
      <c r="G350" s="91">
        <f>'Yield Tabulations'!AN350</f>
        <v>0.3445378151</v>
      </c>
      <c r="H350" s="91">
        <f>'Yield Tabulations'!AO350</f>
        <v>0.09282371295</v>
      </c>
      <c r="I350" s="92">
        <f>'Yield Tabulations'!AP350</f>
        <v>0</v>
      </c>
      <c r="J350" s="92">
        <f>'Yield Tabulations'!AQ350</f>
        <v>0.0608424337</v>
      </c>
      <c r="K350" s="92">
        <f>'Yield Tabulations'!AR350</f>
        <v>0.4069767442</v>
      </c>
      <c r="L350" s="92">
        <f>'Yield Tabulations'!AS350</f>
        <v>0.03198127925</v>
      </c>
      <c r="M350" s="132">
        <f t="shared" si="9"/>
        <v>-0.12834535</v>
      </c>
      <c r="N350" s="132">
        <f t="shared" ref="N350:P350" si="2095">0</f>
        <v>0</v>
      </c>
      <c r="O350" s="132">
        <f t="shared" si="2095"/>
        <v>0</v>
      </c>
      <c r="P350" s="132">
        <f t="shared" si="2095"/>
        <v>0</v>
      </c>
      <c r="Q350" s="133">
        <f t="shared" si="11"/>
        <v>-0.1451333182</v>
      </c>
      <c r="R350" s="133">
        <f t="shared" si="12"/>
        <v>0.0267583324</v>
      </c>
      <c r="S350" s="133">
        <f t="shared" si="13"/>
        <v>-0.004624818378</v>
      </c>
      <c r="T350" s="133">
        <f t="shared" si="14"/>
        <v>0.007946882268</v>
      </c>
      <c r="U350" s="134">
        <f t="shared" si="15"/>
        <v>-0.1451333182</v>
      </c>
      <c r="V350" s="134">
        <f t="shared" si="16"/>
        <v>-0.0267583324</v>
      </c>
      <c r="W350" s="134">
        <f t="shared" si="17"/>
        <v>0.004624818378</v>
      </c>
      <c r="X350" s="134">
        <f t="shared" si="18"/>
        <v>-0.007946882268</v>
      </c>
      <c r="Y350" s="135">
        <f t="shared" si="19"/>
        <v>-0.1703546743</v>
      </c>
      <c r="Z350" s="135">
        <f t="shared" ref="Z350:AB350" si="2096">0</f>
        <v>0</v>
      </c>
      <c r="AA350" s="135">
        <f t="shared" si="2096"/>
        <v>0</v>
      </c>
      <c r="AB350" s="135">
        <f t="shared" si="2096"/>
        <v>0</v>
      </c>
      <c r="AC350" s="91">
        <f t="shared" si="21"/>
        <v>-0.07896506197</v>
      </c>
      <c r="AD350" s="91">
        <f t="shared" si="22"/>
        <v>0.02989955016</v>
      </c>
      <c r="AE350" s="91">
        <f t="shared" si="23"/>
        <v>0.165919785</v>
      </c>
      <c r="AF350" s="91">
        <f t="shared" si="24"/>
        <v>0.08714593228</v>
      </c>
      <c r="AG350" s="92">
        <f t="shared" si="25"/>
        <v>0.06523586176</v>
      </c>
      <c r="AH350" s="92">
        <f t="shared" si="26"/>
        <v>0.03937548326</v>
      </c>
      <c r="AI350" s="92">
        <f t="shared" si="27"/>
        <v>0.2430414165</v>
      </c>
      <c r="AJ350" s="92">
        <f t="shared" si="28"/>
        <v>-0.06958416506</v>
      </c>
      <c r="AK350" s="132">
        <f t="shared" ref="AK350:AN350" si="2097">M$2*$M350</f>
        <v>0.04207871682</v>
      </c>
      <c r="AL350" s="132">
        <f t="shared" si="2097"/>
        <v>0.01137417091</v>
      </c>
      <c r="AM350" s="132">
        <f t="shared" si="2097"/>
        <v>0.03488397222</v>
      </c>
      <c r="AN350" s="132">
        <f t="shared" si="2097"/>
        <v>-0.03291225864</v>
      </c>
      <c r="AO350" s="133">
        <f t="shared" si="30"/>
        <v>-0.02186214063</v>
      </c>
      <c r="AP350" s="133">
        <f t="shared" si="31"/>
        <v>0.007561736234</v>
      </c>
      <c r="AQ350" s="133">
        <f t="shared" si="32"/>
        <v>-0.02578358411</v>
      </c>
      <c r="AR350" s="133">
        <f t="shared" si="33"/>
        <v>0.05479972803</v>
      </c>
      <c r="AS350" s="134">
        <f t="shared" si="34"/>
        <v>-0.005665711119</v>
      </c>
      <c r="AT350" s="134">
        <f t="shared" si="35"/>
        <v>-0.004780285689</v>
      </c>
      <c r="AU350" s="134">
        <f t="shared" si="36"/>
        <v>-0.03045616302</v>
      </c>
      <c r="AV350" s="134">
        <f t="shared" si="37"/>
        <v>0.01189926237</v>
      </c>
      <c r="AW350" s="135">
        <f t="shared" ref="AW350:AZ350" si="2098">Y$2*$Y350</f>
        <v>-0.01113280808</v>
      </c>
      <c r="AX350" s="135">
        <f t="shared" si="2098"/>
        <v>-0.00760549483</v>
      </c>
      <c r="AY350" s="135">
        <f t="shared" si="2098"/>
        <v>-0.01064107299</v>
      </c>
      <c r="AZ350" s="135">
        <f t="shared" si="2098"/>
        <v>0.04326696952</v>
      </c>
      <c r="BA350" s="144">
        <f t="shared" ref="BA350:BD350" si="2099">AC350+AG350+AK350+AO350+AS350+AW350+A$2</f>
        <v>0.01744358931</v>
      </c>
      <c r="BB350" s="144">
        <f t="shared" si="2099"/>
        <v>0.10113241</v>
      </c>
      <c r="BC350" s="144">
        <f t="shared" si="2099"/>
        <v>0.3776597693</v>
      </c>
      <c r="BD350" s="144">
        <f t="shared" si="2099"/>
        <v>0.06088088713</v>
      </c>
      <c r="BE350" s="143">
        <f t="shared" ref="BE350:BH350" si="2100">A350</f>
        <v>0</v>
      </c>
      <c r="BF350" s="143">
        <f t="shared" si="2100"/>
        <v>0.1614664587</v>
      </c>
      <c r="BG350" s="143">
        <f t="shared" si="2100"/>
        <v>0.3707317073</v>
      </c>
      <c r="BH350" s="143">
        <f t="shared" si="2100"/>
        <v>0.04212168487</v>
      </c>
      <c r="BI350" s="145">
        <f t="shared" si="41"/>
        <v>0.004344381952</v>
      </c>
      <c r="BJ350" s="145">
        <f t="shared" si="42"/>
        <v>0.05514628296</v>
      </c>
      <c r="BK350" s="143"/>
    </row>
    <row r="351">
      <c r="A351" s="90">
        <f>'Yield Tabulations'!AH351</f>
        <v>0</v>
      </c>
      <c r="B351" s="90">
        <f>'Yield Tabulations'!AI351</f>
        <v>0.2088353414</v>
      </c>
      <c r="C351" s="90">
        <f>'Yield Tabulations'!AJ351</f>
        <v>0.3856707317</v>
      </c>
      <c r="D351" s="90">
        <f>'Yield Tabulations'!AK351</f>
        <v>0.09638554217</v>
      </c>
      <c r="E351" s="91">
        <f>'Yield Tabulations'!AL351</f>
        <v>0</v>
      </c>
      <c r="F351" s="91">
        <f>'Yield Tabulations'!AM351</f>
        <v>0.04664813099</v>
      </c>
      <c r="G351" s="91">
        <f>'Yield Tabulations'!AN351</f>
        <v>0.4480712166</v>
      </c>
      <c r="H351" s="91">
        <f>'Yield Tabulations'!AO351</f>
        <v>0.1041087427</v>
      </c>
      <c r="I351" s="92">
        <f>'Yield Tabulations'!AP351</f>
        <v>0</v>
      </c>
      <c r="J351" s="92">
        <f>'Yield Tabulations'!AQ351</f>
        <v>0.05746061168</v>
      </c>
      <c r="K351" s="92">
        <f>'Yield Tabulations'!AR351</f>
        <v>0.3197492163</v>
      </c>
      <c r="L351" s="92">
        <f>'Yield Tabulations'!AS351</f>
        <v>0.04664813099</v>
      </c>
      <c r="M351" s="132">
        <f t="shared" si="9"/>
        <v>-0.2137824936</v>
      </c>
      <c r="N351" s="132">
        <f t="shared" ref="N351:P351" si="2101">0</f>
        <v>0</v>
      </c>
      <c r="O351" s="132">
        <f t="shared" si="2101"/>
        <v>0</v>
      </c>
      <c r="P351" s="132">
        <f t="shared" si="2101"/>
        <v>0</v>
      </c>
      <c r="Q351" s="133">
        <f t="shared" si="11"/>
        <v>-0.1508073288</v>
      </c>
      <c r="R351" s="133">
        <f t="shared" si="12"/>
        <v>0.01238700407</v>
      </c>
      <c r="S351" s="133">
        <f t="shared" si="13"/>
        <v>-0.00380610391</v>
      </c>
      <c r="T351" s="133">
        <f t="shared" si="14"/>
        <v>0.01083074286</v>
      </c>
      <c r="U351" s="134">
        <f t="shared" si="15"/>
        <v>-0.1508073288</v>
      </c>
      <c r="V351" s="134">
        <f t="shared" si="16"/>
        <v>-0.01238700407</v>
      </c>
      <c r="W351" s="134">
        <f t="shared" si="17"/>
        <v>0.00380610391</v>
      </c>
      <c r="X351" s="134">
        <f t="shared" si="18"/>
        <v>-0.01083074286</v>
      </c>
      <c r="Y351" s="135">
        <f t="shared" si="19"/>
        <v>-0.1077173313</v>
      </c>
      <c r="Z351" s="135">
        <f t="shared" ref="Z351:AB351" si="2102">0</f>
        <v>0</v>
      </c>
      <c r="AA351" s="135">
        <f t="shared" si="2102"/>
        <v>0</v>
      </c>
      <c r="AB351" s="135">
        <f t="shared" si="2102"/>
        <v>0</v>
      </c>
      <c r="AC351" s="91">
        <f t="shared" si="21"/>
        <v>-0.1030675396</v>
      </c>
      <c r="AD351" s="91">
        <f t="shared" si="22"/>
        <v>0.03797377949</v>
      </c>
      <c r="AE351" s="91">
        <f t="shared" si="23"/>
        <v>0.218089735</v>
      </c>
      <c r="AF351" s="91">
        <f t="shared" si="24"/>
        <v>0.1036938247</v>
      </c>
      <c r="AG351" s="92">
        <f t="shared" si="25"/>
        <v>0.04953977919</v>
      </c>
      <c r="AH351" s="92">
        <f t="shared" si="26"/>
        <v>0.04060179465</v>
      </c>
      <c r="AI351" s="92">
        <f t="shared" si="27"/>
        <v>0.1950565146</v>
      </c>
      <c r="AJ351" s="92">
        <f t="shared" si="28"/>
        <v>-0.04396946968</v>
      </c>
      <c r="AK351" s="132">
        <f t="shared" ref="AK351:AN351" si="2103">M$2*$M351</f>
        <v>0.07008974623</v>
      </c>
      <c r="AL351" s="132">
        <f t="shared" si="2103"/>
        <v>0.0189457477</v>
      </c>
      <c r="AM351" s="132">
        <f t="shared" si="2103"/>
        <v>0.05810559222</v>
      </c>
      <c r="AN351" s="132">
        <f t="shared" si="2103"/>
        <v>-0.05482134509</v>
      </c>
      <c r="AO351" s="133">
        <f t="shared" si="30"/>
        <v>-0.0224362291</v>
      </c>
      <c r="AP351" s="133">
        <f t="shared" si="31"/>
        <v>0.004166447598</v>
      </c>
      <c r="AQ351" s="133">
        <f t="shared" si="32"/>
        <v>-0.03169039526</v>
      </c>
      <c r="AR351" s="133">
        <f t="shared" si="33"/>
        <v>0.05386684604</v>
      </c>
      <c r="AS351" s="134">
        <f t="shared" si="34"/>
        <v>-0.006521469235</v>
      </c>
      <c r="AT351" s="134">
        <f t="shared" si="35"/>
        <v>-0.003862526037</v>
      </c>
      <c r="AU351" s="134">
        <f t="shared" si="36"/>
        <v>-0.02992557226</v>
      </c>
      <c r="AV351" s="134">
        <f t="shared" si="37"/>
        <v>0.01519773094</v>
      </c>
      <c r="AW351" s="135">
        <f t="shared" ref="AW351:AZ351" si="2104">Y$2*$Y351</f>
        <v>-0.007039409876</v>
      </c>
      <c r="AX351" s="135">
        <f t="shared" si="2104"/>
        <v>-0.004809046832</v>
      </c>
      <c r="AY351" s="135">
        <f t="shared" si="2104"/>
        <v>-0.0067284798</v>
      </c>
      <c r="AZ351" s="135">
        <f t="shared" si="2104"/>
        <v>0.02735823077</v>
      </c>
      <c r="BA351" s="144">
        <f t="shared" ref="BA351:BD351" si="2105">AC351+AG351+AK351+AO351+AS351+AW351+A$2</f>
        <v>0.008319610167</v>
      </c>
      <c r="BB351" s="144">
        <f t="shared" si="2105"/>
        <v>0.1183234465</v>
      </c>
      <c r="BC351" s="144">
        <f t="shared" si="2105"/>
        <v>0.4036028101</v>
      </c>
      <c r="BD351" s="144">
        <f t="shared" si="2105"/>
        <v>0.06759123631</v>
      </c>
      <c r="BE351" s="143">
        <f t="shared" ref="BE351:BH351" si="2106">A351</f>
        <v>0</v>
      </c>
      <c r="BF351" s="143">
        <f t="shared" si="2106"/>
        <v>0.2088353414</v>
      </c>
      <c r="BG351" s="143">
        <f t="shared" si="2106"/>
        <v>0.3856707317</v>
      </c>
      <c r="BH351" s="143">
        <f t="shared" si="2106"/>
        <v>0.09638554217</v>
      </c>
      <c r="BI351" s="145">
        <f t="shared" si="41"/>
        <v>0.009412290511</v>
      </c>
      <c r="BJ351" s="145">
        <f t="shared" si="42"/>
        <v>0.03367354976</v>
      </c>
      <c r="BK351" s="143"/>
    </row>
    <row r="352">
      <c r="A352" s="90">
        <f>'Yield Tabulations'!AH352</f>
        <v>0</v>
      </c>
      <c r="B352" s="90">
        <f>'Yield Tabulations'!AI352</f>
        <v>0.1068759342</v>
      </c>
      <c r="C352" s="90">
        <f>'Yield Tabulations'!AJ352</f>
        <v>0.237037037</v>
      </c>
      <c r="D352" s="90">
        <f>'Yield Tabulations'!AK352</f>
        <v>0.01793721973</v>
      </c>
      <c r="E352" s="91">
        <f>'Yield Tabulations'!AL352</f>
        <v>0</v>
      </c>
      <c r="F352" s="91">
        <f>'Yield Tabulations'!AM352</f>
        <v>0.006726457399</v>
      </c>
      <c r="G352" s="91">
        <f>'Yield Tabulations'!AN352</f>
        <v>0.1111111111</v>
      </c>
      <c r="H352" s="91">
        <f>'Yield Tabulations'!AO352</f>
        <v>0.06053811659</v>
      </c>
      <c r="I352" s="92">
        <f>'Yield Tabulations'!AP352</f>
        <v>0</v>
      </c>
      <c r="J352" s="92">
        <f>'Yield Tabulations'!AQ352</f>
        <v>0.05381165919</v>
      </c>
      <c r="K352" s="92">
        <f>'Yield Tabulations'!AR352</f>
        <v>0.4259259259</v>
      </c>
      <c r="L352" s="92">
        <f>'Yield Tabulations'!AS352</f>
        <v>0.006726457399</v>
      </c>
      <c r="M352" s="132">
        <f t="shared" si="9"/>
        <v>-0.0160557878</v>
      </c>
      <c r="N352" s="132">
        <f t="shared" ref="N352:P352" si="2107">0</f>
        <v>0</v>
      </c>
      <c r="O352" s="132">
        <f t="shared" si="2107"/>
        <v>0</v>
      </c>
      <c r="P352" s="132">
        <f t="shared" si="2107"/>
        <v>0</v>
      </c>
      <c r="Q352" s="133">
        <f t="shared" si="11"/>
        <v>-0.04809427178</v>
      </c>
      <c r="R352" s="133">
        <f t="shared" si="12"/>
        <v>0.02503736921</v>
      </c>
      <c r="S352" s="133">
        <f t="shared" si="13"/>
        <v>-0.003212411269</v>
      </c>
      <c r="T352" s="133">
        <f t="shared" si="14"/>
        <v>0.003114100648</v>
      </c>
      <c r="U352" s="134">
        <f t="shared" si="15"/>
        <v>-0.04809427178</v>
      </c>
      <c r="V352" s="134">
        <f t="shared" si="16"/>
        <v>-0.02503736921</v>
      </c>
      <c r="W352" s="134">
        <f t="shared" si="17"/>
        <v>0.003212411269</v>
      </c>
      <c r="X352" s="134">
        <f t="shared" si="18"/>
        <v>-0.003114100648</v>
      </c>
      <c r="Y352" s="135">
        <f t="shared" si="19"/>
        <v>-0.1843538343</v>
      </c>
      <c r="Z352" s="135">
        <f t="shared" ref="Z352:AB352" si="2108">0</f>
        <v>0</v>
      </c>
      <c r="AA352" s="135">
        <f t="shared" si="2108"/>
        <v>0</v>
      </c>
      <c r="AB352" s="135">
        <f t="shared" si="2108"/>
        <v>0</v>
      </c>
      <c r="AC352" s="91">
        <f t="shared" si="21"/>
        <v>-0.02554305046</v>
      </c>
      <c r="AD352" s="91">
        <f t="shared" si="22"/>
        <v>0.01427620379</v>
      </c>
      <c r="AE352" s="91">
        <f t="shared" si="23"/>
        <v>0.04935364409</v>
      </c>
      <c r="AF352" s="91">
        <f t="shared" si="24"/>
        <v>0.044651667</v>
      </c>
      <c r="AG352" s="92">
        <f t="shared" si="25"/>
        <v>0.07000000116</v>
      </c>
      <c r="AH352" s="92">
        <f t="shared" si="26"/>
        <v>0.03044157019</v>
      </c>
      <c r="AI352" s="92">
        <f t="shared" si="27"/>
        <v>0.2492655498</v>
      </c>
      <c r="AJ352" s="92">
        <f t="shared" si="28"/>
        <v>-0.08652370031</v>
      </c>
      <c r="AK352" s="132">
        <f t="shared" ref="AK352:AN352" si="2109">M$2*$M352</f>
        <v>0.005263976829</v>
      </c>
      <c r="AL352" s="132">
        <f t="shared" si="2109"/>
        <v>0.001422889684</v>
      </c>
      <c r="AM352" s="132">
        <f t="shared" si="2109"/>
        <v>0.004363926359</v>
      </c>
      <c r="AN352" s="132">
        <f t="shared" si="2109"/>
        <v>-0.004117268299</v>
      </c>
      <c r="AO352" s="133">
        <f t="shared" si="30"/>
        <v>-0.006357162217</v>
      </c>
      <c r="AP352" s="133">
        <f t="shared" si="31"/>
        <v>0.005848753413</v>
      </c>
      <c r="AQ352" s="133">
        <f t="shared" si="32"/>
        <v>-0.003587160845</v>
      </c>
      <c r="AR352" s="133">
        <f t="shared" si="33"/>
        <v>0.02194306166</v>
      </c>
      <c r="AS352" s="134">
        <f t="shared" si="34"/>
        <v>-0.001709821618</v>
      </c>
      <c r="AT352" s="134">
        <f t="shared" si="35"/>
        <v>-0.002223263666</v>
      </c>
      <c r="AU352" s="134">
        <f t="shared" si="36"/>
        <v>-0.01198327151</v>
      </c>
      <c r="AV352" s="134">
        <f t="shared" si="37"/>
        <v>0.0008465765356</v>
      </c>
      <c r="AW352" s="135">
        <f t="shared" ref="AW352:AZ352" si="2110">Y$2*$Y352</f>
        <v>-0.01204766388</v>
      </c>
      <c r="AX352" s="135">
        <f t="shared" si="2110"/>
        <v>-0.008230488183</v>
      </c>
      <c r="AY352" s="135">
        <f t="shared" si="2110"/>
        <v>-0.01151551969</v>
      </c>
      <c r="AZ352" s="135">
        <f t="shared" si="2110"/>
        <v>0.04682249995</v>
      </c>
      <c r="BA352" s="144">
        <f t="shared" ref="BA352:BD352" si="2111">AC352+AG352+AK352+AO352+AS352+AW352+A$2</f>
        <v>0.05736101234</v>
      </c>
      <c r="BB352" s="144">
        <f t="shared" si="2111"/>
        <v>0.06684291516</v>
      </c>
      <c r="BC352" s="144">
        <f t="shared" si="2111"/>
        <v>0.2765925839</v>
      </c>
      <c r="BD352" s="144">
        <f t="shared" si="2111"/>
        <v>-0.01011174482</v>
      </c>
      <c r="BE352" s="143">
        <f t="shared" ref="BE352:BH352" si="2112">A352</f>
        <v>0</v>
      </c>
      <c r="BF352" s="143">
        <f t="shared" si="2112"/>
        <v>0.1068759342</v>
      </c>
      <c r="BG352" s="143">
        <f t="shared" si="2112"/>
        <v>0.237037037</v>
      </c>
      <c r="BH352" s="143">
        <f t="shared" si="2112"/>
        <v>0.01793721973</v>
      </c>
      <c r="BI352" s="145">
        <f t="shared" si="41"/>
        <v>0.007244314055</v>
      </c>
      <c r="BJ352" s="145">
        <f t="shared" si="42"/>
        <v>0.140303825</v>
      </c>
      <c r="BK352" s="143"/>
    </row>
    <row r="353">
      <c r="A353" s="90">
        <f>'Yield Tabulations'!AH353</f>
        <v>0</v>
      </c>
      <c r="B353" s="90">
        <f>'Yield Tabulations'!AI353</f>
        <v>0.1090324467</v>
      </c>
      <c r="C353" s="90">
        <f>'Yield Tabulations'!AJ353</f>
        <v>0.2419354839</v>
      </c>
      <c r="D353" s="90">
        <f>'Yield Tabulations'!AK353</f>
        <v>0.02075416545</v>
      </c>
      <c r="E353" s="91">
        <f>'Yield Tabulations'!AL353</f>
        <v>0</v>
      </c>
      <c r="F353" s="91">
        <f>'Yield Tabulations'!AM353</f>
        <v>0.009353990061</v>
      </c>
      <c r="G353" s="91">
        <f>'Yield Tabulations'!AN353</f>
        <v>0.1481481481</v>
      </c>
      <c r="H353" s="91">
        <f>'Yield Tabulations'!AO353</f>
        <v>0.06313943291</v>
      </c>
      <c r="I353" s="92">
        <f>'Yield Tabulations'!AP353</f>
        <v>0</v>
      </c>
      <c r="J353" s="92">
        <f>'Yield Tabulations'!AQ353</f>
        <v>0.05378544285</v>
      </c>
      <c r="K353" s="92">
        <f>'Yield Tabulations'!AR353</f>
        <v>0.3717948718</v>
      </c>
      <c r="L353" s="92">
        <f>'Yield Tabulations'!AS353</f>
        <v>0.009353990061</v>
      </c>
      <c r="M353" s="132">
        <f t="shared" si="9"/>
        <v>-0.02602195892</v>
      </c>
      <c r="N353" s="132">
        <f t="shared" ref="N353:P353" si="2113">0</f>
        <v>0</v>
      </c>
      <c r="O353" s="132">
        <f t="shared" si="2113"/>
        <v>0</v>
      </c>
      <c r="P353" s="132">
        <f t="shared" si="2113"/>
        <v>0</v>
      </c>
      <c r="Q353" s="133">
        <f t="shared" si="11"/>
        <v>-0.05617443587</v>
      </c>
      <c r="R353" s="133">
        <f t="shared" si="12"/>
        <v>0.02208914106</v>
      </c>
      <c r="S353" s="133">
        <f t="shared" si="13"/>
        <v>-0.003308485231</v>
      </c>
      <c r="T353" s="133">
        <f t="shared" si="14"/>
        <v>0.00449044822</v>
      </c>
      <c r="U353" s="134">
        <f t="shared" si="15"/>
        <v>-0.05617443587</v>
      </c>
      <c r="V353" s="134">
        <f t="shared" si="16"/>
        <v>-0.02208914106</v>
      </c>
      <c r="W353" s="134">
        <f t="shared" si="17"/>
        <v>0.003308485231</v>
      </c>
      <c r="X353" s="134">
        <f t="shared" si="18"/>
        <v>-0.00449044822</v>
      </c>
      <c r="Y353" s="135">
        <f t="shared" si="19"/>
        <v>-0.1412117977</v>
      </c>
      <c r="Z353" s="135">
        <f t="shared" ref="Z353:AB353" si="2114">0</f>
        <v>0</v>
      </c>
      <c r="AA353" s="135">
        <f t="shared" si="2114"/>
        <v>0</v>
      </c>
      <c r="AB353" s="135">
        <f t="shared" si="2114"/>
        <v>0</v>
      </c>
      <c r="AC353" s="91">
        <f t="shared" si="21"/>
        <v>-0.03378914525</v>
      </c>
      <c r="AD353" s="91">
        <f t="shared" si="22"/>
        <v>0.01550917562</v>
      </c>
      <c r="AE353" s="91">
        <f t="shared" si="23"/>
        <v>0.06816060448</v>
      </c>
      <c r="AF353" s="91">
        <f t="shared" si="24"/>
        <v>0.05038569343</v>
      </c>
      <c r="AG353" s="92">
        <f t="shared" si="25"/>
        <v>0.05983639191</v>
      </c>
      <c r="AH353" s="92">
        <f t="shared" si="26"/>
        <v>0.03119020447</v>
      </c>
      <c r="AI353" s="92">
        <f t="shared" si="27"/>
        <v>0.2182769111</v>
      </c>
      <c r="AJ353" s="92">
        <f t="shared" si="28"/>
        <v>-0.07478334851</v>
      </c>
      <c r="AK353" s="132">
        <f t="shared" ref="AK353:AN353" si="2115">M$2*$M353</f>
        <v>0.008531439906</v>
      </c>
      <c r="AL353" s="132">
        <f t="shared" si="2115"/>
        <v>0.002306107764</v>
      </c>
      <c r="AM353" s="132">
        <f t="shared" si="2115"/>
        <v>0.007072708847</v>
      </c>
      <c r="AN353" s="132">
        <f t="shared" si="2115"/>
        <v>-0.006672944851</v>
      </c>
      <c r="AO353" s="133">
        <f t="shared" si="30"/>
        <v>-0.007401423618</v>
      </c>
      <c r="AP353" s="133">
        <f t="shared" si="31"/>
        <v>0.005203857569</v>
      </c>
      <c r="AQ353" s="133">
        <f t="shared" si="32"/>
        <v>-0.006459579424</v>
      </c>
      <c r="AR353" s="133">
        <f t="shared" si="33"/>
        <v>0.02414080204</v>
      </c>
      <c r="AS353" s="134">
        <f t="shared" si="34"/>
        <v>-0.002254511959</v>
      </c>
      <c r="AT353" s="134">
        <f t="shared" si="35"/>
        <v>-0.002150354143</v>
      </c>
      <c r="AU353" s="134">
        <f t="shared" si="36"/>
        <v>-0.01318572778</v>
      </c>
      <c r="AV353" s="134">
        <f t="shared" si="37"/>
        <v>0.002314094674</v>
      </c>
      <c r="AW353" s="135">
        <f t="shared" ref="AW353:AZ353" si="2116">Y$2*$Y353</f>
        <v>-0.009228298834</v>
      </c>
      <c r="AX353" s="135">
        <f t="shared" si="2116"/>
        <v>-0.006304409326</v>
      </c>
      <c r="AY353" s="135">
        <f t="shared" si="2116"/>
        <v>-0.008820685737</v>
      </c>
      <c r="AZ353" s="135">
        <f t="shared" si="2116"/>
        <v>0.03586521222</v>
      </c>
      <c r="BA353" s="144">
        <f t="shared" ref="BA353:BD353" si="2117">AC353+AG353+AK353+AO353+AS353+AW353+A$2</f>
        <v>0.04344918468</v>
      </c>
      <c r="BB353" s="144">
        <f t="shared" si="2117"/>
        <v>0.07106183189</v>
      </c>
      <c r="BC353" s="144">
        <f t="shared" si="2117"/>
        <v>0.2657396471</v>
      </c>
      <c r="BD353" s="144">
        <f t="shared" si="2117"/>
        <v>-0.002485072364</v>
      </c>
      <c r="BE353" s="143">
        <f t="shared" ref="BE353:BH353" si="2118">A353</f>
        <v>0</v>
      </c>
      <c r="BF353" s="143">
        <f t="shared" si="2118"/>
        <v>0.1090324467</v>
      </c>
      <c r="BG353" s="143">
        <f t="shared" si="2118"/>
        <v>0.2419354839</v>
      </c>
      <c r="BH353" s="143">
        <f t="shared" si="2118"/>
        <v>0.02075416545</v>
      </c>
      <c r="BI353" s="145">
        <f t="shared" si="41"/>
        <v>0.004436299598</v>
      </c>
      <c r="BJ353" s="145">
        <f t="shared" si="42"/>
        <v>0.1358250794</v>
      </c>
      <c r="BK353" s="143"/>
    </row>
    <row r="354">
      <c r="A354" s="90">
        <f>'Yield Tabulations'!AH354</f>
        <v>0</v>
      </c>
      <c r="B354" s="90">
        <f>'Yield Tabulations'!AI354</f>
        <v>0.2173913043</v>
      </c>
      <c r="C354" s="90">
        <f>'Yield Tabulations'!AJ354</f>
        <v>0.3550295858</v>
      </c>
      <c r="D354" s="90">
        <f>'Yield Tabulations'!AK354</f>
        <v>0.07608695652</v>
      </c>
      <c r="E354" s="91">
        <f>'Yield Tabulations'!AL354</f>
        <v>0</v>
      </c>
      <c r="F354" s="91">
        <f>'Yield Tabulations'!AM354</f>
        <v>0.02470355731</v>
      </c>
      <c r="G354" s="91">
        <f>'Yield Tabulations'!AN354</f>
        <v>0.3125</v>
      </c>
      <c r="H354" s="91">
        <f>'Yield Tabulations'!AO354</f>
        <v>0.0790513834</v>
      </c>
      <c r="I354" s="92">
        <f>'Yield Tabulations'!AP354</f>
        <v>0</v>
      </c>
      <c r="J354" s="92">
        <f>'Yield Tabulations'!AQ354</f>
        <v>0.05434782609</v>
      </c>
      <c r="K354" s="92">
        <f>'Yield Tabulations'!AR354</f>
        <v>0.393258427</v>
      </c>
      <c r="L354" s="92">
        <f>'Yield Tabulations'!AS354</f>
        <v>0.02470355731</v>
      </c>
      <c r="M354" s="132">
        <f t="shared" si="9"/>
        <v>-0.104515637</v>
      </c>
      <c r="N354" s="132">
        <f t="shared" ref="N354:P354" si="2119">0</f>
        <v>0</v>
      </c>
      <c r="O354" s="132">
        <f t="shared" si="2119"/>
        <v>0</v>
      </c>
      <c r="P354" s="132">
        <f t="shared" si="2119"/>
        <v>0</v>
      </c>
      <c r="Q354" s="133">
        <f t="shared" si="11"/>
        <v>-0.1261886934</v>
      </c>
      <c r="R354" s="133">
        <f t="shared" si="12"/>
        <v>0.02336776103</v>
      </c>
      <c r="S354" s="133">
        <f t="shared" si="13"/>
        <v>-0.003686005093</v>
      </c>
      <c r="T354" s="133">
        <f t="shared" si="14"/>
        <v>0.007268813563</v>
      </c>
      <c r="U354" s="134">
        <f t="shared" si="15"/>
        <v>-0.1261886934</v>
      </c>
      <c r="V354" s="134">
        <f t="shared" si="16"/>
        <v>-0.02336776103</v>
      </c>
      <c r="W354" s="134">
        <f t="shared" si="17"/>
        <v>0.003686005093</v>
      </c>
      <c r="X354" s="134">
        <f t="shared" si="18"/>
        <v>-0.007268813563</v>
      </c>
      <c r="Y354" s="135">
        <f t="shared" si="19"/>
        <v>-0.1582161423</v>
      </c>
      <c r="Z354" s="135">
        <f t="shared" ref="Z354:AB354" si="2120">0</f>
        <v>0</v>
      </c>
      <c r="AA354" s="135">
        <f t="shared" si="2120"/>
        <v>0</v>
      </c>
      <c r="AB354" s="135">
        <f t="shared" si="2120"/>
        <v>0</v>
      </c>
      <c r="AC354" s="91">
        <f t="shared" si="21"/>
        <v>-0.07095369085</v>
      </c>
      <c r="AD354" s="91">
        <f t="shared" si="22"/>
        <v>0.02380969158</v>
      </c>
      <c r="AE354" s="91">
        <f t="shared" si="23"/>
        <v>0.1510998886</v>
      </c>
      <c r="AF354" s="91">
        <f t="shared" si="24"/>
        <v>0.07730228079</v>
      </c>
      <c r="AG354" s="92">
        <f t="shared" si="25"/>
        <v>0.06384394562</v>
      </c>
      <c r="AH354" s="92">
        <f t="shared" si="26"/>
        <v>0.0342975137</v>
      </c>
      <c r="AI354" s="92">
        <f t="shared" si="27"/>
        <v>0.2336578299</v>
      </c>
      <c r="AJ354" s="92">
        <f t="shared" si="28"/>
        <v>-0.07000869808</v>
      </c>
      <c r="AK354" s="132">
        <f t="shared" ref="AK354:AN354" si="2121">M$2*$M354</f>
        <v>0.03426601659</v>
      </c>
      <c r="AL354" s="132">
        <f t="shared" si="2121"/>
        <v>0.009262343493</v>
      </c>
      <c r="AM354" s="132">
        <f t="shared" si="2121"/>
        <v>0.0284071108</v>
      </c>
      <c r="AN354" s="132">
        <f t="shared" si="2121"/>
        <v>-0.02680148269</v>
      </c>
      <c r="AO354" s="133">
        <f t="shared" si="30"/>
        <v>-0.01896654421</v>
      </c>
      <c r="AP354" s="133">
        <f t="shared" si="31"/>
        <v>0.00640093042</v>
      </c>
      <c r="AQ354" s="133">
        <f t="shared" si="32"/>
        <v>-0.02233204981</v>
      </c>
      <c r="AR354" s="133">
        <f t="shared" si="33"/>
        <v>0.04774187123</v>
      </c>
      <c r="AS354" s="134">
        <f t="shared" si="34"/>
        <v>-0.004902921614</v>
      </c>
      <c r="AT354" s="134">
        <f t="shared" si="35"/>
        <v>-0.004052451034</v>
      </c>
      <c r="AU354" s="134">
        <f t="shared" si="36"/>
        <v>-0.02651578194</v>
      </c>
      <c r="AV354" s="134">
        <f t="shared" si="37"/>
        <v>0.01032632308</v>
      </c>
      <c r="AW354" s="135">
        <f t="shared" ref="AW354:AZ354" si="2122">Y$2*$Y354</f>
        <v>-0.01033954574</v>
      </c>
      <c r="AX354" s="135">
        <f t="shared" si="2122"/>
        <v>-0.00706356933</v>
      </c>
      <c r="AY354" s="135">
        <f t="shared" si="2122"/>
        <v>-0.009882848975</v>
      </c>
      <c r="AZ354" s="135">
        <f t="shared" si="2122"/>
        <v>0.04018400456</v>
      </c>
      <c r="BA354" s="144">
        <f t="shared" ref="BA354:BD354" si="2123">AC354+AG354+AK354+AO354+AS354+AW354+A$2</f>
        <v>0.02070199233</v>
      </c>
      <c r="BB354" s="144">
        <f t="shared" si="2123"/>
        <v>0.08796170875</v>
      </c>
      <c r="BC354" s="144">
        <f t="shared" si="2123"/>
        <v>0.3551295642</v>
      </c>
      <c r="BD354" s="144">
        <f t="shared" si="2123"/>
        <v>0.04500971751</v>
      </c>
      <c r="BE354" s="143">
        <f t="shared" ref="BE354:BH354" si="2124">A354</f>
        <v>0</v>
      </c>
      <c r="BF354" s="143">
        <f t="shared" si="2124"/>
        <v>0.2173913043</v>
      </c>
      <c r="BG354" s="143">
        <f t="shared" si="2124"/>
        <v>0.3550295858</v>
      </c>
      <c r="BH354" s="143">
        <f t="shared" si="2124"/>
        <v>0.07608695652</v>
      </c>
      <c r="BI354" s="145">
        <f t="shared" si="41"/>
        <v>0.01814639748</v>
      </c>
      <c r="BJ354" s="145">
        <f t="shared" si="42"/>
        <v>0.0473480625</v>
      </c>
      <c r="BK354" s="143"/>
    </row>
    <row r="355">
      <c r="A355" s="90">
        <f>'Yield Tabulations'!AH355</f>
        <v>0</v>
      </c>
      <c r="B355" s="90">
        <f>'Yield Tabulations'!AI355</f>
        <v>0.2616645649</v>
      </c>
      <c r="C355" s="90">
        <f>'Yield Tabulations'!AJ355</f>
        <v>0.534591195</v>
      </c>
      <c r="D355" s="90">
        <f>'Yield Tabulations'!AK355</f>
        <v>0.1784363178</v>
      </c>
      <c r="E355" s="91">
        <f>'Yield Tabulations'!AL355</f>
        <v>0</v>
      </c>
      <c r="F355" s="91">
        <f>'Yield Tabulations'!AM355</f>
        <v>0.09142496847</v>
      </c>
      <c r="G355" s="91">
        <f>'Yield Tabulations'!AN355</f>
        <v>0.6561085973</v>
      </c>
      <c r="H355" s="91">
        <f>'Yield Tabulations'!AO355</f>
        <v>0.1393442623</v>
      </c>
      <c r="I355" s="92">
        <f>'Yield Tabulations'!AP355</f>
        <v>0</v>
      </c>
      <c r="J355" s="92">
        <f>'Yield Tabulations'!AQ355</f>
        <v>0.04791929382</v>
      </c>
      <c r="K355" s="92">
        <f>'Yield Tabulations'!AR355</f>
        <v>0.4296875</v>
      </c>
      <c r="L355" s="92">
        <f>'Yield Tabulations'!AS355</f>
        <v>0.09142496847</v>
      </c>
      <c r="M355" s="132">
        <f t="shared" si="9"/>
        <v>-0.4582538397</v>
      </c>
      <c r="N355" s="132">
        <f t="shared" ref="N355:P355" si="2125">0</f>
        <v>0</v>
      </c>
      <c r="O355" s="132">
        <f t="shared" si="2125"/>
        <v>0</v>
      </c>
      <c r="P355" s="132">
        <f t="shared" si="2125"/>
        <v>0</v>
      </c>
      <c r="Q355" s="133">
        <f t="shared" si="11"/>
        <v>-0.2990422276</v>
      </c>
      <c r="R355" s="133">
        <f t="shared" si="12"/>
        <v>-0.0001102201175</v>
      </c>
      <c r="S355" s="133">
        <f t="shared" si="13"/>
        <v>0.001681246213</v>
      </c>
      <c r="T355" s="133">
        <f t="shared" si="14"/>
        <v>-0.007843905489</v>
      </c>
      <c r="U355" s="134">
        <f t="shared" si="15"/>
        <v>-0.2990422276</v>
      </c>
      <c r="V355" s="134">
        <f t="shared" si="16"/>
        <v>0.0001102201175</v>
      </c>
      <c r="W355" s="134">
        <f t="shared" si="17"/>
        <v>-0.001681246213</v>
      </c>
      <c r="X355" s="134">
        <f t="shared" si="18"/>
        <v>0.007843905489</v>
      </c>
      <c r="Y355" s="135">
        <f t="shared" si="19"/>
        <v>-0.1952861312</v>
      </c>
      <c r="Z355" s="135">
        <f t="shared" ref="Z355:AB355" si="2126">0</f>
        <v>0</v>
      </c>
      <c r="AA355" s="135">
        <f t="shared" si="2126"/>
        <v>0</v>
      </c>
      <c r="AB355" s="135">
        <f t="shared" si="2126"/>
        <v>0</v>
      </c>
      <c r="AC355" s="91">
        <f t="shared" si="21"/>
        <v>-0.1537720085</v>
      </c>
      <c r="AD355" s="91">
        <f t="shared" si="22"/>
        <v>0.06475507532</v>
      </c>
      <c r="AE355" s="91">
        <f t="shared" si="23"/>
        <v>0.3215189258</v>
      </c>
      <c r="AF355" s="91">
        <f t="shared" si="24"/>
        <v>0.1401809707</v>
      </c>
      <c r="AG355" s="92">
        <f t="shared" si="25"/>
        <v>0.0722405548</v>
      </c>
      <c r="AH355" s="92">
        <f t="shared" si="26"/>
        <v>0.04292683494</v>
      </c>
      <c r="AI355" s="92">
        <f t="shared" si="27"/>
        <v>0.2673951334</v>
      </c>
      <c r="AJ355" s="92">
        <f t="shared" si="28"/>
        <v>-0.03686192948</v>
      </c>
      <c r="AK355" s="132">
        <f t="shared" ref="AK355:AN355" si="2127">M$2*$M355</f>
        <v>0.1502409987</v>
      </c>
      <c r="AL355" s="132">
        <f t="shared" si="2127"/>
        <v>0.04061119077</v>
      </c>
      <c r="AM355" s="132">
        <f t="shared" si="2127"/>
        <v>0.1245523443</v>
      </c>
      <c r="AN355" s="132">
        <f t="shared" si="2127"/>
        <v>-0.1175123906</v>
      </c>
      <c r="AO355" s="133">
        <f t="shared" si="30"/>
        <v>-0.05669790015</v>
      </c>
      <c r="AP355" s="133">
        <f t="shared" si="31"/>
        <v>0.007588278434</v>
      </c>
      <c r="AQ355" s="133">
        <f t="shared" si="32"/>
        <v>-0.06859910624</v>
      </c>
      <c r="AR355" s="133">
        <f t="shared" si="33"/>
        <v>0.0960448339</v>
      </c>
      <c r="AS355" s="134">
        <f t="shared" si="34"/>
        <v>-0.008529368098</v>
      </c>
      <c r="AT355" s="134">
        <f t="shared" si="35"/>
        <v>-0.01123616229</v>
      </c>
      <c r="AU355" s="134">
        <f t="shared" si="36"/>
        <v>-0.05572030174</v>
      </c>
      <c r="AV355" s="134">
        <f t="shared" si="37"/>
        <v>0.03601795992</v>
      </c>
      <c r="AW355" s="135">
        <f t="shared" ref="AW355:AZ355" si="2128">Y$2*$Y355</f>
        <v>-0.01276209783</v>
      </c>
      <c r="AX355" s="135">
        <f t="shared" si="2128"/>
        <v>-0.008718561248</v>
      </c>
      <c r="AY355" s="135">
        <f t="shared" si="2128"/>
        <v>-0.01219839716</v>
      </c>
      <c r="AZ355" s="135">
        <f t="shared" si="2128"/>
        <v>0.0495991033</v>
      </c>
      <c r="BA355" s="144">
        <f t="shared" ref="BA355:BD355" si="2129">AC355+AG355+AK355+AO355+AS355+AW355+A$2</f>
        <v>0.0184749114</v>
      </c>
      <c r="BB355" s="144">
        <f t="shared" si="2129"/>
        <v>0.1612339059</v>
      </c>
      <c r="BC355" s="144">
        <f t="shared" si="2129"/>
        <v>0.577644014</v>
      </c>
      <c r="BD355" s="144">
        <f t="shared" si="2129"/>
        <v>0.1337339663</v>
      </c>
      <c r="BE355" s="143">
        <f t="shared" ref="BE355:BH355" si="2130">A355</f>
        <v>0</v>
      </c>
      <c r="BF355" s="143">
        <f t="shared" si="2130"/>
        <v>0.2616645649</v>
      </c>
      <c r="BG355" s="143">
        <f t="shared" si="2130"/>
        <v>0.534591195</v>
      </c>
      <c r="BH355" s="143">
        <f t="shared" si="2130"/>
        <v>0.1784363178</v>
      </c>
      <c r="BI355" s="145">
        <f t="shared" si="41"/>
        <v>0.01427948509</v>
      </c>
      <c r="BJ355" s="145">
        <f t="shared" si="42"/>
        <v>0.0006657894818</v>
      </c>
      <c r="BK355" s="143"/>
    </row>
    <row r="356">
      <c r="A356" s="90">
        <f>'Yield Tabulations'!AH356</f>
        <v>0</v>
      </c>
      <c r="B356" s="90">
        <f>'Yield Tabulations'!AI356</f>
        <v>0.2168421053</v>
      </c>
      <c r="C356" s="90">
        <f>'Yield Tabulations'!AJ356</f>
        <v>0.5127478754</v>
      </c>
      <c r="D356" s="90">
        <f>'Yield Tabulations'!AK356</f>
        <v>0.09789473684</v>
      </c>
      <c r="E356" s="91">
        <f>'Yield Tabulations'!AL356</f>
        <v>0</v>
      </c>
      <c r="F356" s="91">
        <f>'Yield Tabulations'!AM356</f>
        <v>0.05526315789</v>
      </c>
      <c r="G356" s="91">
        <f>'Yield Tabulations'!AN356</f>
        <v>0.6213017751</v>
      </c>
      <c r="H356" s="91">
        <f>'Yield Tabulations'!AO356</f>
        <v>0.08894736842</v>
      </c>
      <c r="I356" s="92">
        <f>'Yield Tabulations'!AP356</f>
        <v>0</v>
      </c>
      <c r="J356" s="92">
        <f>'Yield Tabulations'!AQ356</f>
        <v>0.03368421053</v>
      </c>
      <c r="K356" s="92">
        <f>'Yield Tabulations'!AR356</f>
        <v>0.4130434783</v>
      </c>
      <c r="L356" s="92">
        <f>'Yield Tabulations'!AS356</f>
        <v>0.05526315789</v>
      </c>
      <c r="M356" s="132">
        <f t="shared" si="9"/>
        <v>-0.3969815468</v>
      </c>
      <c r="N356" s="132">
        <f t="shared" ref="N356:P356" si="2131">0</f>
        <v>0</v>
      </c>
      <c r="O356" s="132">
        <f t="shared" si="2131"/>
        <v>0</v>
      </c>
      <c r="P356" s="132">
        <f t="shared" si="2131"/>
        <v>0</v>
      </c>
      <c r="Q356" s="133">
        <f t="shared" si="11"/>
        <v>-0.2634016546</v>
      </c>
      <c r="R356" s="133">
        <f t="shared" si="12"/>
        <v>0.002404032335</v>
      </c>
      <c r="S356" s="133">
        <f t="shared" si="13"/>
        <v>0.00005789473684</v>
      </c>
      <c r="T356" s="133">
        <f t="shared" si="14"/>
        <v>-0.001898027162</v>
      </c>
      <c r="U356" s="134">
        <f t="shared" si="15"/>
        <v>-0.2634016546</v>
      </c>
      <c r="V356" s="134">
        <f t="shared" si="16"/>
        <v>-0.002404032335</v>
      </c>
      <c r="W356" s="134">
        <f t="shared" si="17"/>
        <v>-0.00005789473684</v>
      </c>
      <c r="X356" s="134">
        <f t="shared" si="18"/>
        <v>0.001898027162</v>
      </c>
      <c r="Y356" s="135">
        <f t="shared" si="19"/>
        <v>-0.1747935576</v>
      </c>
      <c r="Z356" s="135">
        <f t="shared" ref="Z356:AB356" si="2132">0</f>
        <v>0</v>
      </c>
      <c r="AA356" s="135">
        <f t="shared" si="2132"/>
        <v>0</v>
      </c>
      <c r="AB356" s="135">
        <f t="shared" si="2132"/>
        <v>0</v>
      </c>
      <c r="AC356" s="91">
        <f t="shared" si="21"/>
        <v>-0.1406482905</v>
      </c>
      <c r="AD356" s="91">
        <f t="shared" si="22"/>
        <v>0.0360545058</v>
      </c>
      <c r="AE356" s="91">
        <f t="shared" si="23"/>
        <v>0.3096388219</v>
      </c>
      <c r="AF356" s="91">
        <f t="shared" si="24"/>
        <v>0.1171935551</v>
      </c>
      <c r="AG356" s="92">
        <f t="shared" si="25"/>
        <v>0.07161402171</v>
      </c>
      <c r="AH356" s="92">
        <f t="shared" si="26"/>
        <v>0.02792850838</v>
      </c>
      <c r="AI356" s="92">
        <f t="shared" si="27"/>
        <v>0.2508248168</v>
      </c>
      <c r="AJ356" s="92">
        <f t="shared" si="28"/>
        <v>-0.05207855829</v>
      </c>
      <c r="AK356" s="132">
        <f t="shared" ref="AK356:AN356" si="2133">M$2*$M356</f>
        <v>0.1301525462</v>
      </c>
      <c r="AL356" s="132">
        <f t="shared" si="2133"/>
        <v>0.03518114182</v>
      </c>
      <c r="AM356" s="132">
        <f t="shared" si="2133"/>
        <v>0.1078986754</v>
      </c>
      <c r="AN356" s="132">
        <f t="shared" si="2133"/>
        <v>-0.1018000212</v>
      </c>
      <c r="AO356" s="133">
        <f t="shared" si="30"/>
        <v>-0.04792608511</v>
      </c>
      <c r="AP356" s="133">
        <f t="shared" si="31"/>
        <v>0.006440378055</v>
      </c>
      <c r="AQ356" s="133">
        <f t="shared" si="32"/>
        <v>-0.05997039727</v>
      </c>
      <c r="AR356" s="133">
        <f t="shared" si="33"/>
        <v>0.08604585967</v>
      </c>
      <c r="AS356" s="134">
        <f t="shared" si="34"/>
        <v>-0.008293560573</v>
      </c>
      <c r="AT356" s="134">
        <f t="shared" si="35"/>
        <v>-0.009211196829</v>
      </c>
      <c r="AU356" s="134">
        <f t="shared" si="36"/>
        <v>-0.04949847958</v>
      </c>
      <c r="AV356" s="134">
        <f t="shared" si="37"/>
        <v>0.03104610808</v>
      </c>
      <c r="AW356" s="135">
        <f t="shared" ref="AW356:AZ356" si="2134">Y$2*$Y356</f>
        <v>-0.01142289249</v>
      </c>
      <c r="AX356" s="135">
        <f t="shared" si="2134"/>
        <v>-0.007803669047</v>
      </c>
      <c r="AY356" s="135">
        <f t="shared" si="2134"/>
        <v>-0.0109183444</v>
      </c>
      <c r="AZ356" s="135">
        <f t="shared" si="2134"/>
        <v>0.04439436464</v>
      </c>
      <c r="BA356" s="144">
        <f t="shared" ref="BA356:BD356" si="2135">AC356+AG356+AK356+AO356+AS356+AW356+A$2</f>
        <v>0.02123047177</v>
      </c>
      <c r="BB356" s="144">
        <f t="shared" si="2135"/>
        <v>0.1138969181</v>
      </c>
      <c r="BC356" s="144">
        <f t="shared" si="2135"/>
        <v>0.5486705085</v>
      </c>
      <c r="BD356" s="144">
        <f t="shared" si="2135"/>
        <v>0.09106672664</v>
      </c>
      <c r="BE356" s="143">
        <f t="shared" ref="BE356:BH356" si="2136">A356</f>
        <v>0</v>
      </c>
      <c r="BF356" s="143">
        <f t="shared" si="2136"/>
        <v>0.2168421053</v>
      </c>
      <c r="BG356" s="143">
        <f t="shared" si="2136"/>
        <v>0.5127478754</v>
      </c>
      <c r="BH356" s="143">
        <f t="shared" si="2136"/>
        <v>0.09789473684</v>
      </c>
      <c r="BI356" s="145">
        <f t="shared" si="41"/>
        <v>0.01238550178</v>
      </c>
      <c r="BJ356" s="145">
        <f t="shared" si="42"/>
        <v>0.006904724043</v>
      </c>
      <c r="BK356" s="143"/>
    </row>
    <row r="357">
      <c r="A357" s="90">
        <f>'Yield Tabulations'!AH357</f>
        <v>0</v>
      </c>
      <c r="B357" s="90">
        <f>'Yield Tabulations'!AI357</f>
        <v>0.1199270406</v>
      </c>
      <c r="C357" s="90">
        <f>'Yield Tabulations'!AJ357</f>
        <v>0.2336065574</v>
      </c>
      <c r="D357" s="90">
        <f>'Yield Tabulations'!AK357</f>
        <v>0.02507979936</v>
      </c>
      <c r="E357" s="91">
        <f>'Yield Tabulations'!AL357</f>
        <v>0</v>
      </c>
      <c r="F357" s="91">
        <f>'Yield Tabulations'!AM357</f>
        <v>0.01003191974</v>
      </c>
      <c r="G357" s="91">
        <f>'Yield Tabulations'!AN357</f>
        <v>0.1774193548</v>
      </c>
      <c r="H357" s="91">
        <f>'Yield Tabulations'!AO357</f>
        <v>0.05654354765</v>
      </c>
      <c r="I357" s="92">
        <f>'Yield Tabulations'!AP357</f>
        <v>0</v>
      </c>
      <c r="J357" s="92">
        <f>'Yield Tabulations'!AQ357</f>
        <v>0.04651162791</v>
      </c>
      <c r="K357" s="92">
        <f>'Yield Tabulations'!AR357</f>
        <v>0.2916666667</v>
      </c>
      <c r="L357" s="92">
        <f>'Yield Tabulations'!AS357</f>
        <v>0.01003191974</v>
      </c>
      <c r="M357" s="132">
        <f t="shared" si="9"/>
        <v>-0.03477543967</v>
      </c>
      <c r="N357" s="132">
        <f t="shared" ref="N357:P357" si="2137">0</f>
        <v>0</v>
      </c>
      <c r="O357" s="132">
        <f t="shared" si="2137"/>
        <v>0</v>
      </c>
      <c r="P357" s="132">
        <f t="shared" si="2137"/>
        <v>0</v>
      </c>
      <c r="Q357" s="133">
        <f t="shared" si="11"/>
        <v>-0.05278115308</v>
      </c>
      <c r="R357" s="133">
        <f t="shared" si="12"/>
        <v>0.01471201134</v>
      </c>
      <c r="S357" s="133">
        <f t="shared" si="13"/>
        <v>-0.002529293035</v>
      </c>
      <c r="T357" s="133">
        <f t="shared" si="14"/>
        <v>0.005326086424</v>
      </c>
      <c r="U357" s="134">
        <f t="shared" si="15"/>
        <v>-0.05278115308</v>
      </c>
      <c r="V357" s="134">
        <f t="shared" si="16"/>
        <v>-0.01471201134</v>
      </c>
      <c r="W357" s="134">
        <f t="shared" si="17"/>
        <v>0.002529293035</v>
      </c>
      <c r="X357" s="134">
        <f t="shared" si="18"/>
        <v>-0.005326086424</v>
      </c>
      <c r="Y357" s="135">
        <f t="shared" si="19"/>
        <v>-0.08733341539</v>
      </c>
      <c r="Z357" s="135">
        <f t="shared" ref="Z357:AB357" si="2138">0</f>
        <v>0</v>
      </c>
      <c r="AA357" s="135">
        <f t="shared" si="2138"/>
        <v>0</v>
      </c>
      <c r="AB357" s="135">
        <f t="shared" si="2138"/>
        <v>0</v>
      </c>
      <c r="AC357" s="91">
        <f t="shared" si="21"/>
        <v>-0.03996195599</v>
      </c>
      <c r="AD357" s="91">
        <f t="shared" si="22"/>
        <v>0.0139288706</v>
      </c>
      <c r="AE357" s="91">
        <f t="shared" si="23"/>
        <v>0.08415475478</v>
      </c>
      <c r="AF357" s="91">
        <f t="shared" si="24"/>
        <v>0.0507504939</v>
      </c>
      <c r="AG357" s="92">
        <f t="shared" si="25"/>
        <v>0.04613984082</v>
      </c>
      <c r="AH357" s="92">
        <f t="shared" si="26"/>
        <v>0.02748625897</v>
      </c>
      <c r="AI357" s="92">
        <f t="shared" si="27"/>
        <v>0.1717639523</v>
      </c>
      <c r="AJ357" s="92">
        <f t="shared" si="28"/>
        <v>-0.0579115821</v>
      </c>
      <c r="AK357" s="132">
        <f t="shared" ref="AK357:AN357" si="2139">M$2*$M357</f>
        <v>0.01140131589</v>
      </c>
      <c r="AL357" s="132">
        <f t="shared" si="2139"/>
        <v>0.003081855277</v>
      </c>
      <c r="AM357" s="132">
        <f t="shared" si="2139"/>
        <v>0.00945188487</v>
      </c>
      <c r="AN357" s="132">
        <f t="shared" si="2139"/>
        <v>-0.00891764497</v>
      </c>
      <c r="AO357" s="133">
        <f t="shared" si="30"/>
        <v>-0.006855601905</v>
      </c>
      <c r="AP357" s="133">
        <f t="shared" si="31"/>
        <v>0.003359046556</v>
      </c>
      <c r="AQ357" s="133">
        <f t="shared" si="32"/>
        <v>-0.007957815569</v>
      </c>
      <c r="AR357" s="133">
        <f t="shared" si="33"/>
        <v>0.02149885893</v>
      </c>
      <c r="AS357" s="134">
        <f t="shared" si="34"/>
        <v>-0.002343565492</v>
      </c>
      <c r="AT357" s="134">
        <f t="shared" si="35"/>
        <v>-0.001546717462</v>
      </c>
      <c r="AU357" s="134">
        <f t="shared" si="36"/>
        <v>-0.01172399173</v>
      </c>
      <c r="AV357" s="134">
        <f t="shared" si="37"/>
        <v>0.003287837031</v>
      </c>
      <c r="AW357" s="135">
        <f t="shared" ref="AW357:AZ357" si="2140">Y$2*$Y357</f>
        <v>-0.005707305399</v>
      </c>
      <c r="AX357" s="135">
        <f t="shared" si="2140"/>
        <v>-0.00389900566</v>
      </c>
      <c r="AY357" s="135">
        <f t="shared" si="2140"/>
        <v>-0.005455214253</v>
      </c>
      <c r="AZ357" s="135">
        <f t="shared" si="2140"/>
        <v>0.02218108917</v>
      </c>
      <c r="BA357" s="144">
        <f t="shared" ref="BA357:BD357" si="2141">AC357+AG357+AK357+AO357+AS357+AW357+A$2</f>
        <v>0.03042746046</v>
      </c>
      <c r="BB357" s="144">
        <f t="shared" si="2141"/>
        <v>0.06771755821</v>
      </c>
      <c r="BC357" s="144">
        <f t="shared" si="2141"/>
        <v>0.2409289861</v>
      </c>
      <c r="BD357" s="144">
        <f t="shared" si="2141"/>
        <v>-0.00284552941</v>
      </c>
      <c r="BE357" s="143">
        <f t="shared" ref="BE357:BH357" si="2142">A357</f>
        <v>0</v>
      </c>
      <c r="BF357" s="143">
        <f t="shared" si="2142"/>
        <v>0.1199270406</v>
      </c>
      <c r="BG357" s="143">
        <f t="shared" si="2142"/>
        <v>0.2336065574</v>
      </c>
      <c r="BH357" s="143">
        <f t="shared" si="2142"/>
        <v>0.02507979936</v>
      </c>
      <c r="BI357" s="145">
        <f t="shared" si="41"/>
        <v>0.004485102349</v>
      </c>
      <c r="BJ357" s="145">
        <f t="shared" si="42"/>
        <v>0.1369143996</v>
      </c>
      <c r="BK357" s="143"/>
    </row>
    <row r="358">
      <c r="A358" s="90">
        <f>'Yield Tabulations'!AH358</f>
        <v>0</v>
      </c>
      <c r="B358" s="90">
        <f>'Yield Tabulations'!AI358</f>
        <v>0.1737523105</v>
      </c>
      <c r="C358" s="90">
        <f>'Yield Tabulations'!AJ358</f>
        <v>0.3881278539</v>
      </c>
      <c r="D358" s="90">
        <f>'Yield Tabulations'!AK358</f>
        <v>0.09103512015</v>
      </c>
      <c r="E358" s="91">
        <f>'Yield Tabulations'!AL358</f>
        <v>0</v>
      </c>
      <c r="F358" s="91">
        <f>'Yield Tabulations'!AM358</f>
        <v>0.04621072089</v>
      </c>
      <c r="G358" s="91">
        <f>'Yield Tabulations'!AN358</f>
        <v>0.4975124378</v>
      </c>
      <c r="H358" s="91">
        <f>'Yield Tabulations'!AO358</f>
        <v>0.09288354898</v>
      </c>
      <c r="I358" s="92">
        <f>'Yield Tabulations'!AP358</f>
        <v>0</v>
      </c>
      <c r="J358" s="92">
        <f>'Yield Tabulations'!AQ358</f>
        <v>0.0466728281</v>
      </c>
      <c r="K358" s="92">
        <f>'Yield Tabulations'!AR358</f>
        <v>0.2953586498</v>
      </c>
      <c r="L358" s="92">
        <f>'Yield Tabulations'!AS358</f>
        <v>0.04621072089</v>
      </c>
      <c r="M358" s="132">
        <f t="shared" si="9"/>
        <v>-0.2582814102</v>
      </c>
      <c r="N358" s="132">
        <f t="shared" ref="N358:P358" si="2143">0</f>
        <v>0</v>
      </c>
      <c r="O358" s="132">
        <f t="shared" si="2143"/>
        <v>0</v>
      </c>
      <c r="P358" s="132">
        <f t="shared" si="2143"/>
        <v>0</v>
      </c>
      <c r="Q358" s="133">
        <f t="shared" si="11"/>
        <v>-0.1533936027</v>
      </c>
      <c r="R358" s="133">
        <f t="shared" si="12"/>
        <v>0.004443551214</v>
      </c>
      <c r="S358" s="133">
        <f t="shared" si="13"/>
        <v>-0.00219970719</v>
      </c>
      <c r="T358" s="133">
        <f t="shared" si="14"/>
        <v>0.009571576359</v>
      </c>
      <c r="U358" s="134">
        <f t="shared" si="15"/>
        <v>-0.1533936027</v>
      </c>
      <c r="V358" s="134">
        <f t="shared" si="16"/>
        <v>-0.004443551214</v>
      </c>
      <c r="W358" s="134">
        <f t="shared" si="17"/>
        <v>0.00219970719</v>
      </c>
      <c r="X358" s="134">
        <f t="shared" si="18"/>
        <v>-0.009571576359</v>
      </c>
      <c r="Y358" s="135">
        <f t="shared" si="19"/>
        <v>-0.09155051561</v>
      </c>
      <c r="Z358" s="135">
        <f t="shared" ref="Z358:AB358" si="2144">0</f>
        <v>0</v>
      </c>
      <c r="AA358" s="135">
        <f t="shared" si="2144"/>
        <v>0</v>
      </c>
      <c r="AB358" s="135">
        <f t="shared" si="2144"/>
        <v>0</v>
      </c>
      <c r="AC358" s="91">
        <f t="shared" si="21"/>
        <v>-0.1132808909</v>
      </c>
      <c r="AD358" s="91">
        <f t="shared" si="22"/>
        <v>0.03447029993</v>
      </c>
      <c r="AE358" s="91">
        <f t="shared" si="23"/>
        <v>0.245087504</v>
      </c>
      <c r="AF358" s="91">
        <f t="shared" si="24"/>
        <v>0.1046018409</v>
      </c>
      <c r="AG358" s="92">
        <f t="shared" si="25"/>
        <v>0.04698410938</v>
      </c>
      <c r="AH358" s="92">
        <f t="shared" si="26"/>
        <v>0.03436658385</v>
      </c>
      <c r="AI358" s="92">
        <f t="shared" si="27"/>
        <v>0.1807341335</v>
      </c>
      <c r="AJ358" s="92">
        <f t="shared" si="28"/>
        <v>-0.03759558848</v>
      </c>
      <c r="AK358" s="132">
        <f t="shared" ref="AK358:AN358" si="2145">M$2*$M358</f>
        <v>0.0846789566</v>
      </c>
      <c r="AL358" s="132">
        <f t="shared" si="2145"/>
        <v>0.02288931311</v>
      </c>
      <c r="AM358" s="132">
        <f t="shared" si="2145"/>
        <v>0.07020029585</v>
      </c>
      <c r="AN358" s="132">
        <f t="shared" si="2145"/>
        <v>-0.06623243129</v>
      </c>
      <c r="AO358" s="133">
        <f t="shared" si="30"/>
        <v>-0.02385077974</v>
      </c>
      <c r="AP358" s="133">
        <f t="shared" si="31"/>
        <v>0.002560741796</v>
      </c>
      <c r="AQ358" s="133">
        <f t="shared" si="32"/>
        <v>-0.03456037517</v>
      </c>
      <c r="AR358" s="133">
        <f t="shared" si="33"/>
        <v>0.05268366213</v>
      </c>
      <c r="AS358" s="134">
        <f t="shared" si="34"/>
        <v>-0.006420177474</v>
      </c>
      <c r="AT358" s="134">
        <f t="shared" si="35"/>
        <v>-0.003732946057</v>
      </c>
      <c r="AU358" s="134">
        <f t="shared" si="36"/>
        <v>-0.02947199833</v>
      </c>
      <c r="AV358" s="134">
        <f t="shared" si="37"/>
        <v>0.01708702533</v>
      </c>
      <c r="AW358" s="135">
        <f t="shared" ref="AW358:AZ358" si="2146">Y$2*$Y358</f>
        <v>-0.00598289612</v>
      </c>
      <c r="AX358" s="135">
        <f t="shared" si="2146"/>
        <v>-0.004087278357</v>
      </c>
      <c r="AY358" s="135">
        <f t="shared" si="2146"/>
        <v>-0.005718632158</v>
      </c>
      <c r="AZ358" s="135">
        <f t="shared" si="2146"/>
        <v>0.02325215545</v>
      </c>
      <c r="BA358" s="144">
        <f t="shared" ref="BA358:BD358" si="2147">AC358+AG358+AK358+AO358+AS358+AW358+A$2</f>
        <v>0.009883054307</v>
      </c>
      <c r="BB358" s="144">
        <f t="shared" si="2147"/>
        <v>0.1117739642</v>
      </c>
      <c r="BC358" s="144">
        <f t="shared" si="2147"/>
        <v>0.4269663434</v>
      </c>
      <c r="BD358" s="144">
        <f t="shared" si="2147"/>
        <v>0.06006208265</v>
      </c>
      <c r="BE358" s="143">
        <f t="shared" ref="BE358:BH358" si="2148">A358</f>
        <v>0</v>
      </c>
      <c r="BF358" s="143">
        <f t="shared" si="2148"/>
        <v>0.1737523105</v>
      </c>
      <c r="BG358" s="143">
        <f t="shared" si="2148"/>
        <v>0.3881278539</v>
      </c>
      <c r="BH358" s="143">
        <f t="shared" si="2148"/>
        <v>0.09103512015</v>
      </c>
      <c r="BI358" s="145">
        <f t="shared" si="41"/>
        <v>0.006406747495</v>
      </c>
      <c r="BJ358" s="145">
        <f t="shared" si="42"/>
        <v>0.03761173423</v>
      </c>
      <c r="BK358" s="143"/>
    </row>
    <row r="359">
      <c r="A359" s="90">
        <f>'Yield Tabulations'!AH359</f>
        <v>0</v>
      </c>
      <c r="B359" s="90">
        <f>'Yield Tabulations'!AI359</f>
        <v>0.1422413793</v>
      </c>
      <c r="C359" s="90">
        <f>'Yield Tabulations'!AJ359</f>
        <v>0.2684210526</v>
      </c>
      <c r="D359" s="90">
        <f>'Yield Tabulations'!AK359</f>
        <v>0.05</v>
      </c>
      <c r="E359" s="91">
        <f>'Yield Tabulations'!AL359</f>
        <v>0</v>
      </c>
      <c r="F359" s="91">
        <f>'Yield Tabulations'!AM359</f>
        <v>0.0224137931</v>
      </c>
      <c r="G359" s="91">
        <f>'Yield Tabulations'!AN359</f>
        <v>0.2300884956</v>
      </c>
      <c r="H359" s="91">
        <f>'Yield Tabulations'!AO359</f>
        <v>0.0974137931</v>
      </c>
      <c r="I359" s="92">
        <f>'Yield Tabulations'!AP359</f>
        <v>0</v>
      </c>
      <c r="J359" s="92">
        <f>'Yield Tabulations'!AQ359</f>
        <v>0.075</v>
      </c>
      <c r="K359" s="92">
        <f>'Yield Tabulations'!AR359</f>
        <v>0.3246753247</v>
      </c>
      <c r="L359" s="92">
        <f>'Yield Tabulations'!AS359</f>
        <v>0.0224137931</v>
      </c>
      <c r="M359" s="132">
        <f t="shared" si="9"/>
        <v>-0.062932541</v>
      </c>
      <c r="N359" s="132">
        <f t="shared" ref="N359:P359" si="2149">0</f>
        <v>0</v>
      </c>
      <c r="O359" s="132">
        <f t="shared" si="2149"/>
        <v>0</v>
      </c>
      <c r="P359" s="132">
        <f t="shared" si="2149"/>
        <v>0</v>
      </c>
      <c r="Q359" s="133">
        <f t="shared" si="11"/>
        <v>-0.07856850409</v>
      </c>
      <c r="R359" s="133">
        <f t="shared" si="12"/>
        <v>0.02647069897</v>
      </c>
      <c r="S359" s="133">
        <f t="shared" si="13"/>
        <v>-0.006803656361</v>
      </c>
      <c r="T359" s="133">
        <f t="shared" si="14"/>
        <v>0.009979431615</v>
      </c>
      <c r="U359" s="134">
        <f t="shared" si="15"/>
        <v>-0.07856850409</v>
      </c>
      <c r="V359" s="134">
        <f t="shared" si="16"/>
        <v>-0.02647069897</v>
      </c>
      <c r="W359" s="134">
        <f t="shared" si="17"/>
        <v>0.006803656361</v>
      </c>
      <c r="X359" s="134">
        <f t="shared" si="18"/>
        <v>-0.009979431615</v>
      </c>
      <c r="Y359" s="135">
        <f t="shared" si="19"/>
        <v>-0.1115414446</v>
      </c>
      <c r="Z359" s="135">
        <f t="shared" ref="Z359:AB359" si="2150">0</f>
        <v>0</v>
      </c>
      <c r="AA359" s="135">
        <f t="shared" si="2150"/>
        <v>0</v>
      </c>
      <c r="AB359" s="135">
        <f t="shared" si="2150"/>
        <v>0</v>
      </c>
      <c r="AC359" s="91">
        <f t="shared" si="21"/>
        <v>-0.05351977209</v>
      </c>
      <c r="AD359" s="91">
        <f t="shared" si="22"/>
        <v>0.02801829582</v>
      </c>
      <c r="AE359" s="91">
        <f t="shared" si="23"/>
        <v>0.1060900743</v>
      </c>
      <c r="AF359" s="91">
        <f t="shared" si="24"/>
        <v>0.07624867543</v>
      </c>
      <c r="AG359" s="92">
        <f t="shared" si="25"/>
        <v>0.04703831351</v>
      </c>
      <c r="AH359" s="92">
        <f t="shared" si="26"/>
        <v>0.04622030289</v>
      </c>
      <c r="AI359" s="92">
        <f t="shared" si="27"/>
        <v>0.1934393071</v>
      </c>
      <c r="AJ359" s="92">
        <f t="shared" si="28"/>
        <v>-0.06229267752</v>
      </c>
      <c r="AK359" s="132">
        <f t="shared" ref="AK359:AN359" si="2151">M$2*$M359</f>
        <v>0.02063277378</v>
      </c>
      <c r="AL359" s="132">
        <f t="shared" si="2151"/>
        <v>0.005577182789</v>
      </c>
      <c r="AM359" s="132">
        <f t="shared" si="2151"/>
        <v>0.01710492054</v>
      </c>
      <c r="AN359" s="132">
        <f t="shared" si="2151"/>
        <v>-0.01613811538</v>
      </c>
      <c r="AO359" s="133">
        <f t="shared" si="30"/>
        <v>-0.008738234804</v>
      </c>
      <c r="AP359" s="133">
        <f t="shared" si="31"/>
        <v>0.006338417275</v>
      </c>
      <c r="AQ359" s="133">
        <f t="shared" si="32"/>
        <v>-0.01094604953</v>
      </c>
      <c r="AR359" s="133">
        <f t="shared" si="33"/>
        <v>0.03336193879</v>
      </c>
      <c r="AS359" s="134">
        <f t="shared" si="34"/>
        <v>-0.004149311839</v>
      </c>
      <c r="AT359" s="134">
        <f t="shared" si="35"/>
        <v>-0.002430726556</v>
      </c>
      <c r="AU359" s="134">
        <f t="shared" si="36"/>
        <v>-0.01796650352</v>
      </c>
      <c r="AV359" s="134">
        <f t="shared" si="37"/>
        <v>0.003870747669</v>
      </c>
      <c r="AW359" s="135">
        <f t="shared" ref="AW359:AZ359" si="2152">Y$2*$Y359</f>
        <v>-0.007289318596</v>
      </c>
      <c r="AX359" s="135">
        <f t="shared" si="2152"/>
        <v>-0.004979774601</v>
      </c>
      <c r="AY359" s="135">
        <f t="shared" si="2152"/>
        <v>-0.006967350075</v>
      </c>
      <c r="AZ359" s="135">
        <f t="shared" si="2152"/>
        <v>0.02832948554</v>
      </c>
      <c r="BA359" s="144">
        <f t="shared" ref="BA359:BD359" si="2153">AC359+AG359+AK359+AO359+AS359+AW359+A$2</f>
        <v>0.02172918249</v>
      </c>
      <c r="BB359" s="144">
        <f t="shared" si="2153"/>
        <v>0.1040509475</v>
      </c>
      <c r="BC359" s="144">
        <f t="shared" si="2153"/>
        <v>0.2814498145</v>
      </c>
      <c r="BD359" s="144">
        <f t="shared" si="2153"/>
        <v>0.02964547317</v>
      </c>
      <c r="BE359" s="143">
        <f t="shared" ref="BE359:BH359" si="2154">A359</f>
        <v>0</v>
      </c>
      <c r="BF359" s="143">
        <f t="shared" si="2154"/>
        <v>0.1422413793</v>
      </c>
      <c r="BG359" s="143">
        <f t="shared" si="2154"/>
        <v>0.2684210526</v>
      </c>
      <c r="BH359" s="143">
        <f t="shared" si="2154"/>
        <v>0.05</v>
      </c>
      <c r="BI359" s="145">
        <f t="shared" si="41"/>
        <v>0.002514721848</v>
      </c>
      <c r="BJ359" s="145">
        <f t="shared" si="42"/>
        <v>0.1044438133</v>
      </c>
      <c r="BK359" s="143"/>
    </row>
    <row r="360">
      <c r="A360" s="90">
        <f>'Yield Tabulations'!AH360</f>
        <v>0</v>
      </c>
      <c r="B360" s="90">
        <f>'Yield Tabulations'!AI360</f>
        <v>0.1224571201</v>
      </c>
      <c r="C360" s="90">
        <f>'Yield Tabulations'!AJ360</f>
        <v>0.3242320819</v>
      </c>
      <c r="D360" s="90">
        <f>'Yield Tabulations'!AK360</f>
        <v>0.04427602712</v>
      </c>
      <c r="E360" s="91">
        <f>'Yield Tabulations'!AL360</f>
        <v>0</v>
      </c>
      <c r="F360" s="91">
        <f>'Yield Tabulations'!AM360</f>
        <v>0.01794974073</v>
      </c>
      <c r="G360" s="91">
        <f>'Yield Tabulations'!AN360</f>
        <v>0.2710843373</v>
      </c>
      <c r="H360" s="91">
        <f>'Yield Tabulations'!AO360</f>
        <v>0.06621459912</v>
      </c>
      <c r="I360" s="92">
        <f>'Yield Tabulations'!AP360</f>
        <v>0</v>
      </c>
      <c r="J360" s="92">
        <f>'Yield Tabulations'!AQ360</f>
        <v>0.0482648584</v>
      </c>
      <c r="K360" s="92">
        <f>'Yield Tabulations'!AR360</f>
        <v>0.3937007874</v>
      </c>
      <c r="L360" s="92">
        <f>'Yield Tabulations'!AS360</f>
        <v>0.01794974073</v>
      </c>
      <c r="M360" s="132">
        <f t="shared" si="9"/>
        <v>-0.07819328429</v>
      </c>
      <c r="N360" s="132">
        <f t="shared" ref="N360:P360" si="2155">0</f>
        <v>0</v>
      </c>
      <c r="O360" s="132">
        <f t="shared" si="2155"/>
        <v>0</v>
      </c>
      <c r="P360" s="132">
        <f t="shared" si="2155"/>
        <v>0</v>
      </c>
      <c r="Q360" s="133">
        <f t="shared" si="11"/>
        <v>-0.1087809936</v>
      </c>
      <c r="R360" s="133">
        <f t="shared" si="12"/>
        <v>0.02120284624</v>
      </c>
      <c r="S360" s="133">
        <f t="shared" si="13"/>
        <v>-0.002873645058</v>
      </c>
      <c r="T360" s="133">
        <f t="shared" si="14"/>
        <v>0.006017020098</v>
      </c>
      <c r="U360" s="134">
        <f t="shared" si="15"/>
        <v>-0.1087809936</v>
      </c>
      <c r="V360" s="134">
        <f t="shared" si="16"/>
        <v>-0.02120284624</v>
      </c>
      <c r="W360" s="134">
        <f t="shared" si="17"/>
        <v>0.002873645058</v>
      </c>
      <c r="X360" s="134">
        <f t="shared" si="18"/>
        <v>-0.006017020098</v>
      </c>
      <c r="Y360" s="135">
        <f t="shared" si="19"/>
        <v>-0.1576519997</v>
      </c>
      <c r="Z360" s="135">
        <f t="shared" ref="Z360:AB360" si="2156">0</f>
        <v>0</v>
      </c>
      <c r="AA360" s="135">
        <f t="shared" si="2156"/>
        <v>0</v>
      </c>
      <c r="AB360" s="135">
        <f t="shared" si="2156"/>
        <v>0</v>
      </c>
      <c r="AC360" s="91">
        <f t="shared" si="21"/>
        <v>-0.06104229003</v>
      </c>
      <c r="AD360" s="91">
        <f t="shared" si="22"/>
        <v>0.01835892215</v>
      </c>
      <c r="AE360" s="91">
        <f t="shared" si="23"/>
        <v>0.1313266528</v>
      </c>
      <c r="AF360" s="91">
        <f t="shared" si="24"/>
        <v>0.06657720697</v>
      </c>
      <c r="AG360" s="92">
        <f t="shared" si="25"/>
        <v>0.06504053528</v>
      </c>
      <c r="AH360" s="92">
        <f t="shared" si="26"/>
        <v>0.02948696289</v>
      </c>
      <c r="AI360" s="92">
        <f t="shared" si="27"/>
        <v>0.2326112859</v>
      </c>
      <c r="AJ360" s="92">
        <f t="shared" si="28"/>
        <v>-0.07287613884</v>
      </c>
      <c r="AK360" s="132">
        <f t="shared" ref="AK360:AN360" si="2157">M$2*$M360</f>
        <v>0.02563609097</v>
      </c>
      <c r="AL360" s="132">
        <f t="shared" si="2157"/>
        <v>0.006929614352</v>
      </c>
      <c r="AM360" s="132">
        <f t="shared" si="2157"/>
        <v>0.02125275562</v>
      </c>
      <c r="AN360" s="132">
        <f t="shared" si="2157"/>
        <v>-0.02005150632</v>
      </c>
      <c r="AO360" s="133">
        <f t="shared" si="30"/>
        <v>-0.01647895691</v>
      </c>
      <c r="AP360" s="133">
        <f t="shared" si="31"/>
        <v>0.005666687858</v>
      </c>
      <c r="AQ360" s="133">
        <f t="shared" si="32"/>
        <v>-0.01884647304</v>
      </c>
      <c r="AR360" s="133">
        <f t="shared" si="33"/>
        <v>0.04136195641</v>
      </c>
      <c r="AS360" s="134">
        <f t="shared" si="34"/>
        <v>-0.00410469318</v>
      </c>
      <c r="AT360" s="134">
        <f t="shared" si="35"/>
        <v>-0.003538354829</v>
      </c>
      <c r="AU360" s="134">
        <f t="shared" si="36"/>
        <v>-0.02298589486</v>
      </c>
      <c r="AV360" s="134">
        <f t="shared" si="37"/>
        <v>0.008722048116</v>
      </c>
      <c r="AW360" s="135">
        <f t="shared" ref="AW360:AZ360" si="2158">Y$2*$Y360</f>
        <v>-0.0103026786</v>
      </c>
      <c r="AX360" s="135">
        <f t="shared" si="2158"/>
        <v>-0.007038383151</v>
      </c>
      <c r="AY360" s="135">
        <f t="shared" si="2158"/>
        <v>-0.009847610245</v>
      </c>
      <c r="AZ360" s="135">
        <f t="shared" si="2158"/>
        <v>0.04004072267</v>
      </c>
      <c r="BA360" s="144">
        <f t="shared" ref="BA360:BD360" si="2159">AC360+AG360+AK360+AO360+AS360+AW360+A$2</f>
        <v>0.02650274006</v>
      </c>
      <c r="BB360" s="144">
        <f t="shared" si="2159"/>
        <v>0.07517269919</v>
      </c>
      <c r="BC360" s="144">
        <f t="shared" si="2159"/>
        <v>0.3342061318</v>
      </c>
      <c r="BD360" s="144">
        <f t="shared" si="2159"/>
        <v>0.03003970763</v>
      </c>
      <c r="BE360" s="143">
        <f t="shared" ref="BE360:BH360" si="2160">A360</f>
        <v>0</v>
      </c>
      <c r="BF360" s="143">
        <f t="shared" si="2160"/>
        <v>0.1224571201</v>
      </c>
      <c r="BG360" s="143">
        <f t="shared" si="2160"/>
        <v>0.3242320819</v>
      </c>
      <c r="BH360" s="143">
        <f t="shared" si="2160"/>
        <v>0.04427602712</v>
      </c>
      <c r="BI360" s="145">
        <f t="shared" si="41"/>
        <v>0.003240366152</v>
      </c>
      <c r="BJ360" s="145">
        <f t="shared" si="42"/>
        <v>0.08188487642</v>
      </c>
      <c r="BK360" s="143"/>
    </row>
    <row r="361">
      <c r="A361" s="90">
        <f>'Yield Tabulations'!AH361</f>
        <v>0</v>
      </c>
      <c r="B361" s="90">
        <f>'Yield Tabulations'!AI361</f>
        <v>0.1558203483</v>
      </c>
      <c r="C361" s="90">
        <f>'Yield Tabulations'!AJ361</f>
        <v>0.3354037267</v>
      </c>
      <c r="D361" s="90">
        <f>'Yield Tabulations'!AK361</f>
        <v>0.05270394134</v>
      </c>
      <c r="E361" s="91">
        <f>'Yield Tabulations'!AL361</f>
        <v>0</v>
      </c>
      <c r="F361" s="91">
        <f>'Yield Tabulations'!AM361</f>
        <v>0.02520623281</v>
      </c>
      <c r="G361" s="91">
        <f>'Yield Tabulations'!AN361</f>
        <v>0.3571428571</v>
      </c>
      <c r="H361" s="91">
        <f>'Yield Tabulations'!AO361</f>
        <v>0.07057745188</v>
      </c>
      <c r="I361" s="92">
        <f>'Yield Tabulations'!AP361</f>
        <v>0</v>
      </c>
      <c r="J361" s="92">
        <f>'Yield Tabulations'!AQ361</f>
        <v>0.04537121907</v>
      </c>
      <c r="K361" s="92">
        <f>'Yield Tabulations'!AR361</f>
        <v>0.3154761905</v>
      </c>
      <c r="L361" s="92">
        <f>'Yield Tabulations'!AS361</f>
        <v>0.02520623281</v>
      </c>
      <c r="M361" s="132">
        <f t="shared" si="9"/>
        <v>-0.1331675513</v>
      </c>
      <c r="N361" s="132">
        <f t="shared" ref="N361:P361" si="2161">0</f>
        <v>0</v>
      </c>
      <c r="O361" s="132">
        <f t="shared" si="2161"/>
        <v>0</v>
      </c>
      <c r="P361" s="132">
        <f t="shared" si="2161"/>
        <v>0</v>
      </c>
      <c r="Q361" s="133">
        <f t="shared" si="11"/>
        <v>-0.1155926972</v>
      </c>
      <c r="R361" s="133">
        <f t="shared" si="12"/>
        <v>0.01326327965</v>
      </c>
      <c r="S361" s="133">
        <f t="shared" si="13"/>
        <v>-0.002566830858</v>
      </c>
      <c r="T361" s="133">
        <f t="shared" si="14"/>
        <v>0.008252040505</v>
      </c>
      <c r="U361" s="134">
        <f t="shared" si="15"/>
        <v>-0.1155926972</v>
      </c>
      <c r="V361" s="134">
        <f t="shared" si="16"/>
        <v>-0.01326327965</v>
      </c>
      <c r="W361" s="134">
        <f t="shared" si="17"/>
        <v>0.002566830858</v>
      </c>
      <c r="X361" s="134">
        <f t="shared" si="18"/>
        <v>-0.008252040505</v>
      </c>
      <c r="Y361" s="135">
        <f t="shared" si="19"/>
        <v>-0.1022191284</v>
      </c>
      <c r="Z361" s="135">
        <f t="shared" ref="Z361:AB361" si="2162">0</f>
        <v>0</v>
      </c>
      <c r="AA361" s="135">
        <f t="shared" si="2162"/>
        <v>0</v>
      </c>
      <c r="AB361" s="135">
        <f t="shared" si="2162"/>
        <v>0</v>
      </c>
      <c r="AC361" s="91">
        <f t="shared" si="21"/>
        <v>-0.08032598586</v>
      </c>
      <c r="AD361" s="91">
        <f t="shared" si="22"/>
        <v>0.02146142731</v>
      </c>
      <c r="AE361" s="91">
        <f t="shared" si="23"/>
        <v>0.1752717509</v>
      </c>
      <c r="AF361" s="91">
        <f t="shared" si="24"/>
        <v>0.07878928613</v>
      </c>
      <c r="AG361" s="92">
        <f t="shared" si="25"/>
        <v>0.05090886618</v>
      </c>
      <c r="AH361" s="92">
        <f t="shared" si="26"/>
        <v>0.02955853115</v>
      </c>
      <c r="AI361" s="92">
        <f t="shared" si="27"/>
        <v>0.1884678153</v>
      </c>
      <c r="AJ361" s="92">
        <f t="shared" si="28"/>
        <v>-0.0533609474</v>
      </c>
      <c r="AK361" s="132">
        <f t="shared" ref="AK361:AN361" si="2163">M$2*$M361</f>
        <v>0.0436597016</v>
      </c>
      <c r="AL361" s="132">
        <f t="shared" si="2163"/>
        <v>0.01180152213</v>
      </c>
      <c r="AM361" s="132">
        <f t="shared" si="2163"/>
        <v>0.03619463551</v>
      </c>
      <c r="AN361" s="132">
        <f t="shared" si="2163"/>
        <v>-0.03414884054</v>
      </c>
      <c r="AO361" s="133">
        <f t="shared" si="30"/>
        <v>-0.01721432772</v>
      </c>
      <c r="AP361" s="133">
        <f t="shared" si="31"/>
        <v>0.003768204922</v>
      </c>
      <c r="AQ361" s="133">
        <f t="shared" si="32"/>
        <v>-0.02299833308</v>
      </c>
      <c r="AR361" s="133">
        <f t="shared" si="33"/>
        <v>0.04215703751</v>
      </c>
      <c r="AS361" s="134">
        <f t="shared" si="34"/>
        <v>-0.004801476641</v>
      </c>
      <c r="AT361" s="134">
        <f t="shared" si="35"/>
        <v>-0.003051262805</v>
      </c>
      <c r="AU361" s="134">
        <f t="shared" si="36"/>
        <v>-0.0233972569</v>
      </c>
      <c r="AV361" s="134">
        <f t="shared" si="37"/>
        <v>0.01095726572</v>
      </c>
      <c r="AW361" s="135">
        <f t="shared" ref="AW361:AZ361" si="2164">Y$2*$Y361</f>
        <v>-0.006680098117</v>
      </c>
      <c r="AX361" s="135">
        <f t="shared" si="2164"/>
        <v>-0.004563579228</v>
      </c>
      <c r="AY361" s="135">
        <f t="shared" si="2164"/>
        <v>-0.006385038808</v>
      </c>
      <c r="AZ361" s="135">
        <f t="shared" si="2164"/>
        <v>0.02596178786</v>
      </c>
      <c r="BA361" s="144">
        <f t="shared" ref="BA361:BD361" si="2165">AC361+AG361+AK361+AO361+AS361+AW361+A$2</f>
        <v>0.01330141196</v>
      </c>
      <c r="BB361" s="144">
        <f t="shared" si="2165"/>
        <v>0.0842820934</v>
      </c>
      <c r="BC361" s="144">
        <f t="shared" si="2165"/>
        <v>0.3478489886</v>
      </c>
      <c r="BD361" s="144">
        <f t="shared" si="2165"/>
        <v>0.03662100792</v>
      </c>
      <c r="BE361" s="143">
        <f t="shared" ref="BE361:BH361" si="2166">A361</f>
        <v>0</v>
      </c>
      <c r="BF361" s="143">
        <f t="shared" si="2166"/>
        <v>0.1558203483</v>
      </c>
      <c r="BG361" s="143">
        <f t="shared" si="2166"/>
        <v>0.3354037267</v>
      </c>
      <c r="BH361" s="143">
        <f t="shared" si="2166"/>
        <v>0.05270394134</v>
      </c>
      <c r="BI361" s="145">
        <f t="shared" si="41"/>
        <v>0.005708194767</v>
      </c>
      <c r="BJ361" s="145">
        <f t="shared" si="42"/>
        <v>0.06770272761</v>
      </c>
      <c r="BK361" s="143"/>
    </row>
    <row r="362">
      <c r="A362" s="90">
        <f>'Yield Tabulations'!AH362</f>
        <v>0</v>
      </c>
      <c r="B362" s="90">
        <f>'Yield Tabulations'!AI362</f>
        <v>0.1266636072</v>
      </c>
      <c r="C362" s="90">
        <f>'Yield Tabulations'!AJ362</f>
        <v>0.3069306931</v>
      </c>
      <c r="D362" s="90">
        <f>'Yield Tabulations'!AK362</f>
        <v>0.04359798073</v>
      </c>
      <c r="E362" s="91">
        <f>'Yield Tabulations'!AL362</f>
        <v>0</v>
      </c>
      <c r="F362" s="91">
        <f>'Yield Tabulations'!AM362</f>
        <v>0.02065167508</v>
      </c>
      <c r="G362" s="91">
        <f>'Yield Tabulations'!AN362</f>
        <v>0.3191489362</v>
      </c>
      <c r="H362" s="91">
        <f>'Yield Tabulations'!AO362</f>
        <v>0.06470858192</v>
      </c>
      <c r="I362" s="92">
        <f>'Yield Tabulations'!AP362</f>
        <v>0</v>
      </c>
      <c r="J362" s="92">
        <f>'Yield Tabulations'!AQ362</f>
        <v>0.04405690684</v>
      </c>
      <c r="K362" s="92">
        <f>'Yield Tabulations'!AR362</f>
        <v>0.2962962963</v>
      </c>
      <c r="L362" s="92">
        <f>'Yield Tabulations'!AS362</f>
        <v>0.02065167508</v>
      </c>
      <c r="M362" s="132">
        <f t="shared" si="9"/>
        <v>-0.1064697357</v>
      </c>
      <c r="N362" s="132">
        <f t="shared" ref="N362:P362" si="2167">0</f>
        <v>0</v>
      </c>
      <c r="O362" s="132">
        <f t="shared" si="2167"/>
        <v>0</v>
      </c>
      <c r="P362" s="132">
        <f t="shared" si="2167"/>
        <v>0</v>
      </c>
      <c r="Q362" s="133">
        <f t="shared" si="11"/>
        <v>-0.09680883729</v>
      </c>
      <c r="R362" s="133">
        <f t="shared" si="12"/>
        <v>0.01258195303</v>
      </c>
      <c r="S362" s="133">
        <f t="shared" si="13"/>
        <v>-0.002424368282</v>
      </c>
      <c r="T362" s="133">
        <f t="shared" si="14"/>
        <v>0.00794170011</v>
      </c>
      <c r="U362" s="134">
        <f t="shared" si="15"/>
        <v>-0.09680883729</v>
      </c>
      <c r="V362" s="134">
        <f t="shared" si="16"/>
        <v>-0.01258195303</v>
      </c>
      <c r="W362" s="134">
        <f t="shared" si="17"/>
        <v>0.002424368282</v>
      </c>
      <c r="X362" s="134">
        <f t="shared" si="18"/>
        <v>-0.00794170011</v>
      </c>
      <c r="Y362" s="135">
        <f t="shared" si="19"/>
        <v>-0.09015899792</v>
      </c>
      <c r="Z362" s="135">
        <f t="shared" ref="Z362:AB362" si="2168">0</f>
        <v>0</v>
      </c>
      <c r="AA362" s="135">
        <f t="shared" si="2168"/>
        <v>0</v>
      </c>
      <c r="AB362" s="135">
        <f t="shared" si="2168"/>
        <v>0</v>
      </c>
      <c r="AC362" s="91">
        <f t="shared" si="21"/>
        <v>-0.07156021736</v>
      </c>
      <c r="AD362" s="91">
        <f t="shared" si="22"/>
        <v>0.01855938921</v>
      </c>
      <c r="AE362" s="91">
        <f t="shared" si="23"/>
        <v>0.1563727004</v>
      </c>
      <c r="AF362" s="91">
        <f t="shared" si="24"/>
        <v>0.07165004357</v>
      </c>
      <c r="AG362" s="92">
        <f t="shared" si="25"/>
        <v>0.04752641601</v>
      </c>
      <c r="AH362" s="92">
        <f t="shared" si="26"/>
        <v>0.02803296459</v>
      </c>
      <c r="AI362" s="92">
        <f t="shared" si="27"/>
        <v>0.1764469377</v>
      </c>
      <c r="AJ362" s="92">
        <f t="shared" si="28"/>
        <v>-0.05214613659</v>
      </c>
      <c r="AK362" s="132">
        <f t="shared" ref="AK362:AN362" si="2169">M$2*$M362</f>
        <v>0.03490667843</v>
      </c>
      <c r="AL362" s="132">
        <f t="shared" si="2169"/>
        <v>0.009435518861</v>
      </c>
      <c r="AM362" s="132">
        <f t="shared" si="2169"/>
        <v>0.02893823037</v>
      </c>
      <c r="AN362" s="132">
        <f t="shared" si="2169"/>
        <v>-0.02730258229</v>
      </c>
      <c r="AO362" s="133">
        <f t="shared" si="30"/>
        <v>-0.01398648372</v>
      </c>
      <c r="AP362" s="133">
        <f t="shared" si="31"/>
        <v>0.003272392315</v>
      </c>
      <c r="AQ362" s="133">
        <f t="shared" si="32"/>
        <v>-0.01885203137</v>
      </c>
      <c r="AR362" s="133">
        <f t="shared" si="33"/>
        <v>0.03582617727</v>
      </c>
      <c r="AS362" s="134">
        <f t="shared" si="34"/>
        <v>-0.004146439213</v>
      </c>
      <c r="AT362" s="134">
        <f t="shared" si="35"/>
        <v>-0.002443599674</v>
      </c>
      <c r="AU362" s="134">
        <f t="shared" si="36"/>
        <v>-0.01979647419</v>
      </c>
      <c r="AV362" s="134">
        <f t="shared" si="37"/>
        <v>0.008858127919</v>
      </c>
      <c r="AW362" s="135">
        <f t="shared" ref="AW362:AZ362" si="2170">Y$2*$Y362</f>
        <v>-0.005891959376</v>
      </c>
      <c r="AX362" s="135">
        <f t="shared" si="2170"/>
        <v>-0.004025153965</v>
      </c>
      <c r="AY362" s="135">
        <f t="shared" si="2170"/>
        <v>-0.005631712081</v>
      </c>
      <c r="AZ362" s="135">
        <f t="shared" si="2170"/>
        <v>0.02289873543</v>
      </c>
      <c r="BA362" s="144">
        <f t="shared" ref="BA362:BD362" si="2171">AC362+AG362+AK362+AO362+AS362+AW362+A$2</f>
        <v>0.01460272731</v>
      </c>
      <c r="BB362" s="144">
        <f t="shared" si="2171"/>
        <v>0.07813876126</v>
      </c>
      <c r="BC362" s="144">
        <f t="shared" si="2171"/>
        <v>0.3181730665</v>
      </c>
      <c r="BD362" s="144">
        <f t="shared" si="2171"/>
        <v>0.02604978393</v>
      </c>
      <c r="BE362" s="143">
        <f t="shared" ref="BE362:BH362" si="2172">A362</f>
        <v>0</v>
      </c>
      <c r="BF362" s="143">
        <f t="shared" si="2172"/>
        <v>0.1266636072</v>
      </c>
      <c r="BG362" s="143">
        <f t="shared" si="2172"/>
        <v>0.3069306931</v>
      </c>
      <c r="BH362" s="143">
        <f t="shared" si="2172"/>
        <v>0.04359798073</v>
      </c>
      <c r="BI362" s="145">
        <f t="shared" si="41"/>
        <v>0.003002230487</v>
      </c>
      <c r="BJ362" s="145">
        <f t="shared" si="42"/>
        <v>0.08917205046</v>
      </c>
      <c r="BK362" s="143"/>
    </row>
    <row r="363">
      <c r="A363" s="90">
        <f>'Yield Tabulations'!AH363</f>
        <v>0</v>
      </c>
      <c r="B363" s="90">
        <f>'Yield Tabulations'!AI363</f>
        <v>0.1409744409</v>
      </c>
      <c r="C363" s="90">
        <f>'Yield Tabulations'!AJ363</f>
        <v>0.408839779</v>
      </c>
      <c r="D363" s="90">
        <f>'Yield Tabulations'!AK363</f>
        <v>0.05471246006</v>
      </c>
      <c r="E363" s="91">
        <f>'Yield Tabulations'!AL363</f>
        <v>0</v>
      </c>
      <c r="F363" s="91">
        <f>'Yield Tabulations'!AM363</f>
        <v>0.02755591054</v>
      </c>
      <c r="G363" s="91">
        <f>'Yield Tabulations'!AN363</f>
        <v>0.4011627907</v>
      </c>
      <c r="H363" s="91">
        <f>'Yield Tabulations'!AO363</f>
        <v>0.06869009585</v>
      </c>
      <c r="I363" s="92">
        <f>'Yield Tabulations'!AP363</f>
        <v>0</v>
      </c>
      <c r="J363" s="92">
        <f>'Yield Tabulations'!AQ363</f>
        <v>0.0411341853</v>
      </c>
      <c r="K363" s="92">
        <f>'Yield Tabulations'!AR363</f>
        <v>0.4157894737</v>
      </c>
      <c r="L363" s="92">
        <f>'Yield Tabulations'!AS363</f>
        <v>0.02755591054</v>
      </c>
      <c r="M363" s="132">
        <f t="shared" si="9"/>
        <v>-0.1664092421</v>
      </c>
      <c r="N363" s="132">
        <f t="shared" ref="N363:P363" si="2173">0</f>
        <v>0</v>
      </c>
      <c r="O363" s="132">
        <f t="shared" si="2173"/>
        <v>0</v>
      </c>
      <c r="P363" s="132">
        <f t="shared" si="2173"/>
        <v>0</v>
      </c>
      <c r="Q363" s="133">
        <f t="shared" si="11"/>
        <v>-0.1698255737</v>
      </c>
      <c r="R363" s="133">
        <f t="shared" si="12"/>
        <v>0.01750621283</v>
      </c>
      <c r="S363" s="133">
        <f t="shared" si="13"/>
        <v>-0.002066182925</v>
      </c>
      <c r="T363" s="133">
        <f t="shared" si="14"/>
        <v>0.005044047028</v>
      </c>
      <c r="U363" s="134">
        <f t="shared" si="15"/>
        <v>-0.1698255737</v>
      </c>
      <c r="V363" s="134">
        <f t="shared" si="16"/>
        <v>-0.01750621283</v>
      </c>
      <c r="W363" s="134">
        <f t="shared" si="17"/>
        <v>0.002066182925</v>
      </c>
      <c r="X363" s="134">
        <f t="shared" si="18"/>
        <v>-0.005044047028</v>
      </c>
      <c r="Y363" s="135">
        <f t="shared" si="19"/>
        <v>-0.1753322358</v>
      </c>
      <c r="Z363" s="135">
        <f t="shared" ref="Z363:AB363" si="2174">0</f>
        <v>0</v>
      </c>
      <c r="AA363" s="135">
        <f t="shared" si="2174"/>
        <v>0</v>
      </c>
      <c r="AB363" s="135">
        <f t="shared" si="2174"/>
        <v>0</v>
      </c>
      <c r="AC363" s="91">
        <f t="shared" si="21"/>
        <v>-0.08993289415</v>
      </c>
      <c r="AD363" s="91">
        <f t="shared" si="22"/>
        <v>0.02147294386</v>
      </c>
      <c r="AE363" s="91">
        <f t="shared" si="23"/>
        <v>0.1982757738</v>
      </c>
      <c r="AF363" s="91">
        <f t="shared" si="24"/>
        <v>0.08319959769</v>
      </c>
      <c r="AG363" s="92">
        <f t="shared" si="25"/>
        <v>0.07058769519</v>
      </c>
      <c r="AH363" s="92">
        <f t="shared" si="26"/>
        <v>0.02703639543</v>
      </c>
      <c r="AI363" s="92">
        <f t="shared" si="27"/>
        <v>0.2472344726</v>
      </c>
      <c r="AJ363" s="92">
        <f t="shared" si="28"/>
        <v>-0.07011286279</v>
      </c>
      <c r="AK363" s="132">
        <f t="shared" ref="AK363:AN363" si="2175">M$2*$M363</f>
        <v>0.05455816964</v>
      </c>
      <c r="AL363" s="132">
        <f t="shared" si="2175"/>
        <v>0.01474745412</v>
      </c>
      <c r="AM363" s="132">
        <f t="shared" si="2175"/>
        <v>0.04522965095</v>
      </c>
      <c r="AN363" s="132">
        <f t="shared" si="2175"/>
        <v>-0.0426731784</v>
      </c>
      <c r="AO363" s="133">
        <f t="shared" si="30"/>
        <v>-0.02803332468</v>
      </c>
      <c r="AP363" s="133">
        <f t="shared" si="31"/>
        <v>0.00625899634</v>
      </c>
      <c r="AQ363" s="133">
        <f t="shared" si="32"/>
        <v>-0.03397697575</v>
      </c>
      <c r="AR363" s="133">
        <f t="shared" si="33"/>
        <v>0.06024256298</v>
      </c>
      <c r="AS363" s="134">
        <f t="shared" si="34"/>
        <v>-0.005956476941</v>
      </c>
      <c r="AT363" s="134">
        <f t="shared" si="35"/>
        <v>-0.005538999357</v>
      </c>
      <c r="AU363" s="134">
        <f t="shared" si="36"/>
        <v>-0.03395797631</v>
      </c>
      <c r="AV363" s="134">
        <f t="shared" si="37"/>
        <v>0.01675676957</v>
      </c>
      <c r="AW363" s="135">
        <f t="shared" ref="AW363:AZ363" si="2176">Y$2*$Y363</f>
        <v>-0.01145809553</v>
      </c>
      <c r="AX363" s="135">
        <f t="shared" si="2176"/>
        <v>-0.00782771837</v>
      </c>
      <c r="AY363" s="135">
        <f t="shared" si="2176"/>
        <v>-0.01095199252</v>
      </c>
      <c r="AZ363" s="135">
        <f t="shared" si="2176"/>
        <v>0.04453117906</v>
      </c>
      <c r="BA363" s="144">
        <f t="shared" ref="BA363:BD363" si="2177">AC363+AG363+AK363+AO363+AS363+AW363+A$2</f>
        <v>0.01751980605</v>
      </c>
      <c r="BB363" s="144">
        <f t="shared" si="2177"/>
        <v>0.08145632195</v>
      </c>
      <c r="BC363" s="144">
        <f t="shared" si="2177"/>
        <v>0.4125483685</v>
      </c>
      <c r="BD363" s="144">
        <f t="shared" si="2177"/>
        <v>0.05820948674</v>
      </c>
      <c r="BE363" s="143">
        <f t="shared" ref="BE363:BH363" si="2178">A363</f>
        <v>0</v>
      </c>
      <c r="BF363" s="143">
        <f t="shared" si="2178"/>
        <v>0.1409744409</v>
      </c>
      <c r="BG363" s="143">
        <f t="shared" si="2178"/>
        <v>0.408839779</v>
      </c>
      <c r="BH363" s="143">
        <f t="shared" si="2178"/>
        <v>0.05471246006</v>
      </c>
      <c r="BI363" s="145">
        <f t="shared" si="41"/>
        <v>0.003875332919</v>
      </c>
      <c r="BJ363" s="145">
        <f t="shared" si="42"/>
        <v>0.04387353259</v>
      </c>
      <c r="BK363" s="143"/>
    </row>
    <row r="364">
      <c r="A364" s="90">
        <f>'Yield Tabulations'!AH364</f>
        <v>0</v>
      </c>
      <c r="B364" s="90">
        <f>'Yield Tabulations'!AI364</f>
        <v>0.1750503018</v>
      </c>
      <c r="C364" s="90">
        <f>'Yield Tabulations'!AJ364</f>
        <v>0.4412698413</v>
      </c>
      <c r="D364" s="90">
        <f>'Yield Tabulations'!AK364</f>
        <v>0.1012743125</v>
      </c>
      <c r="E364" s="91">
        <f>'Yield Tabulations'!AL364</f>
        <v>0</v>
      </c>
      <c r="F364" s="91">
        <f>'Yield Tabulations'!AM364</f>
        <v>0.05365526492</v>
      </c>
      <c r="G364" s="91">
        <f>'Yield Tabulations'!AN364</f>
        <v>0.4733727811</v>
      </c>
      <c r="H364" s="91">
        <f>'Yield Tabulations'!AO364</f>
        <v>0.1133467471</v>
      </c>
      <c r="I364" s="92">
        <f>'Yield Tabulations'!AP364</f>
        <v>0</v>
      </c>
      <c r="J364" s="92">
        <f>'Yield Tabulations'!AQ364</f>
        <v>0.05969148223</v>
      </c>
      <c r="K364" s="92">
        <f>'Yield Tabulations'!AR364</f>
        <v>0.404109589</v>
      </c>
      <c r="L364" s="92">
        <f>'Yield Tabulations'!AS364</f>
        <v>0.05365526492</v>
      </c>
      <c r="M364" s="132">
        <f t="shared" si="9"/>
        <v>-0.2398081624</v>
      </c>
      <c r="N364" s="132">
        <f t="shared" ref="N364:P364" si="2179">0</f>
        <v>0</v>
      </c>
      <c r="O364" s="132">
        <f t="shared" si="2179"/>
        <v>0</v>
      </c>
      <c r="P364" s="132">
        <f t="shared" si="2179"/>
        <v>0</v>
      </c>
      <c r="Q364" s="133">
        <f t="shared" si="11"/>
        <v>-0.2005788921</v>
      </c>
      <c r="R364" s="133">
        <f t="shared" si="12"/>
        <v>0.02040556543</v>
      </c>
      <c r="S364" s="133">
        <f t="shared" si="13"/>
        <v>-0.003886947889</v>
      </c>
      <c r="T364" s="133">
        <f t="shared" si="14"/>
        <v>0.00657371589</v>
      </c>
      <c r="U364" s="134">
        <f t="shared" si="15"/>
        <v>-0.2005788921</v>
      </c>
      <c r="V364" s="134">
        <f t="shared" si="16"/>
        <v>-0.02040556543</v>
      </c>
      <c r="W364" s="134">
        <f t="shared" si="17"/>
        <v>0.003886947889</v>
      </c>
      <c r="X364" s="134">
        <f t="shared" si="18"/>
        <v>-0.00657371589</v>
      </c>
      <c r="Y364" s="135">
        <f t="shared" si="19"/>
        <v>-0.1697465205</v>
      </c>
      <c r="Z364" s="135">
        <f t="shared" ref="Z364:AB364" si="2180">0</f>
        <v>0</v>
      </c>
      <c r="AA364" s="135">
        <f t="shared" si="2180"/>
        <v>0</v>
      </c>
      <c r="AB364" s="135">
        <f t="shared" si="2180"/>
        <v>0</v>
      </c>
      <c r="AC364" s="91">
        <f t="shared" si="21"/>
        <v>-0.1095329464</v>
      </c>
      <c r="AD364" s="91">
        <f t="shared" si="22"/>
        <v>0.04308581288</v>
      </c>
      <c r="AE364" s="91">
        <f t="shared" si="23"/>
        <v>0.2300354629</v>
      </c>
      <c r="AF364" s="91">
        <f t="shared" si="24"/>
        <v>0.1103555522</v>
      </c>
      <c r="AG364" s="92">
        <f t="shared" si="25"/>
        <v>0.06502157261</v>
      </c>
      <c r="AH364" s="92">
        <f t="shared" si="26"/>
        <v>0.04279705742</v>
      </c>
      <c r="AI364" s="92">
        <f t="shared" si="27"/>
        <v>0.2454550133</v>
      </c>
      <c r="AJ364" s="92">
        <f t="shared" si="28"/>
        <v>-0.05622090785</v>
      </c>
      <c r="AK364" s="132">
        <f t="shared" ref="AK364:AN364" si="2181">M$2*$M364</f>
        <v>0.07862240245</v>
      </c>
      <c r="AL364" s="132">
        <f t="shared" si="2181"/>
        <v>0.02125218424</v>
      </c>
      <c r="AM364" s="132">
        <f t="shared" si="2181"/>
        <v>0.06517930941</v>
      </c>
      <c r="AN364" s="132">
        <f t="shared" si="2181"/>
        <v>-0.06149524129</v>
      </c>
      <c r="AO364" s="133">
        <f t="shared" si="30"/>
        <v>-0.03258081204</v>
      </c>
      <c r="AP364" s="133">
        <f t="shared" si="31"/>
        <v>0.007672873052</v>
      </c>
      <c r="AQ364" s="133">
        <f t="shared" si="32"/>
        <v>-0.04049112773</v>
      </c>
      <c r="AR364" s="133">
        <f t="shared" si="33"/>
        <v>0.07116930893</v>
      </c>
      <c r="AS364" s="134">
        <f t="shared" si="34"/>
        <v>-0.007388298711</v>
      </c>
      <c r="AT364" s="134">
        <f t="shared" si="35"/>
        <v>-0.006590535646</v>
      </c>
      <c r="AU364" s="134">
        <f t="shared" si="36"/>
        <v>-0.0400482919</v>
      </c>
      <c r="AV364" s="134">
        <f t="shared" si="37"/>
        <v>0.0197734815</v>
      </c>
      <c r="AW364" s="135">
        <f t="shared" ref="AW364:AZ364" si="2182">Y$2*$Y364</f>
        <v>-0.01109306476</v>
      </c>
      <c r="AX364" s="135">
        <f t="shared" si="2182"/>
        <v>-0.007578343766</v>
      </c>
      <c r="AY364" s="135">
        <f t="shared" si="2182"/>
        <v>-0.01060308513</v>
      </c>
      <c r="AZ364" s="135">
        <f t="shared" si="2182"/>
        <v>0.04311250958</v>
      </c>
      <c r="BA364" s="144">
        <f t="shared" ref="BA364:BD364" si="2183">AC364+AG364+AK364+AO364+AS364+AW364+A$2</f>
        <v>0.01080358562</v>
      </c>
      <c r="BB364" s="144">
        <f t="shared" si="2183"/>
        <v>0.1259462981</v>
      </c>
      <c r="BC364" s="144">
        <f t="shared" si="2183"/>
        <v>0.4502226966</v>
      </c>
      <c r="BD364" s="144">
        <f t="shared" si="2183"/>
        <v>0.09296012174</v>
      </c>
      <c r="BE364" s="143">
        <f t="shared" ref="BE364:BH364" si="2184">A364</f>
        <v>0</v>
      </c>
      <c r="BF364" s="143">
        <f t="shared" si="2184"/>
        <v>0.1750503018</v>
      </c>
      <c r="BG364" s="143">
        <f t="shared" si="2184"/>
        <v>0.4412698413</v>
      </c>
      <c r="BH364" s="143">
        <f t="shared" si="2184"/>
        <v>0.1012743125</v>
      </c>
      <c r="BI364" s="145">
        <f t="shared" si="41"/>
        <v>0.002677200028</v>
      </c>
      <c r="BJ364" s="145">
        <f t="shared" si="42"/>
        <v>0.02148222373</v>
      </c>
      <c r="BK364" s="143"/>
    </row>
    <row r="365">
      <c r="A365" s="90">
        <f>'Yield Tabulations'!AH365</f>
        <v>0</v>
      </c>
      <c r="B365" s="90">
        <f>'Yield Tabulations'!AI365</f>
        <v>0.190700412</v>
      </c>
      <c r="C365" s="90">
        <f>'Yield Tabulations'!AJ365</f>
        <v>0.4072727273</v>
      </c>
      <c r="D365" s="90">
        <f>'Yield Tabulations'!AK365</f>
        <v>0.07710417893</v>
      </c>
      <c r="E365" s="91">
        <f>'Yield Tabulations'!AL365</f>
        <v>0</v>
      </c>
      <c r="F365" s="91">
        <f>'Yield Tabulations'!AM365</f>
        <v>0.03766921719</v>
      </c>
      <c r="G365" s="91">
        <f>'Yield Tabulations'!AN365</f>
        <v>0.4383561644</v>
      </c>
      <c r="H365" s="91">
        <f>'Yield Tabulations'!AO365</f>
        <v>0.08593290171</v>
      </c>
      <c r="I365" s="92">
        <f>'Yield Tabulations'!AP365</f>
        <v>0</v>
      </c>
      <c r="J365" s="92">
        <f>'Yield Tabulations'!AQ365</f>
        <v>0.04826368452</v>
      </c>
      <c r="K365" s="92">
        <f>'Yield Tabulations'!AR365</f>
        <v>0.3720930233</v>
      </c>
      <c r="L365" s="92">
        <f>'Yield Tabulations'!AS365</f>
        <v>0.03766921719</v>
      </c>
      <c r="M365" s="132">
        <f t="shared" si="9"/>
        <v>-0.2009595604</v>
      </c>
      <c r="N365" s="132">
        <f t="shared" ref="N365:P365" si="2185">0</f>
        <v>0</v>
      </c>
      <c r="O365" s="132">
        <f t="shared" si="2185"/>
        <v>0</v>
      </c>
      <c r="P365" s="132">
        <f t="shared" si="2185"/>
        <v>0</v>
      </c>
      <c r="Q365" s="133">
        <f t="shared" si="11"/>
        <v>-0.1681643508</v>
      </c>
      <c r="R365" s="133">
        <f t="shared" si="12"/>
        <v>0.01546249963</v>
      </c>
      <c r="S365" s="133">
        <f t="shared" si="13"/>
        <v>-0.002728468534</v>
      </c>
      <c r="T365" s="133">
        <f t="shared" si="14"/>
        <v>0.007140230719</v>
      </c>
      <c r="U365" s="134">
        <f t="shared" si="15"/>
        <v>-0.1681643508</v>
      </c>
      <c r="V365" s="134">
        <f t="shared" si="16"/>
        <v>-0.01546249963</v>
      </c>
      <c r="W365" s="134">
        <f t="shared" si="17"/>
        <v>0.002728468534</v>
      </c>
      <c r="X365" s="134">
        <f t="shared" si="18"/>
        <v>-0.007140230719</v>
      </c>
      <c r="Y365" s="135">
        <f t="shared" si="19"/>
        <v>-0.1422015711</v>
      </c>
      <c r="Z365" s="135">
        <f t="shared" ref="Z365:AB365" si="2186">0</f>
        <v>0</v>
      </c>
      <c r="AA365" s="135">
        <f t="shared" si="2186"/>
        <v>0</v>
      </c>
      <c r="AB365" s="135">
        <f t="shared" si="2186"/>
        <v>0</v>
      </c>
      <c r="AC365" s="91">
        <f t="shared" si="21"/>
        <v>-0.09947867708</v>
      </c>
      <c r="AD365" s="91">
        <f t="shared" si="22"/>
        <v>0.02966720036</v>
      </c>
      <c r="AE365" s="91">
        <f t="shared" si="23"/>
        <v>0.2153431945</v>
      </c>
      <c r="AF365" s="91">
        <f t="shared" si="24"/>
        <v>0.09492165323</v>
      </c>
      <c r="AG365" s="92">
        <f t="shared" si="25"/>
        <v>0.0610747355</v>
      </c>
      <c r="AH365" s="92">
        <f t="shared" si="26"/>
        <v>0.0333030075</v>
      </c>
      <c r="AI365" s="92">
        <f t="shared" si="27"/>
        <v>0.2237620557</v>
      </c>
      <c r="AJ365" s="92">
        <f t="shared" si="28"/>
        <v>-0.05733212812</v>
      </c>
      <c r="AK365" s="132">
        <f t="shared" ref="AK365:AN365" si="2187">M$2*$M365</f>
        <v>0.06588567826</v>
      </c>
      <c r="AL365" s="132">
        <f t="shared" si="2187"/>
        <v>0.01780935878</v>
      </c>
      <c r="AM365" s="132">
        <f t="shared" si="2187"/>
        <v>0.05462034834</v>
      </c>
      <c r="AN365" s="132">
        <f t="shared" si="2187"/>
        <v>-0.05153309433</v>
      </c>
      <c r="AO365" s="133">
        <f t="shared" si="30"/>
        <v>-0.02694215522</v>
      </c>
      <c r="AP365" s="133">
        <f t="shared" si="31"/>
        <v>0.005588319427</v>
      </c>
      <c r="AQ365" s="133">
        <f t="shared" si="32"/>
        <v>-0.03442296952</v>
      </c>
      <c r="AR365" s="133">
        <f t="shared" si="33"/>
        <v>0.0595921944</v>
      </c>
      <c r="AS365" s="134">
        <f t="shared" si="34"/>
        <v>-0.006344355069</v>
      </c>
      <c r="AT365" s="134">
        <f t="shared" si="35"/>
        <v>-0.005103694915</v>
      </c>
      <c r="AU365" s="134">
        <f t="shared" si="36"/>
        <v>-0.03345160041</v>
      </c>
      <c r="AV365" s="134">
        <f t="shared" si="37"/>
        <v>0.01685022548</v>
      </c>
      <c r="AW365" s="135">
        <f t="shared" ref="AW365:AZ365" si="2188">Y$2*$Y365</f>
        <v>-0.009292981284</v>
      </c>
      <c r="AX365" s="135">
        <f t="shared" si="2188"/>
        <v>-0.006348597822</v>
      </c>
      <c r="AY365" s="135">
        <f t="shared" si="2188"/>
        <v>-0.008882511169</v>
      </c>
      <c r="AZ365" s="135">
        <f t="shared" si="2188"/>
        <v>0.03611659656</v>
      </c>
      <c r="BA365" s="144">
        <f t="shared" ref="BA365:BD365" si="2189">AC365+AG365+AK365+AO365+AS365+AW365+A$2</f>
        <v>0.01265697763</v>
      </c>
      <c r="BB365" s="144">
        <f t="shared" si="2189"/>
        <v>0.1002228433</v>
      </c>
      <c r="BC365" s="144">
        <f t="shared" si="2189"/>
        <v>0.4176639331</v>
      </c>
      <c r="BD365" s="144">
        <f t="shared" si="2189"/>
        <v>0.06488086584</v>
      </c>
      <c r="BE365" s="143">
        <f t="shared" ref="BE365:BH365" si="2190">A365</f>
        <v>0</v>
      </c>
      <c r="BF365" s="143">
        <f t="shared" si="2190"/>
        <v>0.190700412</v>
      </c>
      <c r="BG365" s="143">
        <f t="shared" si="2190"/>
        <v>0.4072727273</v>
      </c>
      <c r="BH365" s="143">
        <f t="shared" si="2190"/>
        <v>0.07710417893</v>
      </c>
      <c r="BI365" s="145">
        <f t="shared" si="41"/>
        <v>0.008603776073</v>
      </c>
      <c r="BJ365" s="145">
        <f t="shared" si="42"/>
        <v>0.03172482824</v>
      </c>
      <c r="BK365" s="143"/>
    </row>
    <row r="366">
      <c r="A366" s="90">
        <f>'Yield Tabulations'!AH366</f>
        <v>0</v>
      </c>
      <c r="B366" s="90">
        <f>'Yield Tabulations'!AI366</f>
        <v>0.1355363985</v>
      </c>
      <c r="C366" s="90">
        <f>'Yield Tabulations'!AJ366</f>
        <v>0.3266666667</v>
      </c>
      <c r="D366" s="90">
        <f>'Yield Tabulations'!AK366</f>
        <v>0.05316091954</v>
      </c>
      <c r="E366" s="91">
        <f>'Yield Tabulations'!AL366</f>
        <v>0</v>
      </c>
      <c r="F366" s="91">
        <f>'Yield Tabulations'!AM366</f>
        <v>0.02442528736</v>
      </c>
      <c r="G366" s="91">
        <f>'Yield Tabulations'!AN366</f>
        <v>0.2897727273</v>
      </c>
      <c r="H366" s="91">
        <f>'Yield Tabulations'!AO366</f>
        <v>0.08429118774</v>
      </c>
      <c r="I366" s="92">
        <f>'Yield Tabulations'!AP366</f>
        <v>0</v>
      </c>
      <c r="J366" s="92">
        <f>'Yield Tabulations'!AQ366</f>
        <v>0.05986590038</v>
      </c>
      <c r="K366" s="92">
        <f>'Yield Tabulations'!AR366</f>
        <v>0.3790322581</v>
      </c>
      <c r="L366" s="92">
        <f>'Yield Tabulations'!AS366</f>
        <v>0.02442528736</v>
      </c>
      <c r="M366" s="132">
        <f t="shared" si="9"/>
        <v>-0.09166983246</v>
      </c>
      <c r="N366" s="132">
        <f t="shared" ref="N366:P366" si="2191">0</f>
        <v>0</v>
      </c>
      <c r="O366" s="132">
        <f t="shared" si="2191"/>
        <v>0</v>
      </c>
      <c r="P366" s="132">
        <f t="shared" si="2191"/>
        <v>0</v>
      </c>
      <c r="Q366" s="133">
        <f t="shared" si="11"/>
        <v>-0.1133542894</v>
      </c>
      <c r="R366" s="133">
        <f t="shared" si="12"/>
        <v>0.02487129709</v>
      </c>
      <c r="S366" s="133">
        <f t="shared" si="13"/>
        <v>-0.004449573186</v>
      </c>
      <c r="T366" s="133">
        <f t="shared" si="14"/>
        <v>0.008089533404</v>
      </c>
      <c r="U366" s="134">
        <f t="shared" si="15"/>
        <v>-0.1133542894</v>
      </c>
      <c r="V366" s="134">
        <f t="shared" si="16"/>
        <v>-0.02487129709</v>
      </c>
      <c r="W366" s="134">
        <f t="shared" si="17"/>
        <v>0.004449573186</v>
      </c>
      <c r="X366" s="134">
        <f t="shared" si="18"/>
        <v>-0.008089533404</v>
      </c>
      <c r="Y366" s="135">
        <f t="shared" si="19"/>
        <v>-0.1478459733</v>
      </c>
      <c r="Z366" s="135">
        <f t="shared" ref="Z366:AB366" si="2192">0</f>
        <v>0</v>
      </c>
      <c r="AA366" s="135">
        <f t="shared" si="2192"/>
        <v>0</v>
      </c>
      <c r="AB366" s="135">
        <f t="shared" si="2192"/>
        <v>0</v>
      </c>
      <c r="AC366" s="91">
        <f t="shared" si="21"/>
        <v>-0.06619619321</v>
      </c>
      <c r="AD366" s="91">
        <f t="shared" si="22"/>
        <v>0.02518980141</v>
      </c>
      <c r="AE366" s="91">
        <f t="shared" si="23"/>
        <v>0.138670103</v>
      </c>
      <c r="AF366" s="91">
        <f t="shared" si="24"/>
        <v>0.07702760338</v>
      </c>
      <c r="AG366" s="92">
        <f t="shared" si="25"/>
        <v>0.06012621288</v>
      </c>
      <c r="AH366" s="92">
        <f t="shared" si="26"/>
        <v>0.03752549257</v>
      </c>
      <c r="AI366" s="92">
        <f t="shared" si="27"/>
        <v>0.2253585538</v>
      </c>
      <c r="AJ366" s="92">
        <f t="shared" si="28"/>
        <v>-0.06852590782</v>
      </c>
      <c r="AK366" s="132">
        <f t="shared" ref="AK366:AN366" si="2193">M$2*$M366</f>
        <v>0.03005445014</v>
      </c>
      <c r="AL366" s="132">
        <f t="shared" si="2193"/>
        <v>0.008123927681</v>
      </c>
      <c r="AM366" s="132">
        <f t="shared" si="2193"/>
        <v>0.02491565055</v>
      </c>
      <c r="AN366" s="132">
        <f t="shared" si="2193"/>
        <v>-0.02350736693</v>
      </c>
      <c r="AO366" s="133">
        <f t="shared" si="30"/>
        <v>-0.01618401542</v>
      </c>
      <c r="AP366" s="133">
        <f t="shared" si="31"/>
        <v>0.006458212891</v>
      </c>
      <c r="AQ366" s="133">
        <f t="shared" si="32"/>
        <v>-0.01903404378</v>
      </c>
      <c r="AR366" s="133">
        <f t="shared" si="33"/>
        <v>0.04403811176</v>
      </c>
      <c r="AS366" s="134">
        <f t="shared" si="34"/>
        <v>-0.00467397273</v>
      </c>
      <c r="AT366" s="134">
        <f t="shared" si="35"/>
        <v>-0.003611165759</v>
      </c>
      <c r="AU366" s="134">
        <f t="shared" si="36"/>
        <v>-0.02429675111</v>
      </c>
      <c r="AV366" s="134">
        <f t="shared" si="37"/>
        <v>0.008461234454</v>
      </c>
      <c r="AW366" s="135">
        <f t="shared" ref="AW366:AZ366" si="2194">Y$2*$Y366</f>
        <v>-0.00966184728</v>
      </c>
      <c r="AX366" s="135">
        <f t="shared" si="2194"/>
        <v>-0.006600592503</v>
      </c>
      <c r="AY366" s="135">
        <f t="shared" si="2194"/>
        <v>-0.009235084389</v>
      </c>
      <c r="AZ366" s="135">
        <f t="shared" si="2194"/>
        <v>0.03755017142</v>
      </c>
      <c r="BA366" s="144">
        <f t="shared" ref="BA366:BD366" si="2195">AC366+AG366+AK366+AO366+AS366+AW366+A$2</f>
        <v>0.0212193669</v>
      </c>
      <c r="BB366" s="144">
        <f t="shared" si="2195"/>
        <v>0.09239292622</v>
      </c>
      <c r="BC366" s="144">
        <f t="shared" si="2195"/>
        <v>0.3370738438</v>
      </c>
      <c r="BD366" s="144">
        <f t="shared" si="2195"/>
        <v>0.0413092649</v>
      </c>
      <c r="BE366" s="143">
        <f t="shared" ref="BE366:BH366" si="2196">A366</f>
        <v>0</v>
      </c>
      <c r="BF366" s="143">
        <f t="shared" si="2196"/>
        <v>0.1355363985</v>
      </c>
      <c r="BG366" s="143">
        <f t="shared" si="2196"/>
        <v>0.3266666667</v>
      </c>
      <c r="BH366" s="143">
        <f t="shared" si="2196"/>
        <v>0.05316091954</v>
      </c>
      <c r="BI366" s="145">
        <f t="shared" si="41"/>
        <v>0.002560391783</v>
      </c>
      <c r="BJ366" s="145">
        <f t="shared" si="42"/>
        <v>0.07561137969</v>
      </c>
      <c r="BK366" s="143"/>
    </row>
    <row r="367">
      <c r="A367" s="90">
        <f>'Yield Tabulations'!AH367</f>
        <v>0</v>
      </c>
      <c r="B367" s="90">
        <f>'Yield Tabulations'!AI367</f>
        <v>0.1115218731</v>
      </c>
      <c r="C367" s="90">
        <f>'Yield Tabulations'!AJ367</f>
        <v>0.2625</v>
      </c>
      <c r="D367" s="90">
        <f>'Yield Tabulations'!AK367</f>
        <v>0.02402957486</v>
      </c>
      <c r="E367" s="91">
        <f>'Yield Tabulations'!AL367</f>
        <v>0</v>
      </c>
      <c r="F367" s="91">
        <f>'Yield Tabulations'!AM367</f>
        <v>0.008626001232</v>
      </c>
      <c r="G367" s="91">
        <f>'Yield Tabulations'!AN367</f>
        <v>0.1458333333</v>
      </c>
      <c r="H367" s="91">
        <f>'Yield Tabulations'!AO367</f>
        <v>0.05914972274</v>
      </c>
      <c r="I367" s="92">
        <f>'Yield Tabulations'!AP367</f>
        <v>0</v>
      </c>
      <c r="J367" s="92">
        <f>'Yield Tabulations'!AQ367</f>
        <v>0.0505237215</v>
      </c>
      <c r="K367" s="92">
        <f>'Yield Tabulations'!AR367</f>
        <v>0.4375</v>
      </c>
      <c r="L367" s="92">
        <f>'Yield Tabulations'!AS367</f>
        <v>0.008626001232</v>
      </c>
      <c r="M367" s="132">
        <f t="shared" si="9"/>
        <v>-0.02484045871</v>
      </c>
      <c r="N367" s="132">
        <f t="shared" ref="N367:P367" si="2197">0</f>
        <v>0</v>
      </c>
      <c r="O367" s="132">
        <f t="shared" si="2197"/>
        <v>0</v>
      </c>
      <c r="P367" s="132">
        <f t="shared" si="2197"/>
        <v>0</v>
      </c>
      <c r="Q367" s="133">
        <f t="shared" si="11"/>
        <v>-0.0647481266</v>
      </c>
      <c r="R367" s="133">
        <f t="shared" si="12"/>
        <v>0.02462004518</v>
      </c>
      <c r="S367" s="133">
        <f t="shared" si="13"/>
        <v>-0.002914056221</v>
      </c>
      <c r="T367" s="133">
        <f t="shared" si="14"/>
        <v>0.00359416718</v>
      </c>
      <c r="U367" s="134">
        <f t="shared" si="15"/>
        <v>-0.0647481266</v>
      </c>
      <c r="V367" s="134">
        <f t="shared" si="16"/>
        <v>-0.02462004518</v>
      </c>
      <c r="W367" s="134">
        <f t="shared" si="17"/>
        <v>0.002914056221</v>
      </c>
      <c r="X367" s="134">
        <f t="shared" si="18"/>
        <v>-0.00359416718</v>
      </c>
      <c r="Y367" s="135">
        <f t="shared" si="19"/>
        <v>-0.1940333043</v>
      </c>
      <c r="Z367" s="135">
        <f t="shared" ref="Z367:AB367" si="2198">0</f>
        <v>0</v>
      </c>
      <c r="AA367" s="135">
        <f t="shared" si="2198"/>
        <v>0</v>
      </c>
      <c r="AB367" s="135">
        <f t="shared" si="2198"/>
        <v>0</v>
      </c>
      <c r="AC367" s="91">
        <f t="shared" si="21"/>
        <v>-0.03312881872</v>
      </c>
      <c r="AD367" s="91">
        <f t="shared" si="22"/>
        <v>0.01433035575</v>
      </c>
      <c r="AE367" s="91">
        <f t="shared" si="23"/>
        <v>0.06748628557</v>
      </c>
      <c r="AF367" s="91">
        <f t="shared" si="24"/>
        <v>0.04817242531</v>
      </c>
      <c r="AG367" s="92">
        <f t="shared" si="25"/>
        <v>0.07280644749</v>
      </c>
      <c r="AH367" s="92">
        <f t="shared" si="26"/>
        <v>0.02882885545</v>
      </c>
      <c r="AI367" s="92">
        <f t="shared" si="27"/>
        <v>0.2563391257</v>
      </c>
      <c r="AJ367" s="92">
        <f t="shared" si="28"/>
        <v>-0.08698289891</v>
      </c>
      <c r="AK367" s="132">
        <f t="shared" ref="AK367:AN367" si="2199">M$2*$M367</f>
        <v>0.008144078675</v>
      </c>
      <c r="AL367" s="132">
        <f t="shared" si="2199"/>
        <v>0.002201401319</v>
      </c>
      <c r="AM367" s="132">
        <f t="shared" si="2199"/>
        <v>0.006751579795</v>
      </c>
      <c r="AN367" s="132">
        <f t="shared" si="2199"/>
        <v>-0.006369966671</v>
      </c>
      <c r="AO367" s="133">
        <f t="shared" si="30"/>
        <v>-0.00927191272</v>
      </c>
      <c r="AP367" s="133">
        <f t="shared" si="31"/>
        <v>0.005919070212</v>
      </c>
      <c r="AQ367" s="133">
        <f t="shared" si="32"/>
        <v>-0.007524133222</v>
      </c>
      <c r="AR367" s="133">
        <f t="shared" si="33"/>
        <v>0.02736609344</v>
      </c>
      <c r="AS367" s="134">
        <f t="shared" si="34"/>
        <v>-0.002269657854</v>
      </c>
      <c r="AT367" s="134">
        <f t="shared" si="35"/>
        <v>-0.002639621563</v>
      </c>
      <c r="AU367" s="134">
        <f t="shared" si="36"/>
        <v>-0.01507457558</v>
      </c>
      <c r="AV367" s="134">
        <f t="shared" si="37"/>
        <v>0.00290621071</v>
      </c>
      <c r="AW367" s="135">
        <f t="shared" ref="AW367:AZ367" si="2200">Y$2*$Y367</f>
        <v>-0.01268022464</v>
      </c>
      <c r="AX367" s="135">
        <f t="shared" si="2200"/>
        <v>-0.008662628714</v>
      </c>
      <c r="AY367" s="135">
        <f t="shared" si="2200"/>
        <v>-0.0121201403</v>
      </c>
      <c r="AZ367" s="135">
        <f t="shared" si="2200"/>
        <v>0.0492809082</v>
      </c>
      <c r="BA367" s="144">
        <f t="shared" ref="BA367:BD367" si="2201">AC367+AG367+AK367+AO367+AS367+AW367+A$2</f>
        <v>0.05135464476</v>
      </c>
      <c r="BB367" s="144">
        <f t="shared" si="2201"/>
        <v>0.06528468239</v>
      </c>
      <c r="BC367" s="144">
        <f t="shared" si="2201"/>
        <v>0.2965535577</v>
      </c>
      <c r="BD367" s="144">
        <f t="shared" si="2201"/>
        <v>0.0006381907067</v>
      </c>
      <c r="BE367" s="143">
        <f t="shared" ref="BE367:BH367" si="2202">A367</f>
        <v>0</v>
      </c>
      <c r="BF367" s="143">
        <f t="shared" si="2202"/>
        <v>0.1115218731</v>
      </c>
      <c r="BG367" s="143">
        <f t="shared" si="2202"/>
        <v>0.2625</v>
      </c>
      <c r="BH367" s="143">
        <f t="shared" si="2202"/>
        <v>0.02402957486</v>
      </c>
      <c r="BI367" s="145">
        <f t="shared" si="41"/>
        <v>0.006481978984</v>
      </c>
      <c r="BJ367" s="145">
        <f t="shared" si="42"/>
        <v>0.1218987797</v>
      </c>
      <c r="BK367" s="143"/>
    </row>
    <row r="368">
      <c r="A368" s="90">
        <f>'Yield Tabulations'!AH368</f>
        <v>0</v>
      </c>
      <c r="B368" s="90">
        <f>'Yield Tabulations'!AI368</f>
        <v>0.2053231939</v>
      </c>
      <c r="C368" s="90">
        <f>'Yield Tabulations'!AJ368</f>
        <v>0.5077262693</v>
      </c>
      <c r="D368" s="90">
        <f>'Yield Tabulations'!AK368</f>
        <v>0.105513308</v>
      </c>
      <c r="E368" s="91">
        <f>'Yield Tabulations'!AL368</f>
        <v>0</v>
      </c>
      <c r="F368" s="91">
        <f>'Yield Tabulations'!AM368</f>
        <v>0.06036121673</v>
      </c>
      <c r="G368" s="91">
        <f>'Yield Tabulations'!AN368</f>
        <v>0.5226337449</v>
      </c>
      <c r="H368" s="91">
        <f>'Yield Tabulations'!AO368</f>
        <v>0.1154942966</v>
      </c>
      <c r="I368" s="92">
        <f>'Yield Tabulations'!AP368</f>
        <v>0</v>
      </c>
      <c r="J368" s="92">
        <f>'Yield Tabulations'!AQ368</f>
        <v>0.05513307985</v>
      </c>
      <c r="K368" s="92">
        <f>'Yield Tabulations'!AR368</f>
        <v>0.4904761905</v>
      </c>
      <c r="L368" s="92">
        <f>'Yield Tabulations'!AS368</f>
        <v>0.06036121673</v>
      </c>
      <c r="M368" s="132">
        <f t="shared" si="9"/>
        <v>-0.2901284403</v>
      </c>
      <c r="N368" s="132">
        <f t="shared" ref="N368:P368" si="2203">0</f>
        <v>0</v>
      </c>
      <c r="O368" s="132">
        <f t="shared" si="2203"/>
        <v>0</v>
      </c>
      <c r="P368" s="132">
        <f t="shared" si="2203"/>
        <v>0</v>
      </c>
      <c r="Q368" s="133">
        <f t="shared" si="11"/>
        <v>-0.2666386842</v>
      </c>
      <c r="R368" s="133">
        <f t="shared" si="12"/>
        <v>0.02510039386</v>
      </c>
      <c r="S368" s="133">
        <f t="shared" si="13"/>
        <v>-0.00272407979</v>
      </c>
      <c r="T368" s="133">
        <f t="shared" si="14"/>
        <v>-0.0007913316479</v>
      </c>
      <c r="U368" s="134">
        <f t="shared" si="15"/>
        <v>-0.2666386842</v>
      </c>
      <c r="V368" s="134">
        <f t="shared" si="16"/>
        <v>-0.02510039386</v>
      </c>
      <c r="W368" s="134">
        <f t="shared" si="17"/>
        <v>0.00272407979</v>
      </c>
      <c r="X368" s="134">
        <f t="shared" si="18"/>
        <v>0.0007913316479</v>
      </c>
      <c r="Y368" s="135">
        <f t="shared" si="19"/>
        <v>-0.2472500264</v>
      </c>
      <c r="Z368" s="135">
        <f t="shared" ref="Z368:AB368" si="2204">0</f>
        <v>0</v>
      </c>
      <c r="AA368" s="135">
        <f t="shared" si="2204"/>
        <v>0</v>
      </c>
      <c r="AB368" s="135">
        <f t="shared" si="2204"/>
        <v>0</v>
      </c>
      <c r="AC368" s="91">
        <f t="shared" si="21"/>
        <v>-0.1209058347</v>
      </c>
      <c r="AD368" s="91">
        <f t="shared" si="22"/>
        <v>0.04610426469</v>
      </c>
      <c r="AE368" s="91">
        <f t="shared" si="23"/>
        <v>0.2552833475</v>
      </c>
      <c r="AF368" s="91">
        <f t="shared" si="24"/>
        <v>0.1166246519</v>
      </c>
      <c r="AG368" s="92">
        <f t="shared" si="25"/>
        <v>0.08215943635</v>
      </c>
      <c r="AH368" s="92">
        <f t="shared" si="26"/>
        <v>0.04097686579</v>
      </c>
      <c r="AI368" s="92">
        <f t="shared" si="27"/>
        <v>0.2969297704</v>
      </c>
      <c r="AJ368" s="92">
        <f t="shared" si="28"/>
        <v>-0.06774881314</v>
      </c>
      <c r="AK368" s="132">
        <f t="shared" ref="AK368:AN368" si="2205">M$2*$M368</f>
        <v>0.09512017758</v>
      </c>
      <c r="AL368" s="132">
        <f t="shared" si="2205"/>
        <v>0.02571164803</v>
      </c>
      <c r="AM368" s="132">
        <f t="shared" si="2205"/>
        <v>0.07885624571</v>
      </c>
      <c r="AN368" s="132">
        <f t="shared" si="2205"/>
        <v>-0.07439912913</v>
      </c>
      <c r="AO368" s="133">
        <f t="shared" si="30"/>
        <v>-0.04702352197</v>
      </c>
      <c r="AP368" s="133">
        <f t="shared" si="31"/>
        <v>0.01123967887</v>
      </c>
      <c r="AQ368" s="133">
        <f t="shared" si="32"/>
        <v>-0.05384544188</v>
      </c>
      <c r="AR368" s="133">
        <f t="shared" si="33"/>
        <v>0.09247985483</v>
      </c>
      <c r="AS368" s="134">
        <f t="shared" si="34"/>
        <v>-0.008294929935</v>
      </c>
      <c r="AT368" s="134">
        <f t="shared" si="35"/>
        <v>-0.01018608661</v>
      </c>
      <c r="AU368" s="134">
        <f t="shared" si="36"/>
        <v>-0.05275833948</v>
      </c>
      <c r="AV368" s="134">
        <f t="shared" si="37"/>
        <v>0.02705774941</v>
      </c>
      <c r="AW368" s="135">
        <f t="shared" ref="AW368:AZ368" si="2206">Y$2*$Y368</f>
        <v>-0.01615797807</v>
      </c>
      <c r="AX368" s="135">
        <f t="shared" si="2206"/>
        <v>-0.01103849252</v>
      </c>
      <c r="AY368" s="135">
        <f t="shared" si="2206"/>
        <v>-0.01544428169</v>
      </c>
      <c r="AZ368" s="135">
        <f t="shared" si="2206"/>
        <v>0.06279698166</v>
      </c>
      <c r="BA368" s="144">
        <f t="shared" ref="BA368:BD368" si="2207">AC368+AG368+AK368+AO368+AS368+AW368+A$2</f>
        <v>0.01265208177</v>
      </c>
      <c r="BB368" s="144">
        <f t="shared" si="2207"/>
        <v>0.1281151282</v>
      </c>
      <c r="BC368" s="144">
        <f t="shared" si="2207"/>
        <v>0.5097167162</v>
      </c>
      <c r="BD368" s="144">
        <f t="shared" si="2207"/>
        <v>0.1230767142</v>
      </c>
      <c r="BE368" s="143">
        <f t="shared" ref="BE368:BH368" si="2208">A368</f>
        <v>0</v>
      </c>
      <c r="BF368" s="143">
        <f t="shared" si="2208"/>
        <v>0.2053231939</v>
      </c>
      <c r="BG368" s="143">
        <f t="shared" si="2208"/>
        <v>0.5077262693</v>
      </c>
      <c r="BH368" s="143">
        <f t="shared" si="2208"/>
        <v>0.105513308</v>
      </c>
      <c r="BI368" s="145">
        <f t="shared" si="41"/>
        <v>0.006433595706</v>
      </c>
      <c r="BJ368" s="145">
        <f t="shared" si="42"/>
        <v>0.007218616817</v>
      </c>
      <c r="BK368" s="143"/>
    </row>
    <row r="369">
      <c r="A369" s="90">
        <f>'Yield Tabulations'!AH369</f>
        <v>0</v>
      </c>
      <c r="B369" s="90">
        <f>'Yield Tabulations'!AI369</f>
        <v>0.2178002894</v>
      </c>
      <c r="C369" s="90">
        <f>'Yield Tabulations'!AJ369</f>
        <v>0.4095238095</v>
      </c>
      <c r="D369" s="90">
        <f>'Yield Tabulations'!AK369</f>
        <v>0.08176555716</v>
      </c>
      <c r="E369" s="91">
        <f>'Yield Tabulations'!AL369</f>
        <v>0</v>
      </c>
      <c r="F369" s="91">
        <f>'Yield Tabulations'!AM369</f>
        <v>0.03545586107</v>
      </c>
      <c r="G369" s="91">
        <f>'Yield Tabulations'!AN369</f>
        <v>0.4298245614</v>
      </c>
      <c r="H369" s="91">
        <f>'Yield Tabulations'!AO369</f>
        <v>0.08248914616</v>
      </c>
      <c r="I369" s="92">
        <f>'Yield Tabulations'!AP369</f>
        <v>0</v>
      </c>
      <c r="J369" s="92">
        <f>'Yield Tabulations'!AQ369</f>
        <v>0.04703328509</v>
      </c>
      <c r="K369" s="92">
        <f>'Yield Tabulations'!AR369</f>
        <v>0.3854166667</v>
      </c>
      <c r="L369" s="92">
        <f>'Yield Tabulations'!AS369</f>
        <v>0.03545586107</v>
      </c>
      <c r="M369" s="132">
        <f t="shared" si="9"/>
        <v>-0.1928107309</v>
      </c>
      <c r="N369" s="132">
        <f t="shared" ref="N369:P369" si="2209">0</f>
        <v>0</v>
      </c>
      <c r="O369" s="132">
        <f t="shared" si="2209"/>
        <v>0</v>
      </c>
      <c r="P369" s="132">
        <f t="shared" si="2209"/>
        <v>0</v>
      </c>
      <c r="Q369" s="133">
        <f t="shared" si="11"/>
        <v>-0.170253879</v>
      </c>
      <c r="R369" s="133">
        <f t="shared" si="12"/>
        <v>0.01655289182</v>
      </c>
      <c r="S369" s="133">
        <f t="shared" si="13"/>
        <v>-0.002622617444</v>
      </c>
      <c r="T369" s="133">
        <f t="shared" si="14"/>
        <v>0.006550781349</v>
      </c>
      <c r="U369" s="134">
        <f t="shared" si="15"/>
        <v>-0.170253879</v>
      </c>
      <c r="V369" s="134">
        <f t="shared" si="16"/>
        <v>-0.01655289182</v>
      </c>
      <c r="W369" s="134">
        <f t="shared" si="17"/>
        <v>0.002622617444</v>
      </c>
      <c r="X369" s="134">
        <f t="shared" si="18"/>
        <v>-0.006550781349</v>
      </c>
      <c r="Y369" s="135">
        <f t="shared" si="19"/>
        <v>-0.1520152549</v>
      </c>
      <c r="Z369" s="135">
        <f t="shared" ref="Z369:AB369" si="2210">0</f>
        <v>0</v>
      </c>
      <c r="AA369" s="135">
        <f t="shared" si="2210"/>
        <v>0</v>
      </c>
      <c r="AB369" s="135">
        <f t="shared" si="2210"/>
        <v>0</v>
      </c>
      <c r="AC369" s="91">
        <f t="shared" si="21"/>
        <v>-0.09731254972</v>
      </c>
      <c r="AD369" s="91">
        <f t="shared" si="22"/>
        <v>0.02795087189</v>
      </c>
      <c r="AE369" s="91">
        <f t="shared" si="23"/>
        <v>0.2113617773</v>
      </c>
      <c r="AF369" s="91">
        <f t="shared" si="24"/>
        <v>0.09247409282</v>
      </c>
      <c r="AG369" s="92">
        <f t="shared" si="25"/>
        <v>0.06380179528</v>
      </c>
      <c r="AH369" s="92">
        <f t="shared" si="26"/>
        <v>0.03210468698</v>
      </c>
      <c r="AI369" s="92">
        <f t="shared" si="27"/>
        <v>0.2310879287</v>
      </c>
      <c r="AJ369" s="92">
        <f t="shared" si="28"/>
        <v>-0.06090040524</v>
      </c>
      <c r="AK369" s="132">
        <f t="shared" ref="AK369:AN369" si="2211">M$2*$M369</f>
        <v>0.06321404046</v>
      </c>
      <c r="AL369" s="132">
        <f t="shared" si="2211"/>
        <v>0.01708719643</v>
      </c>
      <c r="AM369" s="132">
        <f t="shared" si="2211"/>
        <v>0.05240551515</v>
      </c>
      <c r="AN369" s="132">
        <f t="shared" si="2211"/>
        <v>-0.04944344805</v>
      </c>
      <c r="AO369" s="133">
        <f t="shared" si="30"/>
        <v>-0.02751111216</v>
      </c>
      <c r="AP369" s="133">
        <f t="shared" si="31"/>
        <v>0.005930227225</v>
      </c>
      <c r="AQ369" s="133">
        <f t="shared" si="32"/>
        <v>-0.03451847901</v>
      </c>
      <c r="AR369" s="133">
        <f t="shared" si="33"/>
        <v>0.06042108298</v>
      </c>
      <c r="AS369" s="134">
        <f t="shared" si="34"/>
        <v>-0.006286160533</v>
      </c>
      <c r="AT369" s="134">
        <f t="shared" si="35"/>
        <v>-0.005306661217</v>
      </c>
      <c r="AU369" s="134">
        <f t="shared" si="36"/>
        <v>-0.03395639554</v>
      </c>
      <c r="AV369" s="134">
        <f t="shared" si="37"/>
        <v>0.01691839676</v>
      </c>
      <c r="AW369" s="135">
        <f t="shared" ref="AW369:AZ369" si="2212">Y$2*$Y369</f>
        <v>-0.009934313017</v>
      </c>
      <c r="AX369" s="135">
        <f t="shared" si="2212"/>
        <v>-0.006786730335</v>
      </c>
      <c r="AY369" s="135">
        <f t="shared" si="2212"/>
        <v>-0.009495515339</v>
      </c>
      <c r="AZ369" s="135">
        <f t="shared" si="2212"/>
        <v>0.03860909264</v>
      </c>
      <c r="BA369" s="144">
        <f t="shared" ref="BA369:BD369" si="2213">AC369+AG369+AK369+AO369+AS369+AW369+A$2</f>
        <v>0.01372643284</v>
      </c>
      <c r="BB369" s="144">
        <f t="shared" si="2213"/>
        <v>0.0962868409</v>
      </c>
      <c r="BC369" s="144">
        <f t="shared" si="2213"/>
        <v>0.4175802469</v>
      </c>
      <c r="BD369" s="144">
        <f t="shared" si="2213"/>
        <v>0.06434423053</v>
      </c>
      <c r="BE369" s="143">
        <f t="shared" ref="BE369:BH369" si="2214">A369</f>
        <v>0</v>
      </c>
      <c r="BF369" s="143">
        <f t="shared" si="2214"/>
        <v>0.2178002894</v>
      </c>
      <c r="BG369" s="143">
        <f t="shared" si="2214"/>
        <v>0.4095238095</v>
      </c>
      <c r="BH369" s="143">
        <f t="shared" si="2214"/>
        <v>0.08176555716</v>
      </c>
      <c r="BI369" s="145">
        <f t="shared" si="41"/>
        <v>0.01532234194</v>
      </c>
      <c r="BJ369" s="145">
        <f t="shared" si="42"/>
        <v>0.02790806601</v>
      </c>
      <c r="BK369" s="143"/>
    </row>
    <row r="370">
      <c r="A370" s="90">
        <f>'Yield Tabulations'!AH370</f>
        <v>0</v>
      </c>
      <c r="B370" s="90">
        <f>'Yield Tabulations'!AI370</f>
        <v>0.1130198915</v>
      </c>
      <c r="C370" s="90">
        <f>'Yield Tabulations'!AJ370</f>
        <v>0.4379084967</v>
      </c>
      <c r="D370" s="90">
        <f>'Yield Tabulations'!AK370</f>
        <v>0.04972875226</v>
      </c>
      <c r="E370" s="91">
        <f>'Yield Tabulations'!AL370</f>
        <v>0</v>
      </c>
      <c r="F370" s="91">
        <f>'Yield Tabulations'!AM370</f>
        <v>0.02350813743</v>
      </c>
      <c r="G370" s="91">
        <f>'Yield Tabulations'!AN370</f>
        <v>0.313253012</v>
      </c>
      <c r="H370" s="91">
        <f>'Yield Tabulations'!AO370</f>
        <v>0.07504520796</v>
      </c>
      <c r="I370" s="92">
        <f>'Yield Tabulations'!AP370</f>
        <v>0</v>
      </c>
      <c r="J370" s="92">
        <f>'Yield Tabulations'!AQ370</f>
        <v>0.05153707052</v>
      </c>
      <c r="K370" s="92">
        <f>'Yield Tabulations'!AR370</f>
        <v>0.5857142857</v>
      </c>
      <c r="L370" s="92">
        <f>'Yield Tabulations'!AS370</f>
        <v>0.02350813743</v>
      </c>
      <c r="M370" s="132">
        <f t="shared" si="9"/>
        <v>-0.1043118653</v>
      </c>
      <c r="N370" s="132">
        <f t="shared" ref="N370:P370" si="2215">0</f>
        <v>0</v>
      </c>
      <c r="O370" s="132">
        <f t="shared" si="2215"/>
        <v>0</v>
      </c>
      <c r="P370" s="132">
        <f t="shared" si="2215"/>
        <v>0</v>
      </c>
      <c r="Q370" s="133">
        <f t="shared" si="11"/>
        <v>-0.1864524778</v>
      </c>
      <c r="R370" s="133">
        <f t="shared" si="12"/>
        <v>0.03659105552</v>
      </c>
      <c r="S370" s="133">
        <f t="shared" si="13"/>
        <v>-0.003314977649</v>
      </c>
      <c r="T370" s="133">
        <f t="shared" si="14"/>
        <v>0.002375090649</v>
      </c>
      <c r="U370" s="134">
        <f t="shared" si="15"/>
        <v>-0.1864524778</v>
      </c>
      <c r="V370" s="134">
        <f t="shared" si="16"/>
        <v>-0.03659105552</v>
      </c>
      <c r="W370" s="134">
        <f t="shared" si="17"/>
        <v>0.003314977649</v>
      </c>
      <c r="X370" s="134">
        <f t="shared" si="18"/>
        <v>-0.002375090649</v>
      </c>
      <c r="Y370" s="135">
        <f t="shared" si="19"/>
        <v>-0.3462699267</v>
      </c>
      <c r="Z370" s="135">
        <f t="shared" ref="Z370:AB370" si="2216">0</f>
        <v>0</v>
      </c>
      <c r="AA370" s="135">
        <f t="shared" si="2216"/>
        <v>0</v>
      </c>
      <c r="AB370" s="135">
        <f t="shared" si="2216"/>
        <v>0</v>
      </c>
      <c r="AC370" s="91">
        <f t="shared" si="21"/>
        <v>-0.07088064257</v>
      </c>
      <c r="AD370" s="91">
        <f t="shared" si="22"/>
        <v>0.02233043911</v>
      </c>
      <c r="AE370" s="91">
        <f t="shared" si="23"/>
        <v>0.1520019042</v>
      </c>
      <c r="AF370" s="91">
        <f t="shared" si="24"/>
        <v>0.07558947672</v>
      </c>
      <c r="AG370" s="92">
        <f t="shared" si="25"/>
        <v>0.1005674912</v>
      </c>
      <c r="AH370" s="92">
        <f t="shared" si="26"/>
        <v>0.03147910641</v>
      </c>
      <c r="AI370" s="92">
        <f t="shared" si="27"/>
        <v>0.3453555265</v>
      </c>
      <c r="AJ370" s="92">
        <f t="shared" si="28"/>
        <v>-0.1064655995</v>
      </c>
      <c r="AK370" s="132">
        <f t="shared" ref="AK370:AN370" si="2217">M$2*$M370</f>
        <v>0.03419920896</v>
      </c>
      <c r="AL370" s="132">
        <f t="shared" si="2217"/>
        <v>0.009244284923</v>
      </c>
      <c r="AM370" s="132">
        <f t="shared" si="2217"/>
        <v>0.02835172613</v>
      </c>
      <c r="AN370" s="132">
        <f t="shared" si="2217"/>
        <v>-0.02674922848</v>
      </c>
      <c r="AO370" s="133">
        <f t="shared" si="30"/>
        <v>-0.03119840174</v>
      </c>
      <c r="AP370" s="133">
        <f t="shared" si="31"/>
        <v>0.01106524407</v>
      </c>
      <c r="AQ370" s="133">
        <f t="shared" si="32"/>
        <v>-0.03176411699</v>
      </c>
      <c r="AR370" s="133">
        <f t="shared" si="33"/>
        <v>0.06955990185</v>
      </c>
      <c r="AS370" s="134">
        <f t="shared" si="34"/>
        <v>-0.005778675707</v>
      </c>
      <c r="AT370" s="134">
        <f t="shared" si="35"/>
        <v>-0.007365709577</v>
      </c>
      <c r="AU370" s="134">
        <f t="shared" si="36"/>
        <v>-0.03921584192</v>
      </c>
      <c r="AV370" s="134">
        <f t="shared" si="37"/>
        <v>0.01521638056</v>
      </c>
      <c r="AW370" s="135">
        <f t="shared" ref="AW370:AZ370" si="2218">Y$2*$Y370</f>
        <v>-0.02262900418</v>
      </c>
      <c r="AX370" s="135">
        <f t="shared" si="2218"/>
        <v>-0.01545924201</v>
      </c>
      <c r="AY370" s="135">
        <f t="shared" si="2218"/>
        <v>-0.02162948318</v>
      </c>
      <c r="AZ370" s="135">
        <f t="shared" si="2218"/>
        <v>0.08794622411</v>
      </c>
      <c r="BA370" s="144">
        <f t="shared" ref="BA370:BD370" si="2219">AC370+AG370+AK370+AO370+AS370+AW370+A$2</f>
        <v>0.03203470844</v>
      </c>
      <c r="BB370" s="144">
        <f t="shared" si="2219"/>
        <v>0.07660137285</v>
      </c>
      <c r="BC370" s="144">
        <f t="shared" si="2219"/>
        <v>0.4337951304</v>
      </c>
      <c r="BD370" s="144">
        <f t="shared" si="2219"/>
        <v>0.08136257391</v>
      </c>
      <c r="BE370" s="143">
        <f t="shared" ref="BE370:BH370" si="2220">A370</f>
        <v>0</v>
      </c>
      <c r="BF370" s="143">
        <f t="shared" si="2220"/>
        <v>0.1130198915</v>
      </c>
      <c r="BG370" s="143">
        <f t="shared" si="2220"/>
        <v>0.4379084967</v>
      </c>
      <c r="BH370" s="143">
        <f t="shared" si="2220"/>
        <v>0.04972875226</v>
      </c>
      <c r="BI370" s="145">
        <f t="shared" si="41"/>
        <v>0.0033701495</v>
      </c>
      <c r="BJ370" s="145">
        <f t="shared" si="42"/>
        <v>0.04431676642</v>
      </c>
      <c r="BK370" s="143"/>
    </row>
    <row r="371">
      <c r="A371" s="90">
        <f>'Yield Tabulations'!AH371</f>
        <v>0</v>
      </c>
      <c r="B371" s="90">
        <f>'Yield Tabulations'!AI371</f>
        <v>0.138164755</v>
      </c>
      <c r="C371" s="90">
        <f>'Yield Tabulations'!AJ371</f>
        <v>0.2109704641</v>
      </c>
      <c r="D371" s="90">
        <f>'Yield Tabulations'!AK371</f>
        <v>0.03023983316</v>
      </c>
      <c r="E371" s="91">
        <f>'Yield Tabulations'!AL371</f>
        <v>0</v>
      </c>
      <c r="F371" s="91">
        <f>'Yield Tabulations'!AM371</f>
        <v>0.008863399374</v>
      </c>
      <c r="G371" s="91">
        <f>'Yield Tabulations'!AN371</f>
        <v>0.1504424779</v>
      </c>
      <c r="H371" s="91">
        <f>'Yield Tabulations'!AO371</f>
        <v>0.05891553702</v>
      </c>
      <c r="I371" s="92">
        <f>'Yield Tabulations'!AP371</f>
        <v>0</v>
      </c>
      <c r="J371" s="92">
        <f>'Yield Tabulations'!AQ371</f>
        <v>0.05005213764</v>
      </c>
      <c r="K371" s="92">
        <f>'Yield Tabulations'!AR371</f>
        <v>0.2661290323</v>
      </c>
      <c r="L371" s="92">
        <f>'Yield Tabulations'!AS371</f>
        <v>0.008863399374</v>
      </c>
      <c r="M371" s="132">
        <f t="shared" si="9"/>
        <v>-0.0261825395</v>
      </c>
      <c r="N371" s="132">
        <f t="shared" ref="N371:P371" si="2221">0</f>
        <v>0</v>
      </c>
      <c r="O371" s="132">
        <f t="shared" si="2221"/>
        <v>0</v>
      </c>
      <c r="P371" s="132">
        <f t="shared" si="2221"/>
        <v>0</v>
      </c>
      <c r="Q371" s="133">
        <f t="shared" si="11"/>
        <v>-0.04100293507</v>
      </c>
      <c r="R371" s="133">
        <f t="shared" si="12"/>
        <v>0.01434570309</v>
      </c>
      <c r="S371" s="133">
        <f t="shared" si="13"/>
        <v>-0.00287028872</v>
      </c>
      <c r="T371" s="133">
        <f t="shared" si="14"/>
        <v>0.005171159712</v>
      </c>
      <c r="U371" s="134">
        <f t="shared" si="15"/>
        <v>-0.04100293507</v>
      </c>
      <c r="V371" s="134">
        <f t="shared" si="16"/>
        <v>-0.01434570309</v>
      </c>
      <c r="W371" s="134">
        <f t="shared" si="17"/>
        <v>0.00287028872</v>
      </c>
      <c r="X371" s="134">
        <f t="shared" si="18"/>
        <v>-0.005171159712</v>
      </c>
      <c r="Y371" s="135">
        <f t="shared" si="19"/>
        <v>-0.07340843814</v>
      </c>
      <c r="Z371" s="135">
        <f t="shared" ref="Z371:AB371" si="2222">0</f>
        <v>0</v>
      </c>
      <c r="AA371" s="135">
        <f t="shared" si="2222"/>
        <v>0</v>
      </c>
      <c r="AB371" s="135">
        <f t="shared" si="2222"/>
        <v>0</v>
      </c>
      <c r="AC371" s="91">
        <f t="shared" si="21"/>
        <v>-0.03413290033</v>
      </c>
      <c r="AD371" s="91">
        <f t="shared" si="22"/>
        <v>0.01431936275</v>
      </c>
      <c r="AE371" s="91">
        <f t="shared" si="23"/>
        <v>0.0698996706</v>
      </c>
      <c r="AF371" s="91">
        <f t="shared" si="24"/>
        <v>0.04861717362</v>
      </c>
      <c r="AG371" s="92">
        <f t="shared" si="25"/>
        <v>0.04066296997</v>
      </c>
      <c r="AH371" s="92">
        <f t="shared" si="26"/>
        <v>0.0294529378</v>
      </c>
      <c r="AI371" s="92">
        <f t="shared" si="27"/>
        <v>0.1567079257</v>
      </c>
      <c r="AJ371" s="92">
        <f t="shared" si="28"/>
        <v>-0.05444168049</v>
      </c>
      <c r="AK371" s="132">
        <f t="shared" ref="AK371:AN371" si="2223">M$2*$M371</f>
        <v>0.008584087118</v>
      </c>
      <c r="AL371" s="132">
        <f t="shared" si="2223"/>
        <v>0.002320338673</v>
      </c>
      <c r="AM371" s="132">
        <f t="shared" si="2223"/>
        <v>0.007116354281</v>
      </c>
      <c r="AN371" s="132">
        <f t="shared" si="2223"/>
        <v>-0.006714123356</v>
      </c>
      <c r="AO371" s="133">
        <f t="shared" si="30"/>
        <v>-0.00471806056</v>
      </c>
      <c r="AP371" s="133">
        <f t="shared" si="31"/>
        <v>0.003190167442</v>
      </c>
      <c r="AQ371" s="133">
        <f t="shared" si="32"/>
        <v>-0.005416264311</v>
      </c>
      <c r="AR371" s="133">
        <f t="shared" si="33"/>
        <v>0.01754122106</v>
      </c>
      <c r="AS371" s="134">
        <f t="shared" si="34"/>
        <v>-0.002016032088</v>
      </c>
      <c r="AT371" s="134">
        <f t="shared" si="35"/>
        <v>-0.001211610353</v>
      </c>
      <c r="AU371" s="134">
        <f t="shared" si="36"/>
        <v>-0.009460682871</v>
      </c>
      <c r="AV371" s="134">
        <f t="shared" si="37"/>
        <v>0.001944552819</v>
      </c>
      <c r="AW371" s="135">
        <f t="shared" ref="AW371:AZ371" si="2224">Y$2*$Y371</f>
        <v>-0.004797297501</v>
      </c>
      <c r="AX371" s="135">
        <f t="shared" si="2224"/>
        <v>-0.003277324201</v>
      </c>
      <c r="AY371" s="135">
        <f t="shared" si="2224"/>
        <v>-0.004585401318</v>
      </c>
      <c r="AZ371" s="135">
        <f t="shared" si="2224"/>
        <v>0.0186443998</v>
      </c>
      <c r="BA371" s="144">
        <f t="shared" ref="BA371:BD371" si="2225">AC371+AG371+AK371+AO371+AS371+AW371+A$2</f>
        <v>0.03133749914</v>
      </c>
      <c r="BB371" s="144">
        <f t="shared" si="2225"/>
        <v>0.07010112204</v>
      </c>
      <c r="BC371" s="144">
        <f t="shared" si="2225"/>
        <v>0.2149570177</v>
      </c>
      <c r="BD371" s="144">
        <f t="shared" si="2225"/>
        <v>-0.008143037929</v>
      </c>
      <c r="BE371" s="143">
        <f t="shared" ref="BE371:BH371" si="2226">A371</f>
        <v>0</v>
      </c>
      <c r="BF371" s="143">
        <f t="shared" si="2226"/>
        <v>0.138164755</v>
      </c>
      <c r="BG371" s="143">
        <f t="shared" si="2226"/>
        <v>0.2109704641</v>
      </c>
      <c r="BH371" s="143">
        <f t="shared" si="2226"/>
        <v>0.03023983316</v>
      </c>
      <c r="BI371" s="145">
        <f t="shared" si="41"/>
        <v>0.007103834381</v>
      </c>
      <c r="BJ371" s="145">
        <f t="shared" si="42"/>
        <v>0.1460628173</v>
      </c>
      <c r="BK371" s="143"/>
    </row>
    <row r="372">
      <c r="A372" s="90">
        <f>'Yield Tabulations'!AH372</f>
        <v>0</v>
      </c>
      <c r="B372" s="90">
        <f>'Yield Tabulations'!AI372</f>
        <v>0.2175639894</v>
      </c>
      <c r="C372" s="90">
        <f>'Yield Tabulations'!AJ372</f>
        <v>0.7200520833</v>
      </c>
      <c r="D372" s="90">
        <f>'Yield Tabulations'!AK372</f>
        <v>0.1818181818</v>
      </c>
      <c r="E372" s="91">
        <f>'Yield Tabulations'!AL372</f>
        <v>0</v>
      </c>
      <c r="F372" s="91">
        <f>'Yield Tabulations'!AM372</f>
        <v>0.08958517211</v>
      </c>
      <c r="G372" s="91">
        <f>'Yield Tabulations'!AN372</f>
        <v>0.6952054795</v>
      </c>
      <c r="H372" s="91">
        <f>'Yield Tabulations'!AO372</f>
        <v>0.1288614298</v>
      </c>
      <c r="I372" s="92">
        <f>'Yield Tabulations'!AP372</f>
        <v>0</v>
      </c>
      <c r="J372" s="92">
        <f>'Yield Tabulations'!AQ372</f>
        <v>0.03927625772</v>
      </c>
      <c r="K372" s="92">
        <f>'Yield Tabulations'!AR372</f>
        <v>0.7352941176</v>
      </c>
      <c r="L372" s="92">
        <f>'Yield Tabulations'!AS372</f>
        <v>0.08958517211</v>
      </c>
      <c r="M372" s="132">
        <f t="shared" si="9"/>
        <v>-0.5079414298</v>
      </c>
      <c r="N372" s="132">
        <f t="shared" ref="N372:P372" si="2227">0</f>
        <v>0</v>
      </c>
      <c r="O372" s="132">
        <f t="shared" si="2227"/>
        <v>0</v>
      </c>
      <c r="P372" s="132">
        <f t="shared" si="2227"/>
        <v>0</v>
      </c>
      <c r="Q372" s="133">
        <f t="shared" si="11"/>
        <v>-0.5262431433</v>
      </c>
      <c r="R372" s="133">
        <f t="shared" si="12"/>
        <v>0.03247094882</v>
      </c>
      <c r="S372" s="133">
        <f t="shared" si="13"/>
        <v>0.002964308333</v>
      </c>
      <c r="T372" s="133">
        <f t="shared" si="14"/>
        <v>-0.0385663805</v>
      </c>
      <c r="U372" s="134">
        <f t="shared" si="15"/>
        <v>-0.5262431433</v>
      </c>
      <c r="V372" s="134">
        <f t="shared" si="16"/>
        <v>-0.03247094882</v>
      </c>
      <c r="W372" s="134">
        <f t="shared" si="17"/>
        <v>-0.002964308333</v>
      </c>
      <c r="X372" s="134">
        <f t="shared" si="18"/>
        <v>0.0385663805</v>
      </c>
      <c r="Y372" s="135">
        <f t="shared" si="19"/>
        <v>-0.5502255669</v>
      </c>
      <c r="Z372" s="135">
        <f t="shared" ref="Z372:AB372" si="2228">0</f>
        <v>0</v>
      </c>
      <c r="AA372" s="135">
        <f t="shared" si="2228"/>
        <v>0</v>
      </c>
      <c r="AB372" s="135">
        <f t="shared" si="2228"/>
        <v>0</v>
      </c>
      <c r="AC372" s="91">
        <f t="shared" si="21"/>
        <v>-0.1616196422</v>
      </c>
      <c r="AD372" s="91">
        <f t="shared" si="22"/>
        <v>0.06087359283</v>
      </c>
      <c r="AE372" s="91">
        <f t="shared" si="23"/>
        <v>0.3430555328</v>
      </c>
      <c r="AF372" s="91">
        <f t="shared" si="24"/>
        <v>0.1403869216</v>
      </c>
      <c r="AG372" s="92">
        <f t="shared" si="25"/>
        <v>0.1313434527</v>
      </c>
      <c r="AH372" s="92">
        <f t="shared" si="26"/>
        <v>0.03603134565</v>
      </c>
      <c r="AI372" s="92">
        <f t="shared" si="27"/>
        <v>0.4447535638</v>
      </c>
      <c r="AJ372" s="92">
        <f t="shared" si="28"/>
        <v>-0.09393279793</v>
      </c>
      <c r="AK372" s="132">
        <f t="shared" ref="AK372:AN372" si="2229">M$2*$M372</f>
        <v>0.1665313437</v>
      </c>
      <c r="AL372" s="132">
        <f t="shared" si="2229"/>
        <v>0.04501458475</v>
      </c>
      <c r="AM372" s="132">
        <f t="shared" si="2229"/>
        <v>0.1380573175</v>
      </c>
      <c r="AN372" s="132">
        <f t="shared" si="2229"/>
        <v>-0.130254035</v>
      </c>
      <c r="AO372" s="133">
        <f t="shared" si="30"/>
        <v>-0.1071521762</v>
      </c>
      <c r="AP372" s="133">
        <f t="shared" si="31"/>
        <v>0.02493943105</v>
      </c>
      <c r="AQ372" s="133">
        <f t="shared" si="32"/>
        <v>-0.1095476035</v>
      </c>
      <c r="AR372" s="133">
        <f t="shared" si="33"/>
        <v>0.1721056045</v>
      </c>
      <c r="AS372" s="134">
        <f t="shared" si="34"/>
        <v>-0.01096423535</v>
      </c>
      <c r="AT372" s="134">
        <f t="shared" si="35"/>
        <v>-0.02547242703</v>
      </c>
      <c r="AU372" s="134">
        <f t="shared" si="36"/>
        <v>-0.101126727</v>
      </c>
      <c r="AV372" s="134">
        <f t="shared" si="37"/>
        <v>0.05808233749</v>
      </c>
      <c r="AW372" s="135">
        <f t="shared" ref="AW372:AZ372" si="2230">Y$2*$Y372</f>
        <v>-0.03595766105</v>
      </c>
      <c r="AX372" s="135">
        <f t="shared" si="2230"/>
        <v>-0.02456485402</v>
      </c>
      <c r="AY372" s="135">
        <f t="shared" si="2230"/>
        <v>-0.03436941452</v>
      </c>
      <c r="AZ372" s="135">
        <f t="shared" si="2230"/>
        <v>0.139747224</v>
      </c>
      <c r="BA372" s="144">
        <f t="shared" ref="BA372:BD372" si="2231">AC372+AG372+AK372+AO372+AS372+AW372+A$2</f>
        <v>0.009935814054</v>
      </c>
      <c r="BB372" s="144">
        <f t="shared" si="2231"/>
        <v>0.1421289231</v>
      </c>
      <c r="BC372" s="144">
        <f t="shared" si="2231"/>
        <v>0.6815180847</v>
      </c>
      <c r="BD372" s="144">
        <f t="shared" si="2231"/>
        <v>0.2524006733</v>
      </c>
      <c r="BE372" s="143">
        <f t="shared" ref="BE372:BH372" si="2232">A372</f>
        <v>0</v>
      </c>
      <c r="BF372" s="143">
        <f t="shared" si="2232"/>
        <v>0.2175639894</v>
      </c>
      <c r="BG372" s="143">
        <f t="shared" si="2232"/>
        <v>0.7200520833</v>
      </c>
      <c r="BH372" s="143">
        <f t="shared" si="2232"/>
        <v>0.1818181818</v>
      </c>
      <c r="BI372" s="145">
        <f t="shared" si="41"/>
        <v>0.01225592677</v>
      </c>
      <c r="BJ372" s="145">
        <f t="shared" si="42"/>
        <v>0.02964733439</v>
      </c>
      <c r="BK372" s="143"/>
    </row>
    <row r="373">
      <c r="A373" s="90">
        <f>'Yield Tabulations'!AH373</f>
        <v>0</v>
      </c>
      <c r="B373" s="90">
        <f>'Yield Tabulations'!AI373</f>
        <v>0.2857771907</v>
      </c>
      <c r="C373" s="90">
        <f>'Yield Tabulations'!AJ373</f>
        <v>0.7544529262</v>
      </c>
      <c r="D373" s="90">
        <f>'Yield Tabulations'!AK373</f>
        <v>0.262439454</v>
      </c>
      <c r="E373" s="91">
        <f>'Yield Tabulations'!AL373</f>
        <v>0</v>
      </c>
      <c r="F373" s="91">
        <f>'Yield Tabulations'!AM373</f>
        <v>0.1369440775</v>
      </c>
      <c r="G373" s="91">
        <f>'Yield Tabulations'!AN373</f>
        <v>0.824933687</v>
      </c>
      <c r="H373" s="91">
        <f>'Yield Tabulations'!AO373</f>
        <v>0.1660061647</v>
      </c>
      <c r="I373" s="92">
        <f>'Yield Tabulations'!AP373</f>
        <v>0</v>
      </c>
      <c r="J373" s="92">
        <f>'Yield Tabulations'!AQ373</f>
        <v>0.02906208719</v>
      </c>
      <c r="K373" s="92">
        <f>'Yield Tabulations'!AR373</f>
        <v>0.6894865526</v>
      </c>
      <c r="L373" s="92">
        <f>'Yield Tabulations'!AS373</f>
        <v>0.1369440775</v>
      </c>
      <c r="M373" s="132">
        <f t="shared" si="9"/>
        <v>-0.726827315</v>
      </c>
      <c r="N373" s="132">
        <f t="shared" ref="N373:P373" si="2233">0</f>
        <v>0</v>
      </c>
      <c r="O373" s="132">
        <f t="shared" si="2233"/>
        <v>0</v>
      </c>
      <c r="P373" s="132">
        <f t="shared" si="2233"/>
        <v>0</v>
      </c>
      <c r="Q373" s="133">
        <f t="shared" si="11"/>
        <v>-0.5954941257</v>
      </c>
      <c r="R373" s="133">
        <f t="shared" si="12"/>
        <v>0.001489235429</v>
      </c>
      <c r="S373" s="133">
        <f t="shared" si="13"/>
        <v>0.01392919473</v>
      </c>
      <c r="T373" s="133">
        <f t="shared" si="14"/>
        <v>-0.07044680515</v>
      </c>
      <c r="U373" s="134">
        <f t="shared" si="15"/>
        <v>-0.5954941257</v>
      </c>
      <c r="V373" s="134">
        <f t="shared" si="16"/>
        <v>-0.001489235429</v>
      </c>
      <c r="W373" s="134">
        <f t="shared" si="17"/>
        <v>-0.01392919473</v>
      </c>
      <c r="X373" s="134">
        <f t="shared" si="18"/>
        <v>0.07044680515</v>
      </c>
      <c r="Y373" s="135">
        <f t="shared" si="19"/>
        <v>-0.4949899914</v>
      </c>
      <c r="Z373" s="135">
        <f t="shared" ref="Z373:AB373" si="2234">0</f>
        <v>0</v>
      </c>
      <c r="AA373" s="135">
        <f t="shared" si="2234"/>
        <v>0</v>
      </c>
      <c r="AB373" s="135">
        <f t="shared" si="2234"/>
        <v>0</v>
      </c>
      <c r="AC373" s="91">
        <f t="shared" si="21"/>
        <v>-0.1961111004</v>
      </c>
      <c r="AD373" s="91">
        <f t="shared" si="22"/>
        <v>0.09081593252</v>
      </c>
      <c r="AE373" s="91">
        <f t="shared" si="23"/>
        <v>0.405878283</v>
      </c>
      <c r="AF373" s="91">
        <f t="shared" si="24"/>
        <v>0.1668484148</v>
      </c>
      <c r="AG373" s="92">
        <f t="shared" si="25"/>
        <v>0.12488935</v>
      </c>
      <c r="AH373" s="92">
        <f t="shared" si="26"/>
        <v>0.03922658073</v>
      </c>
      <c r="AI373" s="92">
        <f t="shared" si="27"/>
        <v>0.4269900585</v>
      </c>
      <c r="AJ373" s="92">
        <f t="shared" si="28"/>
        <v>-0.055828803</v>
      </c>
      <c r="AK373" s="132">
        <f t="shared" ref="AK373:AN373" si="2235">M$2*$M373</f>
        <v>0.2382942645</v>
      </c>
      <c r="AL373" s="132">
        <f t="shared" si="2235"/>
        <v>0.0644126032</v>
      </c>
      <c r="AM373" s="132">
        <f t="shared" si="2235"/>
        <v>0.1975499999</v>
      </c>
      <c r="AN373" s="132">
        <f t="shared" si="2235"/>
        <v>-0.1863840691</v>
      </c>
      <c r="AO373" s="133">
        <f t="shared" si="30"/>
        <v>-0.1331766848</v>
      </c>
      <c r="AP373" s="133">
        <f t="shared" si="31"/>
        <v>0.02462641764</v>
      </c>
      <c r="AQ373" s="133">
        <f t="shared" si="32"/>
        <v>-0.1329819266</v>
      </c>
      <c r="AR373" s="133">
        <f t="shared" si="33"/>
        <v>0.1820217913</v>
      </c>
      <c r="AS373" s="134">
        <f t="shared" si="34"/>
        <v>-0.008405969678</v>
      </c>
      <c r="AT373" s="134">
        <f t="shared" si="35"/>
        <v>-0.03142434577</v>
      </c>
      <c r="AU373" s="134">
        <f t="shared" si="36"/>
        <v>-0.1096792902</v>
      </c>
      <c r="AV373" s="134">
        <f t="shared" si="37"/>
        <v>0.07354956239</v>
      </c>
      <c r="AW373" s="135">
        <f t="shared" ref="AW373:AZ373" si="2236">Y$2*$Y373</f>
        <v>-0.03234797401</v>
      </c>
      <c r="AX373" s="135">
        <f t="shared" si="2236"/>
        <v>-0.02209885838</v>
      </c>
      <c r="AY373" s="135">
        <f t="shared" si="2236"/>
        <v>-0.03091916702</v>
      </c>
      <c r="AZ373" s="135">
        <f t="shared" si="2236"/>
        <v>0.1257183988</v>
      </c>
      <c r="BA373" s="144">
        <f t="shared" ref="BA373:BD373" si="2237">AC373+AG373+AK373+AO373+AS373+AW373+A$2</f>
        <v>0.02089661811</v>
      </c>
      <c r="BB373" s="144">
        <f t="shared" si="2237"/>
        <v>0.1908655799</v>
      </c>
      <c r="BC373" s="144">
        <f t="shared" si="2237"/>
        <v>0.7575333732</v>
      </c>
      <c r="BD373" s="144">
        <f t="shared" si="2237"/>
        <v>0.2721907138</v>
      </c>
      <c r="BE373" s="143">
        <f t="shared" ref="BE373:BH373" si="2238">A373</f>
        <v>0</v>
      </c>
      <c r="BF373" s="143">
        <f t="shared" si="2238"/>
        <v>0.2857771907</v>
      </c>
      <c r="BG373" s="143">
        <f t="shared" si="2238"/>
        <v>0.7544529262</v>
      </c>
      <c r="BH373" s="143">
        <f t="shared" si="2238"/>
        <v>0.262439454</v>
      </c>
      <c r="BI373" s="145">
        <f t="shared" si="41"/>
        <v>0.009549458732</v>
      </c>
      <c r="BJ373" s="145">
        <f t="shared" si="42"/>
        <v>0.05221519172</v>
      </c>
      <c r="BK373" s="143"/>
    </row>
    <row r="374">
      <c r="A374" s="90">
        <f>'Yield Tabulations'!AH374</f>
        <v>0</v>
      </c>
      <c r="B374" s="90">
        <f>'Yield Tabulations'!AI374</f>
        <v>0.2571539056</v>
      </c>
      <c r="C374" s="90">
        <f>'Yield Tabulations'!AJ374</f>
        <v>0.662077597</v>
      </c>
      <c r="D374" s="90">
        <f>'Yield Tabulations'!AK374</f>
        <v>0.1960556845</v>
      </c>
      <c r="E374" s="91">
        <f>'Yield Tabulations'!AL374</f>
        <v>0</v>
      </c>
      <c r="F374" s="91">
        <f>'Yield Tabulations'!AM374</f>
        <v>0.1013147718</v>
      </c>
      <c r="G374" s="91">
        <f>'Yield Tabulations'!AN374</f>
        <v>0.7217630854</v>
      </c>
      <c r="H374" s="91">
        <f>'Yield Tabulations'!AO374</f>
        <v>0.1403712297</v>
      </c>
      <c r="I374" s="92">
        <f>'Yield Tabulations'!AP374</f>
        <v>0</v>
      </c>
      <c r="J374" s="92">
        <f>'Yield Tabulations'!AQ374</f>
        <v>0.03905645785</v>
      </c>
      <c r="K374" s="92">
        <f>'Yield Tabulations'!AR374</f>
        <v>0.6123853211</v>
      </c>
      <c r="L374" s="92">
        <f>'Yield Tabulations'!AS374</f>
        <v>0.1013147718</v>
      </c>
      <c r="M374" s="132">
        <f t="shared" si="9"/>
        <v>-0.5509107166</v>
      </c>
      <c r="N374" s="132">
        <f t="shared" ref="N374:P374" si="2239">0</f>
        <v>0</v>
      </c>
      <c r="O374" s="132">
        <f t="shared" si="2239"/>
        <v>0</v>
      </c>
      <c r="P374" s="132">
        <f t="shared" si="2239"/>
        <v>0</v>
      </c>
      <c r="Q374" s="133">
        <f t="shared" si="11"/>
        <v>-0.460175794</v>
      </c>
      <c r="R374" s="133">
        <f t="shared" si="12"/>
        <v>0.01283601825</v>
      </c>
      <c r="S374" s="133">
        <f t="shared" si="13"/>
        <v>0.004782279979</v>
      </c>
      <c r="T374" s="133">
        <f t="shared" si="14"/>
        <v>-0.03385416957</v>
      </c>
      <c r="U374" s="134">
        <f t="shared" si="15"/>
        <v>-0.460175794</v>
      </c>
      <c r="V374" s="134">
        <f t="shared" si="16"/>
        <v>-0.01283601825</v>
      </c>
      <c r="W374" s="134">
        <f t="shared" si="17"/>
        <v>-0.004782279979</v>
      </c>
      <c r="X374" s="134">
        <f t="shared" si="18"/>
        <v>0.03385416957</v>
      </c>
      <c r="Y374" s="135">
        <f t="shared" si="19"/>
        <v>-0.3868058714</v>
      </c>
      <c r="Z374" s="135">
        <f t="shared" ref="Z374:AB374" si="2240">0</f>
        <v>0</v>
      </c>
      <c r="AA374" s="135">
        <f t="shared" si="2240"/>
        <v>0</v>
      </c>
      <c r="AB374" s="135">
        <f t="shared" si="2240"/>
        <v>0</v>
      </c>
      <c r="AC374" s="91">
        <f t="shared" si="21"/>
        <v>-0.1690235173</v>
      </c>
      <c r="AD374" s="91">
        <f t="shared" si="22"/>
        <v>0.0688803798</v>
      </c>
      <c r="AE374" s="91">
        <f t="shared" si="23"/>
        <v>0.3554315813</v>
      </c>
      <c r="AF374" s="91">
        <f t="shared" si="24"/>
        <v>0.1473878246</v>
      </c>
      <c r="AG374" s="92">
        <f t="shared" si="25"/>
        <v>0.1083251163</v>
      </c>
      <c r="AH374" s="92">
        <f t="shared" si="26"/>
        <v>0.03872204532</v>
      </c>
      <c r="AI374" s="92">
        <f t="shared" si="27"/>
        <v>0.3754774402</v>
      </c>
      <c r="AJ374" s="92">
        <f t="shared" si="28"/>
        <v>-0.06389302164</v>
      </c>
      <c r="AK374" s="132">
        <f t="shared" ref="AK374:AN374" si="2241">M$2*$M374</f>
        <v>0.1806190567</v>
      </c>
      <c r="AL374" s="132">
        <f t="shared" si="2241"/>
        <v>0.0488225919</v>
      </c>
      <c r="AM374" s="132">
        <f t="shared" si="2241"/>
        <v>0.1497362712</v>
      </c>
      <c r="AN374" s="132">
        <f t="shared" si="2241"/>
        <v>-0.1412728704</v>
      </c>
      <c r="AO374" s="133">
        <f t="shared" si="30"/>
        <v>-0.09457766142</v>
      </c>
      <c r="AP374" s="133">
        <f t="shared" si="31"/>
        <v>0.01832811589</v>
      </c>
      <c r="AQ374" s="133">
        <f t="shared" si="32"/>
        <v>-0.1004677755</v>
      </c>
      <c r="AR374" s="133">
        <f t="shared" si="33"/>
        <v>0.1469301908</v>
      </c>
      <c r="AS374" s="134">
        <f t="shared" si="34"/>
        <v>-0.009681437873</v>
      </c>
      <c r="AT374" s="134">
        <f t="shared" si="35"/>
        <v>-0.0215287519</v>
      </c>
      <c r="AU374" s="134">
        <f t="shared" si="36"/>
        <v>-0.08664143336</v>
      </c>
      <c r="AV374" s="134">
        <f t="shared" si="37"/>
        <v>0.05377806261</v>
      </c>
      <c r="AW374" s="135">
        <f t="shared" ref="AW374:AZ374" si="2242">Y$2*$Y374</f>
        <v>-0.02527805913</v>
      </c>
      <c r="AX374" s="135">
        <f t="shared" si="2242"/>
        <v>-0.01726897174</v>
      </c>
      <c r="AY374" s="135">
        <f t="shared" si="2242"/>
        <v>-0.02416152962</v>
      </c>
      <c r="AZ374" s="135">
        <f t="shared" si="2242"/>
        <v>0.0982416122</v>
      </c>
      <c r="BA374" s="144">
        <f t="shared" ref="BA374:BD374" si="2243">AC374+AG374+AK374+AO374+AS374+AW374+A$2</f>
        <v>0.01813822978</v>
      </c>
      <c r="BB374" s="144">
        <f t="shared" si="2243"/>
        <v>0.1612626592</v>
      </c>
      <c r="BC374" s="144">
        <f t="shared" si="2243"/>
        <v>0.67006997</v>
      </c>
      <c r="BD374" s="144">
        <f t="shared" si="2243"/>
        <v>0.2074372168</v>
      </c>
      <c r="BE374" s="143">
        <f t="shared" ref="BE374:BH374" si="2244">A374</f>
        <v>0</v>
      </c>
      <c r="BF374" s="143">
        <f t="shared" si="2244"/>
        <v>0.2571539056</v>
      </c>
      <c r="BG374" s="143">
        <f t="shared" si="2244"/>
        <v>0.662077597</v>
      </c>
      <c r="BH374" s="143">
        <f t="shared" si="2244"/>
        <v>0.1960556845</v>
      </c>
      <c r="BI374" s="145">
        <f t="shared" si="41"/>
        <v>0.00971754383</v>
      </c>
      <c r="BJ374" s="145">
        <f t="shared" si="42"/>
        <v>0.01330910233</v>
      </c>
      <c r="BK374" s="143"/>
    </row>
    <row r="375">
      <c r="A375" s="90">
        <f>'Yield Tabulations'!AH375</f>
        <v>0</v>
      </c>
      <c r="B375" s="90">
        <f>'Yield Tabulations'!AI375</f>
        <v>0.1701631702</v>
      </c>
      <c r="C375" s="90">
        <f>'Yield Tabulations'!AJ375</f>
        <v>0.4847161572</v>
      </c>
      <c r="D375" s="90">
        <f>'Yield Tabulations'!AK375</f>
        <v>0.08624708625</v>
      </c>
      <c r="E375" s="91">
        <f>'Yield Tabulations'!AL375</f>
        <v>0</v>
      </c>
      <c r="F375" s="91">
        <f>'Yield Tabulations'!AM375</f>
        <v>0.02505827506</v>
      </c>
      <c r="G375" s="91">
        <f>'Yield Tabulations'!AN375</f>
        <v>0.3981481481</v>
      </c>
      <c r="H375" s="91">
        <f>'Yield Tabulations'!AO375</f>
        <v>0.06293706294</v>
      </c>
      <c r="I375" s="92">
        <f>'Yield Tabulations'!AP375</f>
        <v>0</v>
      </c>
      <c r="J375" s="92">
        <f>'Yield Tabulations'!AQ375</f>
        <v>0.03787878788</v>
      </c>
      <c r="K375" s="92">
        <f>'Yield Tabulations'!AR375</f>
        <v>0.5619834711</v>
      </c>
      <c r="L375" s="92">
        <f>'Yield Tabulations'!AS375</f>
        <v>0.02505827506</v>
      </c>
      <c r="M375" s="132">
        <f t="shared" si="9"/>
        <v>-0.1631109389</v>
      </c>
      <c r="N375" s="132">
        <f t="shared" ref="N375:P375" si="2245">0</f>
        <v>0</v>
      </c>
      <c r="O375" s="132">
        <f t="shared" si="2245"/>
        <v>0</v>
      </c>
      <c r="P375" s="132">
        <f t="shared" si="2245"/>
        <v>0</v>
      </c>
      <c r="Q375" s="133">
        <f t="shared" si="11"/>
        <v>-0.2262789496</v>
      </c>
      <c r="R375" s="133">
        <f t="shared" si="12"/>
        <v>0.02539268328</v>
      </c>
      <c r="S375" s="133">
        <f t="shared" si="13"/>
        <v>-0.001756062508</v>
      </c>
      <c r="T375" s="133">
        <f t="shared" si="14"/>
        <v>0.0009990328516</v>
      </c>
      <c r="U375" s="134">
        <f t="shared" si="15"/>
        <v>-0.2262789496</v>
      </c>
      <c r="V375" s="134">
        <f t="shared" si="16"/>
        <v>-0.02539268328</v>
      </c>
      <c r="W375" s="134">
        <f t="shared" si="17"/>
        <v>0.001756062508</v>
      </c>
      <c r="X375" s="134">
        <f t="shared" si="18"/>
        <v>-0.0009990328516</v>
      </c>
      <c r="Y375" s="135">
        <f t="shared" si="19"/>
        <v>-0.3178881415</v>
      </c>
      <c r="Z375" s="135">
        <f t="shared" ref="Z375:AB375" si="2246">0</f>
        <v>0</v>
      </c>
      <c r="AA375" s="135">
        <f t="shared" si="2246"/>
        <v>0</v>
      </c>
      <c r="AB375" s="135">
        <f t="shared" si="2246"/>
        <v>0</v>
      </c>
      <c r="AC375" s="91">
        <f t="shared" si="21"/>
        <v>-0.08885575177</v>
      </c>
      <c r="AD375" s="91">
        <f t="shared" si="22"/>
        <v>0.01902029853</v>
      </c>
      <c r="AE375" s="91">
        <f t="shared" si="23"/>
        <v>0.1974438467</v>
      </c>
      <c r="AF375" s="91">
        <f t="shared" si="24"/>
        <v>0.08035811996</v>
      </c>
      <c r="AG375" s="92">
        <f t="shared" si="25"/>
        <v>0.09868709055</v>
      </c>
      <c r="AH375" s="92">
        <f t="shared" si="26"/>
        <v>0.02394489802</v>
      </c>
      <c r="AI375" s="92">
        <f t="shared" si="27"/>
        <v>0.3317773542</v>
      </c>
      <c r="AJ375" s="92">
        <f t="shared" si="28"/>
        <v>-0.09852019754</v>
      </c>
      <c r="AK375" s="132">
        <f t="shared" ref="AK375:AN375" si="2247">M$2*$M375</f>
        <v>0.0534768031</v>
      </c>
      <c r="AL375" s="132">
        <f t="shared" si="2247"/>
        <v>0.0144551532</v>
      </c>
      <c r="AM375" s="132">
        <f t="shared" si="2247"/>
        <v>0.04433317969</v>
      </c>
      <c r="AN375" s="132">
        <f t="shared" si="2247"/>
        <v>-0.04182737754</v>
      </c>
      <c r="AO375" s="133">
        <f t="shared" si="30"/>
        <v>-0.03940290171</v>
      </c>
      <c r="AP375" s="133">
        <f t="shared" si="31"/>
        <v>0.00970711745</v>
      </c>
      <c r="AQ375" s="133">
        <f t="shared" si="32"/>
        <v>-0.04429742534</v>
      </c>
      <c r="AR375" s="133">
        <f t="shared" si="33"/>
        <v>0.07973824202</v>
      </c>
      <c r="AS375" s="134">
        <f t="shared" si="34"/>
        <v>-0.006998315869</v>
      </c>
      <c r="AT375" s="134">
        <f t="shared" si="35"/>
        <v>-0.008399215575</v>
      </c>
      <c r="AU375" s="134">
        <f t="shared" si="36"/>
        <v>-0.04533471316</v>
      </c>
      <c r="AV375" s="134">
        <f t="shared" si="37"/>
        <v>0.02216068088</v>
      </c>
      <c r="AW375" s="135">
        <f t="shared" ref="AW375:AZ375" si="2248">Y$2*$Y375</f>
        <v>-0.02077423284</v>
      </c>
      <c r="AX375" s="135">
        <f t="shared" si="2248"/>
        <v>-0.01419213548</v>
      </c>
      <c r="AY375" s="135">
        <f t="shared" si="2248"/>
        <v>-0.01985663692</v>
      </c>
      <c r="AZ375" s="135">
        <f t="shared" si="2248"/>
        <v>0.0807377701</v>
      </c>
      <c r="BA375" s="144">
        <f t="shared" ref="BA375:BD375" si="2249">AC375+AG375+AK375+AO375+AS375+AW375+A$2</f>
        <v>0.02388742399</v>
      </c>
      <c r="BB375" s="144">
        <f t="shared" si="2249"/>
        <v>0.06984336607</v>
      </c>
      <c r="BC375" s="144">
        <f t="shared" si="2249"/>
        <v>0.4647610208</v>
      </c>
      <c r="BD375" s="144">
        <f t="shared" si="2249"/>
        <v>0.08891265651</v>
      </c>
      <c r="BE375" s="143">
        <f t="shared" ref="BE375:BH375" si="2250">A375</f>
        <v>0</v>
      </c>
      <c r="BF375" s="143">
        <f t="shared" si="2250"/>
        <v>0.1701631702</v>
      </c>
      <c r="BG375" s="143">
        <f t="shared" si="2250"/>
        <v>0.4847161572</v>
      </c>
      <c r="BH375" s="143">
        <f t="shared" si="2250"/>
        <v>0.08624708625</v>
      </c>
      <c r="BI375" s="145">
        <f t="shared" si="41"/>
        <v>0.01103998485</v>
      </c>
      <c r="BJ375" s="145">
        <f t="shared" si="42"/>
        <v>0.01665189524</v>
      </c>
      <c r="BK375" s="143"/>
    </row>
    <row r="376">
      <c r="A376" s="90">
        <f>'Yield Tabulations'!AH376</f>
        <v>0</v>
      </c>
      <c r="B376" s="90">
        <f>'Yield Tabulations'!AI376</f>
        <v>0.1967909391</v>
      </c>
      <c r="C376" s="90">
        <f>'Yield Tabulations'!AJ376</f>
        <v>0.4550408719</v>
      </c>
      <c r="D376" s="90">
        <f>'Yield Tabulations'!AK376</f>
        <v>0.1165644172</v>
      </c>
      <c r="E376" s="91">
        <f>'Yield Tabulations'!AL376</f>
        <v>0</v>
      </c>
      <c r="F376" s="91">
        <f>'Yield Tabulations'!AM376</f>
        <v>0.04105710241</v>
      </c>
      <c r="G376" s="91">
        <f>'Yield Tabulations'!AN376</f>
        <v>0.5403726708</v>
      </c>
      <c r="H376" s="91">
        <f>'Yield Tabulations'!AO376</f>
        <v>0.07597923549</v>
      </c>
      <c r="I376" s="92">
        <f>'Yield Tabulations'!AP376</f>
        <v>0</v>
      </c>
      <c r="J376" s="92">
        <f>'Yield Tabulations'!AQ376</f>
        <v>0.03492213308</v>
      </c>
      <c r="K376" s="92">
        <f>'Yield Tabulations'!AR376</f>
        <v>0.3883495146</v>
      </c>
      <c r="L376" s="92">
        <f>'Yield Tabulations'!AS376</f>
        <v>0.04105710241</v>
      </c>
      <c r="M376" s="132">
        <f t="shared" si="9"/>
        <v>-0.2994611532</v>
      </c>
      <c r="N376" s="132">
        <f t="shared" ref="N376:P376" si="2251">0</f>
        <v>0</v>
      </c>
      <c r="O376" s="132">
        <f t="shared" si="2251"/>
        <v>0</v>
      </c>
      <c r="P376" s="132">
        <f t="shared" si="2251"/>
        <v>0</v>
      </c>
      <c r="Q376" s="133">
        <f t="shared" si="11"/>
        <v>-0.2144067532</v>
      </c>
      <c r="R376" s="133">
        <f t="shared" si="12"/>
        <v>0.007320363136</v>
      </c>
      <c r="S376" s="133">
        <f t="shared" si="13"/>
        <v>-0.0009676713151</v>
      </c>
      <c r="T376" s="133">
        <f t="shared" si="14"/>
        <v>0.002926460535</v>
      </c>
      <c r="U376" s="134">
        <f t="shared" si="15"/>
        <v>-0.2144067532</v>
      </c>
      <c r="V376" s="134">
        <f t="shared" si="16"/>
        <v>-0.007320363136</v>
      </c>
      <c r="W376" s="134">
        <f t="shared" si="17"/>
        <v>0.0009676713151</v>
      </c>
      <c r="X376" s="134">
        <f t="shared" si="18"/>
        <v>-0.002926460535</v>
      </c>
      <c r="Y376" s="135">
        <f t="shared" si="19"/>
        <v>-0.1537205865</v>
      </c>
      <c r="Z376" s="135">
        <f t="shared" ref="Z376:AB376" si="2252">0</f>
        <v>0</v>
      </c>
      <c r="AA376" s="135">
        <f t="shared" si="2252"/>
        <v>0</v>
      </c>
      <c r="AB376" s="135">
        <f t="shared" si="2252"/>
        <v>0</v>
      </c>
      <c r="AC376" s="91">
        <f t="shared" si="21"/>
        <v>-0.1213663394</v>
      </c>
      <c r="AD376" s="91">
        <f t="shared" si="22"/>
        <v>0.02745018681</v>
      </c>
      <c r="AE376" s="91">
        <f t="shared" si="23"/>
        <v>0.2693632994</v>
      </c>
      <c r="AF376" s="91">
        <f t="shared" si="24"/>
        <v>0.1027000719</v>
      </c>
      <c r="AG376" s="92">
        <f t="shared" si="25"/>
        <v>0.06666507584</v>
      </c>
      <c r="AH376" s="92">
        <f t="shared" si="26"/>
        <v>0.02609948053</v>
      </c>
      <c r="AI376" s="92">
        <f t="shared" si="27"/>
        <v>0.2337896061</v>
      </c>
      <c r="AJ376" s="92">
        <f t="shared" si="28"/>
        <v>-0.05591759815</v>
      </c>
      <c r="AK376" s="132">
        <f t="shared" ref="AK376:AN376" si="2253">M$2*$M376</f>
        <v>0.09817995798</v>
      </c>
      <c r="AL376" s="132">
        <f t="shared" si="2253"/>
        <v>0.02653872803</v>
      </c>
      <c r="AM376" s="132">
        <f t="shared" si="2253"/>
        <v>0.08139285572</v>
      </c>
      <c r="AN376" s="132">
        <f t="shared" si="2253"/>
        <v>-0.07679236474</v>
      </c>
      <c r="AO376" s="133">
        <f t="shared" si="30"/>
        <v>-0.03720632766</v>
      </c>
      <c r="AP376" s="133">
        <f t="shared" si="31"/>
        <v>0.00550495542</v>
      </c>
      <c r="AQ376" s="133">
        <f t="shared" si="32"/>
        <v>-0.04734496081</v>
      </c>
      <c r="AR376" s="133">
        <f t="shared" si="33"/>
        <v>0.07206092845</v>
      </c>
      <c r="AS376" s="134">
        <f t="shared" si="34"/>
        <v>-0.007295427131</v>
      </c>
      <c r="AT376" s="134">
        <f t="shared" si="35"/>
        <v>-0.006957829864</v>
      </c>
      <c r="AU376" s="134">
        <f t="shared" si="36"/>
        <v>-0.04104732635</v>
      </c>
      <c r="AV376" s="134">
        <f t="shared" si="37"/>
        <v>0.02408793195</v>
      </c>
      <c r="AW376" s="135">
        <f t="shared" ref="AW376:AZ376" si="2254">Y$2*$Y376</f>
        <v>-0.01004575774</v>
      </c>
      <c r="AX376" s="135">
        <f t="shared" si="2254"/>
        <v>-0.006862864966</v>
      </c>
      <c r="AY376" s="135">
        <f t="shared" si="2254"/>
        <v>-0.009602037556</v>
      </c>
      <c r="AZ376" s="135">
        <f t="shared" si="2254"/>
        <v>0.03904221565</v>
      </c>
      <c r="BA376" s="144">
        <f t="shared" ref="BA376:BD376" si="2255">AC376+AG376+AK376+AO376+AS376+AW376+A$2</f>
        <v>0.01668591438</v>
      </c>
      <c r="BB376" s="144">
        <f t="shared" si="2255"/>
        <v>0.09707990588</v>
      </c>
      <c r="BC376" s="144">
        <f t="shared" si="2255"/>
        <v>0.4872468521</v>
      </c>
      <c r="BD376" s="144">
        <f t="shared" si="2255"/>
        <v>0.0714466037</v>
      </c>
      <c r="BE376" s="143">
        <f t="shared" ref="BE376:BH376" si="2256">A376</f>
        <v>0</v>
      </c>
      <c r="BF376" s="143">
        <f t="shared" si="2256"/>
        <v>0.1967909391</v>
      </c>
      <c r="BG376" s="143">
        <f t="shared" si="2256"/>
        <v>0.4550408719</v>
      </c>
      <c r="BH376" s="143">
        <f t="shared" si="2256"/>
        <v>0.1165644172</v>
      </c>
      <c r="BI376" s="145">
        <f t="shared" si="41"/>
        <v>0.01329355214</v>
      </c>
      <c r="BJ376" s="145">
        <f t="shared" si="42"/>
        <v>0.01423279999</v>
      </c>
      <c r="BK376" s="143"/>
    </row>
    <row r="377">
      <c r="A377" s="90">
        <f>'Yield Tabulations'!AH377</f>
        <v>0</v>
      </c>
      <c r="B377" s="90">
        <f>'Yield Tabulations'!AI377</f>
        <v>0.151008151</v>
      </c>
      <c r="C377" s="90">
        <f>'Yield Tabulations'!AJ377</f>
        <v>0.3551912568</v>
      </c>
      <c r="D377" s="90">
        <f>'Yield Tabulations'!AK377</f>
        <v>0.05105105105</v>
      </c>
      <c r="E377" s="91">
        <f>'Yield Tabulations'!AL377</f>
        <v>0</v>
      </c>
      <c r="F377" s="91">
        <f>'Yield Tabulations'!AM377</f>
        <v>0.0265980266</v>
      </c>
      <c r="G377" s="91">
        <f>'Yield Tabulations'!AN377</f>
        <v>0.3625730994</v>
      </c>
      <c r="H377" s="91">
        <f>'Yield Tabulations'!AO377</f>
        <v>0.07335907336</v>
      </c>
      <c r="I377" s="92">
        <f>'Yield Tabulations'!AP377</f>
        <v>0</v>
      </c>
      <c r="J377" s="92">
        <f>'Yield Tabulations'!AQ377</f>
        <v>0.04676104676</v>
      </c>
      <c r="K377" s="92">
        <f>'Yield Tabulations'!AR377</f>
        <v>0.3487179487</v>
      </c>
      <c r="L377" s="92">
        <f>'Yield Tabulations'!AS377</f>
        <v>0.0265980266</v>
      </c>
      <c r="M377" s="132">
        <f t="shared" si="9"/>
        <v>-0.1375482611</v>
      </c>
      <c r="N377" s="132">
        <f t="shared" ref="N377:P377" si="2257">0</f>
        <v>0</v>
      </c>
      <c r="O377" s="132">
        <f t="shared" si="2257"/>
        <v>0</v>
      </c>
      <c r="P377" s="132">
        <f t="shared" si="2257"/>
        <v>0</v>
      </c>
      <c r="Q377" s="133">
        <f t="shared" si="11"/>
        <v>-0.1296307056</v>
      </c>
      <c r="R377" s="133">
        <f t="shared" si="12"/>
        <v>0.01593789664</v>
      </c>
      <c r="S377" s="133">
        <f t="shared" si="13"/>
        <v>-0.002722892041</v>
      </c>
      <c r="T377" s="133">
        <f t="shared" si="14"/>
        <v>0.007679088381</v>
      </c>
      <c r="U377" s="134">
        <f t="shared" si="15"/>
        <v>-0.1296307056</v>
      </c>
      <c r="V377" s="134">
        <f t="shared" si="16"/>
        <v>-0.01593789664</v>
      </c>
      <c r="W377" s="134">
        <f t="shared" si="17"/>
        <v>0.002722892041</v>
      </c>
      <c r="X377" s="134">
        <f t="shared" si="18"/>
        <v>-0.007679088381</v>
      </c>
      <c r="Y377" s="135">
        <f t="shared" si="19"/>
        <v>-0.1244982583</v>
      </c>
      <c r="Z377" s="135">
        <f t="shared" ref="Z377:AB377" si="2258">0</f>
        <v>0</v>
      </c>
      <c r="AA377" s="135">
        <f t="shared" si="2258"/>
        <v>0</v>
      </c>
      <c r="AB377" s="135">
        <f t="shared" si="2258"/>
        <v>0</v>
      </c>
      <c r="AC377" s="91">
        <f t="shared" si="21"/>
        <v>-0.08171315363</v>
      </c>
      <c r="AD377" s="91">
        <f t="shared" si="22"/>
        <v>0.02267004285</v>
      </c>
      <c r="AE377" s="91">
        <f t="shared" si="23"/>
        <v>0.1777267597</v>
      </c>
      <c r="AF377" s="91">
        <f t="shared" si="24"/>
        <v>0.08065494633</v>
      </c>
      <c r="AG377" s="92">
        <f t="shared" si="25"/>
        <v>0.05690625133</v>
      </c>
      <c r="AH377" s="92">
        <f t="shared" si="26"/>
        <v>0.03046307575</v>
      </c>
      <c r="AI377" s="92">
        <f t="shared" si="27"/>
        <v>0.2080714147</v>
      </c>
      <c r="AJ377" s="92">
        <f t="shared" si="28"/>
        <v>-0.05908106929</v>
      </c>
      <c r="AK377" s="132">
        <f t="shared" ref="AK377:AN377" si="2259">M$2*$M377</f>
        <v>0.04509594098</v>
      </c>
      <c r="AL377" s="132">
        <f t="shared" si="2259"/>
        <v>0.01218974766</v>
      </c>
      <c r="AM377" s="132">
        <f t="shared" si="2259"/>
        <v>0.03738530239</v>
      </c>
      <c r="AN377" s="132">
        <f t="shared" si="2259"/>
        <v>-0.0352722085</v>
      </c>
      <c r="AO377" s="133">
        <f t="shared" si="30"/>
        <v>-0.01983151838</v>
      </c>
      <c r="AP377" s="133">
        <f t="shared" si="31"/>
        <v>0.004729935761</v>
      </c>
      <c r="AQ377" s="133">
        <f t="shared" si="32"/>
        <v>-0.02538326573</v>
      </c>
      <c r="AR377" s="133">
        <f t="shared" si="33"/>
        <v>0.04724251753</v>
      </c>
      <c r="AS377" s="134">
        <f t="shared" si="34"/>
        <v>-0.005132027714</v>
      </c>
      <c r="AT377" s="134">
        <f t="shared" si="35"/>
        <v>-0.003732670744</v>
      </c>
      <c r="AU377" s="134">
        <f t="shared" si="36"/>
        <v>-0.02631821862</v>
      </c>
      <c r="AV377" s="134">
        <f t="shared" si="37"/>
        <v>0.01214562861</v>
      </c>
      <c r="AW377" s="135">
        <f t="shared" ref="AW377:AZ377" si="2260">Y$2*$Y377</f>
        <v>-0.008136056268</v>
      </c>
      <c r="AX377" s="135">
        <f t="shared" si="2260"/>
        <v>-0.005558232339</v>
      </c>
      <c r="AY377" s="135">
        <f t="shared" si="2260"/>
        <v>-0.007776687423</v>
      </c>
      <c r="AZ377" s="135">
        <f t="shared" si="2260"/>
        <v>0.03162027909</v>
      </c>
      <c r="BA377" s="144">
        <f t="shared" ref="BA377:BD377" si="2261">AC377+AG377+AK377+AO377+AS377+AW377+A$2</f>
        <v>0.01494416885</v>
      </c>
      <c r="BB377" s="144">
        <f t="shared" si="2261"/>
        <v>0.08606914886</v>
      </c>
      <c r="BC377" s="144">
        <f t="shared" si="2261"/>
        <v>0.3644007207</v>
      </c>
      <c r="BD377" s="144">
        <f t="shared" si="2261"/>
        <v>0.04357551241</v>
      </c>
      <c r="BE377" s="143">
        <f t="shared" ref="BE377:BH377" si="2262">A377</f>
        <v>0</v>
      </c>
      <c r="BF377" s="143">
        <f t="shared" si="2262"/>
        <v>0.151008151</v>
      </c>
      <c r="BG377" s="143">
        <f t="shared" si="2262"/>
        <v>0.3551912568</v>
      </c>
      <c r="BH377" s="143">
        <f t="shared" si="2262"/>
        <v>0.05105105105</v>
      </c>
      <c r="BI377" s="145">
        <f t="shared" si="41"/>
        <v>0.004581100085</v>
      </c>
      <c r="BJ377" s="145">
        <f t="shared" si="42"/>
        <v>0.06082576815</v>
      </c>
      <c r="BK377" s="143"/>
    </row>
    <row r="378">
      <c r="A378" s="90">
        <f>'Yield Tabulations'!AH378</f>
        <v>0</v>
      </c>
      <c r="B378" s="90">
        <f>'Yield Tabulations'!AI378</f>
        <v>0.2693655119</v>
      </c>
      <c r="C378" s="90">
        <f>'Yield Tabulations'!AJ378</f>
        <v>0.7538148525</v>
      </c>
      <c r="D378" s="90">
        <f>'Yield Tabulations'!AK378</f>
        <v>0.2475671467</v>
      </c>
      <c r="E378" s="91">
        <f>'Yield Tabulations'!AL378</f>
        <v>0</v>
      </c>
      <c r="F378" s="91">
        <f>'Yield Tabulations'!AM378</f>
        <v>0.1311794473</v>
      </c>
      <c r="G378" s="91">
        <f>'Yield Tabulations'!AN378</f>
        <v>0.734204793</v>
      </c>
      <c r="H378" s="91">
        <f>'Yield Tabulations'!AO378</f>
        <v>0.1786687427</v>
      </c>
      <c r="I378" s="92">
        <f>'Yield Tabulations'!AP378</f>
        <v>0</v>
      </c>
      <c r="J378" s="92">
        <f>'Yield Tabulations'!AQ378</f>
        <v>0.04748929545</v>
      </c>
      <c r="K378" s="92">
        <f>'Yield Tabulations'!AR378</f>
        <v>0.7709923664</v>
      </c>
      <c r="L378" s="92">
        <f>'Yield Tabulations'!AS378</f>
        <v>0.1311794473</v>
      </c>
      <c r="M378" s="132">
        <f t="shared" si="9"/>
        <v>-0.5881872451</v>
      </c>
      <c r="N378" s="132">
        <f t="shared" ref="N378:P378" si="2263">0</f>
        <v>0</v>
      </c>
      <c r="O378" s="132">
        <f t="shared" si="2263"/>
        <v>0</v>
      </c>
      <c r="P378" s="132">
        <f t="shared" si="2263"/>
        <v>0</v>
      </c>
      <c r="Q378" s="133">
        <f t="shared" si="11"/>
        <v>-0.5957335772</v>
      </c>
      <c r="R378" s="133">
        <f t="shared" si="12"/>
        <v>0.04143965782</v>
      </c>
      <c r="S378" s="133">
        <f t="shared" si="13"/>
        <v>0.008723194673</v>
      </c>
      <c r="T378" s="133">
        <f t="shared" si="14"/>
        <v>-0.06627148413</v>
      </c>
      <c r="U378" s="134">
        <f t="shared" si="15"/>
        <v>-0.5957335772</v>
      </c>
      <c r="V378" s="134">
        <f t="shared" si="16"/>
        <v>-0.04143965782</v>
      </c>
      <c r="W378" s="134">
        <f t="shared" si="17"/>
        <v>-0.008723194673</v>
      </c>
      <c r="X378" s="134">
        <f t="shared" si="18"/>
        <v>0.06627148413</v>
      </c>
      <c r="Y378" s="135">
        <f t="shared" si="19"/>
        <v>-0.6138925096</v>
      </c>
      <c r="Z378" s="135">
        <f t="shared" ref="Z378:AB378" si="2264">0</f>
        <v>0</v>
      </c>
      <c r="AA378" s="135">
        <f t="shared" si="2264"/>
        <v>0</v>
      </c>
      <c r="AB378" s="135">
        <f t="shared" si="2264"/>
        <v>0</v>
      </c>
      <c r="AC378" s="91">
        <f t="shared" si="21"/>
        <v>-0.1763468451</v>
      </c>
      <c r="AD378" s="91">
        <f t="shared" si="22"/>
        <v>0.09217548651</v>
      </c>
      <c r="AE378" s="91">
        <f t="shared" si="23"/>
        <v>0.3572760643</v>
      </c>
      <c r="AF378" s="91">
        <f t="shared" si="24"/>
        <v>0.1624793007</v>
      </c>
      <c r="AG378" s="92">
        <f t="shared" si="25"/>
        <v>0.1367165472</v>
      </c>
      <c r="AH378" s="92">
        <f t="shared" si="26"/>
        <v>0.04845398435</v>
      </c>
      <c r="AI378" s="92">
        <f t="shared" si="27"/>
        <v>0.4734006613</v>
      </c>
      <c r="AJ378" s="92">
        <f t="shared" si="28"/>
        <v>-0.07801675769</v>
      </c>
      <c r="AK378" s="132">
        <f t="shared" ref="AK378:AN378" si="2265">M$2*$M378</f>
        <v>0.1928403681</v>
      </c>
      <c r="AL378" s="132">
        <f t="shared" si="2265"/>
        <v>0.05212609769</v>
      </c>
      <c r="AM378" s="132">
        <f t="shared" si="2265"/>
        <v>0.1598679463</v>
      </c>
      <c r="AN378" s="132">
        <f t="shared" si="2265"/>
        <v>-0.1508318824</v>
      </c>
      <c r="AO378" s="133">
        <f t="shared" si="30"/>
        <v>-0.1298097182</v>
      </c>
      <c r="AP378" s="133">
        <f t="shared" si="31"/>
        <v>0.03254496407</v>
      </c>
      <c r="AQ378" s="133">
        <f t="shared" si="32"/>
        <v>-0.1210434922</v>
      </c>
      <c r="AR378" s="133">
        <f t="shared" si="33"/>
        <v>0.1919621271</v>
      </c>
      <c r="AS378" s="134">
        <f t="shared" si="34"/>
        <v>-0.008553547827</v>
      </c>
      <c r="AT378" s="134">
        <f t="shared" si="35"/>
        <v>-0.03257856152</v>
      </c>
      <c r="AU378" s="134">
        <f t="shared" si="36"/>
        <v>-0.1144604386</v>
      </c>
      <c r="AV378" s="134">
        <f t="shared" si="37"/>
        <v>0.06579472472</v>
      </c>
      <c r="AW378" s="135">
        <f t="shared" ref="AW378:AZ378" si="2266">Y$2*$Y378</f>
        <v>-0.04011834439</v>
      </c>
      <c r="AX378" s="135">
        <f t="shared" si="2266"/>
        <v>-0.02740726856</v>
      </c>
      <c r="AY378" s="135">
        <f t="shared" si="2266"/>
        <v>-0.03834632086</v>
      </c>
      <c r="AZ378" s="135">
        <f t="shared" si="2266"/>
        <v>0.1559174623</v>
      </c>
      <c r="BA378" s="144">
        <f t="shared" ref="BA378:BD378" si="2267">AC378+AG378+AK378+AO378+AS378+AW378+A$2</f>
        <v>0.002483192266</v>
      </c>
      <c r="BB378" s="144">
        <f t="shared" si="2267"/>
        <v>0.1906219525</v>
      </c>
      <c r="BC378" s="144">
        <f t="shared" si="2267"/>
        <v>0.7173898361</v>
      </c>
      <c r="BD378" s="144">
        <f t="shared" si="2267"/>
        <v>0.3135703933</v>
      </c>
      <c r="BE378" s="143">
        <f t="shared" ref="BE378:BH378" si="2268">A378</f>
        <v>0</v>
      </c>
      <c r="BF378" s="143">
        <f t="shared" si="2268"/>
        <v>0.2693655119</v>
      </c>
      <c r="BG378" s="143">
        <f t="shared" si="2268"/>
        <v>0.7538148525</v>
      </c>
      <c r="BH378" s="143">
        <f t="shared" si="2268"/>
        <v>0.2475671467</v>
      </c>
      <c r="BI378" s="145">
        <f t="shared" si="41"/>
        <v>0.01188992476</v>
      </c>
      <c r="BJ378" s="145">
        <f t="shared" si="42"/>
        <v>0.04829614615</v>
      </c>
      <c r="BK378" s="143"/>
    </row>
    <row r="379">
      <c r="A379" s="90">
        <f>'Yield Tabulations'!AH379</f>
        <v>0</v>
      </c>
      <c r="B379" s="90">
        <f>'Yield Tabulations'!AI379</f>
        <v>0.1405684755</v>
      </c>
      <c r="C379" s="90">
        <f>'Yield Tabulations'!AJ379</f>
        <v>0.4668674699</v>
      </c>
      <c r="D379" s="90">
        <f>'Yield Tabulations'!AK379</f>
        <v>0.05994832041</v>
      </c>
      <c r="E379" s="91">
        <f>'Yield Tabulations'!AL379</f>
        <v>0</v>
      </c>
      <c r="F379" s="91">
        <f>'Yield Tabulations'!AM379</f>
        <v>0.03565891473</v>
      </c>
      <c r="G379" s="91">
        <f>'Yield Tabulations'!AN379</f>
        <v>0.372972973</v>
      </c>
      <c r="H379" s="91">
        <f>'Yield Tabulations'!AO379</f>
        <v>0.09560723514</v>
      </c>
      <c r="I379" s="92">
        <f>'Yield Tabulations'!AP379</f>
        <v>0</v>
      </c>
      <c r="J379" s="92">
        <f>'Yield Tabulations'!AQ379</f>
        <v>0.05994832041</v>
      </c>
      <c r="K379" s="92">
        <f>'Yield Tabulations'!AR379</f>
        <v>0.5850340136</v>
      </c>
      <c r="L379" s="92">
        <f>'Yield Tabulations'!AS379</f>
        <v>0.03565891473</v>
      </c>
      <c r="M379" s="132">
        <f t="shared" si="9"/>
        <v>-0.1495211402</v>
      </c>
      <c r="N379" s="132">
        <f t="shared" ref="N379:P379" si="2269">0</f>
        <v>0</v>
      </c>
      <c r="O379" s="132">
        <f t="shared" si="2269"/>
        <v>0</v>
      </c>
      <c r="P379" s="132">
        <f t="shared" si="2269"/>
        <v>0</v>
      </c>
      <c r="Q379" s="133">
        <f t="shared" si="11"/>
        <v>-0.2237488176</v>
      </c>
      <c r="R379" s="133">
        <f t="shared" si="12"/>
        <v>0.04263367307</v>
      </c>
      <c r="S379" s="133">
        <f t="shared" si="13"/>
        <v>-0.004459934967</v>
      </c>
      <c r="T379" s="133">
        <f t="shared" si="14"/>
        <v>0.001497425285</v>
      </c>
      <c r="U379" s="134">
        <f t="shared" si="15"/>
        <v>-0.2237488176</v>
      </c>
      <c r="V379" s="134">
        <f t="shared" si="16"/>
        <v>-0.04263367307</v>
      </c>
      <c r="W379" s="134">
        <f t="shared" si="17"/>
        <v>0.004459934967</v>
      </c>
      <c r="X379" s="134">
        <f t="shared" si="18"/>
        <v>-0.001497425285</v>
      </c>
      <c r="Y379" s="135">
        <f t="shared" si="19"/>
        <v>-0.3471301564</v>
      </c>
      <c r="Z379" s="135">
        <f t="shared" ref="Z379:AB379" si="2270">0</f>
        <v>0</v>
      </c>
      <c r="AA379" s="135">
        <f t="shared" si="2270"/>
        <v>0</v>
      </c>
      <c r="AB379" s="135">
        <f t="shared" si="2270"/>
        <v>0</v>
      </c>
      <c r="AC379" s="91">
        <f t="shared" si="21"/>
        <v>-0.08553215098</v>
      </c>
      <c r="AD379" s="91">
        <f t="shared" si="22"/>
        <v>0.03186932864</v>
      </c>
      <c r="AE379" s="91">
        <f t="shared" si="23"/>
        <v>0.1802839452</v>
      </c>
      <c r="AF379" s="91">
        <f t="shared" si="24"/>
        <v>0.09160209018</v>
      </c>
      <c r="AG379" s="92">
        <f t="shared" si="25"/>
        <v>0.0989140072</v>
      </c>
      <c r="AH379" s="92">
        <f t="shared" si="26"/>
        <v>0.03866015675</v>
      </c>
      <c r="AI379" s="92">
        <f t="shared" si="27"/>
        <v>0.3472929678</v>
      </c>
      <c r="AJ379" s="92">
        <f t="shared" si="28"/>
        <v>-0.1008522228</v>
      </c>
      <c r="AK379" s="132">
        <f t="shared" ref="AK379:AN379" si="2271">M$2*$M379</f>
        <v>0.04902131412</v>
      </c>
      <c r="AL379" s="132">
        <f t="shared" si="2271"/>
        <v>0.01325080342</v>
      </c>
      <c r="AM379" s="132">
        <f t="shared" si="2271"/>
        <v>0.04063950352</v>
      </c>
      <c r="AN379" s="132">
        <f t="shared" si="2271"/>
        <v>-0.03834247551</v>
      </c>
      <c r="AO379" s="133">
        <f t="shared" si="30"/>
        <v>-0.03779572035</v>
      </c>
      <c r="AP379" s="133">
        <f t="shared" si="31"/>
        <v>0.01351844218</v>
      </c>
      <c r="AQ379" s="133">
        <f t="shared" si="32"/>
        <v>-0.03859187703</v>
      </c>
      <c r="AR379" s="133">
        <f t="shared" si="33"/>
        <v>0.0829259595</v>
      </c>
      <c r="AS379" s="134">
        <f t="shared" si="34"/>
        <v>-0.00690588449</v>
      </c>
      <c r="AT379" s="134">
        <f t="shared" si="35"/>
        <v>-0.009107896359</v>
      </c>
      <c r="AU379" s="134">
        <f t="shared" si="36"/>
        <v>-0.04684701818</v>
      </c>
      <c r="AV379" s="134">
        <f t="shared" si="37"/>
        <v>0.01852712005</v>
      </c>
      <c r="AW379" s="135">
        <f t="shared" ref="AW379:AZ379" si="2272">Y$2*$Y379</f>
        <v>-0.02268522085</v>
      </c>
      <c r="AX379" s="135">
        <f t="shared" si="2272"/>
        <v>-0.01549764702</v>
      </c>
      <c r="AY379" s="135">
        <f t="shared" si="2272"/>
        <v>-0.02168321677</v>
      </c>
      <c r="AZ379" s="135">
        <f t="shared" si="2272"/>
        <v>0.08816470672</v>
      </c>
      <c r="BA379" s="144">
        <f t="shared" ref="BA379:BD379" si="2273">AC379+AG379+AK379+AO379+AS379+AW379+A$2</f>
        <v>0.02277107717</v>
      </c>
      <c r="BB379" s="144">
        <f t="shared" si="2273"/>
        <v>0.09800043755</v>
      </c>
      <c r="BC379" s="144">
        <f t="shared" si="2273"/>
        <v>0.4617897203</v>
      </c>
      <c r="BD379" s="144">
        <f t="shared" si="2273"/>
        <v>0.1082905967</v>
      </c>
      <c r="BE379" s="143">
        <f t="shared" ref="BE379:BH379" si="2274">A379</f>
        <v>0</v>
      </c>
      <c r="BF379" s="143">
        <f t="shared" si="2274"/>
        <v>0.1405684755</v>
      </c>
      <c r="BG379" s="143">
        <f t="shared" si="2274"/>
        <v>0.4668674699</v>
      </c>
      <c r="BH379" s="143">
        <f t="shared" si="2274"/>
        <v>0.05994832041</v>
      </c>
      <c r="BI379" s="145">
        <f t="shared" si="41"/>
        <v>0.004693319028</v>
      </c>
      <c r="BJ379" s="145">
        <f t="shared" si="42"/>
        <v>0.02964931527</v>
      </c>
      <c r="BK379" s="143"/>
    </row>
    <row r="380">
      <c r="A380" s="90">
        <f>'Yield Tabulations'!AH380</f>
        <v>0</v>
      </c>
      <c r="B380" s="90">
        <f>'Yield Tabulations'!AI380</f>
        <v>0.1612334802</v>
      </c>
      <c r="C380" s="90">
        <f>'Yield Tabulations'!AJ380</f>
        <v>0.4809160305</v>
      </c>
      <c r="D380" s="90">
        <f>'Yield Tabulations'!AK380</f>
        <v>0.07488986784</v>
      </c>
      <c r="E380" s="91">
        <f>'Yield Tabulations'!AL380</f>
        <v>0</v>
      </c>
      <c r="F380" s="91">
        <f>'Yield Tabulations'!AM380</f>
        <v>0.03348017621</v>
      </c>
      <c r="G380" s="91">
        <f>'Yield Tabulations'!AN380</f>
        <v>0.475</v>
      </c>
      <c r="H380" s="91">
        <f>'Yield Tabulations'!AO380</f>
        <v>0.0704845815</v>
      </c>
      <c r="I380" s="92">
        <f>'Yield Tabulations'!AP380</f>
        <v>0</v>
      </c>
      <c r="J380" s="92">
        <f>'Yield Tabulations'!AQ380</f>
        <v>0.03700440529</v>
      </c>
      <c r="K380" s="92">
        <f>'Yield Tabulations'!AR380</f>
        <v>0.4849785408</v>
      </c>
      <c r="L380" s="92">
        <f>'Yield Tabulations'!AS380</f>
        <v>0.03348017621</v>
      </c>
      <c r="M380" s="132">
        <f t="shared" si="9"/>
        <v>-0.2317139984</v>
      </c>
      <c r="N380" s="132">
        <f t="shared" ref="N380:P380" si="2275">0</f>
        <v>0</v>
      </c>
      <c r="O380" s="132">
        <f t="shared" si="2275"/>
        <v>0</v>
      </c>
      <c r="P380" s="132">
        <f t="shared" si="2275"/>
        <v>0</v>
      </c>
      <c r="Q380" s="133">
        <f t="shared" si="11"/>
        <v>-0.2339635571</v>
      </c>
      <c r="R380" s="133">
        <f t="shared" si="12"/>
        <v>0.01828042578</v>
      </c>
      <c r="S380" s="133">
        <f t="shared" si="13"/>
        <v>-0.001487317821</v>
      </c>
      <c r="T380" s="133">
        <f t="shared" si="14"/>
        <v>0.001339925507</v>
      </c>
      <c r="U380" s="134">
        <f t="shared" si="15"/>
        <v>-0.2339635571</v>
      </c>
      <c r="V380" s="134">
        <f t="shared" si="16"/>
        <v>-0.01828042578</v>
      </c>
      <c r="W380" s="134">
        <f t="shared" si="17"/>
        <v>0.001487317821</v>
      </c>
      <c r="X380" s="134">
        <f t="shared" si="18"/>
        <v>-0.001339925507</v>
      </c>
      <c r="Y380" s="135">
        <f t="shared" si="19"/>
        <v>-0.2376944332</v>
      </c>
      <c r="Z380" s="135">
        <f t="shared" ref="Z380:AB380" si="2276">0</f>
        <v>0</v>
      </c>
      <c r="AA380" s="135">
        <f t="shared" si="2276"/>
        <v>0</v>
      </c>
      <c r="AB380" s="135">
        <f t="shared" si="2276"/>
        <v>0</v>
      </c>
      <c r="AC380" s="91">
        <f t="shared" si="21"/>
        <v>-0.1064023169</v>
      </c>
      <c r="AD380" s="91">
        <f t="shared" si="22"/>
        <v>0.0235662803</v>
      </c>
      <c r="AE380" s="91">
        <f t="shared" si="23"/>
        <v>0.2362350612</v>
      </c>
      <c r="AF380" s="91">
        <f t="shared" si="24"/>
        <v>0.09273600376</v>
      </c>
      <c r="AG380" s="92">
        <f t="shared" si="25"/>
        <v>0.08440987756</v>
      </c>
      <c r="AH380" s="92">
        <f t="shared" si="26"/>
        <v>0.02540404486</v>
      </c>
      <c r="AI380" s="92">
        <f t="shared" si="27"/>
        <v>0.2885730859</v>
      </c>
      <c r="AJ380" s="92">
        <f t="shared" si="28"/>
        <v>-0.07893696768</v>
      </c>
      <c r="AK380" s="132">
        <f t="shared" ref="AK380:AN380" si="2277">M$2*$M380</f>
        <v>0.07596868703</v>
      </c>
      <c r="AL380" s="132">
        <f t="shared" si="2277"/>
        <v>0.02053486644</v>
      </c>
      <c r="AM380" s="132">
        <f t="shared" si="2277"/>
        <v>0.06297933418</v>
      </c>
      <c r="AN380" s="132">
        <f t="shared" si="2277"/>
        <v>-0.05941961316</v>
      </c>
      <c r="AO380" s="133">
        <f t="shared" si="30"/>
        <v>-0.04088604236</v>
      </c>
      <c r="AP380" s="133">
        <f t="shared" si="31"/>
        <v>0.00842551265</v>
      </c>
      <c r="AQ380" s="133">
        <f t="shared" si="32"/>
        <v>-0.04834785839</v>
      </c>
      <c r="AR380" s="133">
        <f t="shared" si="33"/>
        <v>0.08066747347</v>
      </c>
      <c r="AS380" s="134">
        <f t="shared" si="34"/>
        <v>-0.007477139608</v>
      </c>
      <c r="AT380" s="134">
        <f t="shared" si="35"/>
        <v>-0.008327147407</v>
      </c>
      <c r="AU380" s="134">
        <f t="shared" si="36"/>
        <v>-0.04594367357</v>
      </c>
      <c r="AV380" s="134">
        <f t="shared" si="37"/>
        <v>0.02440595531</v>
      </c>
      <c r="AW380" s="135">
        <f t="shared" ref="AW380:AZ380" si="2278">Y$2*$Y380</f>
        <v>-0.01553351276</v>
      </c>
      <c r="AX380" s="135">
        <f t="shared" si="2278"/>
        <v>-0.01061188248</v>
      </c>
      <c r="AY380" s="135">
        <f t="shared" si="2278"/>
        <v>-0.01484739895</v>
      </c>
      <c r="AZ380" s="135">
        <f t="shared" si="2278"/>
        <v>0.06037003587</v>
      </c>
      <c r="BA380" s="144">
        <f t="shared" ref="BA380:BD380" si="2279">AC380+AG380+AK380+AO380+AS380+AW380+A$2</f>
        <v>0.0178342855</v>
      </c>
      <c r="BB380" s="144">
        <f t="shared" si="2279"/>
        <v>0.08429892428</v>
      </c>
      <c r="BC380" s="144">
        <f t="shared" si="2279"/>
        <v>0.479343966</v>
      </c>
      <c r="BD380" s="144">
        <f t="shared" si="2279"/>
        <v>0.0860883062</v>
      </c>
      <c r="BE380" s="143">
        <f t="shared" ref="BE380:BH380" si="2280">A380</f>
        <v>0</v>
      </c>
      <c r="BF380" s="143">
        <f t="shared" si="2280"/>
        <v>0.1612334802</v>
      </c>
      <c r="BG380" s="143">
        <f t="shared" si="2280"/>
        <v>0.4809160305</v>
      </c>
      <c r="BH380" s="143">
        <f t="shared" si="2280"/>
        <v>0.07488986784</v>
      </c>
      <c r="BI380" s="145">
        <f t="shared" si="41"/>
        <v>0.006364864038</v>
      </c>
      <c r="BJ380" s="145">
        <f t="shared" si="42"/>
        <v>0.02055070579</v>
      </c>
      <c r="BK380" s="143"/>
    </row>
    <row r="381">
      <c r="A381" s="90">
        <f>'Yield Tabulations'!AH381</f>
        <v>0</v>
      </c>
      <c r="B381" s="90">
        <f>'Yield Tabulations'!AI381</f>
        <v>0.2298507463</v>
      </c>
      <c r="C381" s="90">
        <f>'Yield Tabulations'!AJ381</f>
        <v>0.6448087432</v>
      </c>
      <c r="D381" s="90">
        <f>'Yield Tabulations'!AK381</f>
        <v>0.1492537313</v>
      </c>
      <c r="E381" s="91">
        <f>'Yield Tabulations'!AL381</f>
        <v>0</v>
      </c>
      <c r="F381" s="91">
        <f>'Yield Tabulations'!AM381</f>
        <v>0.08805970149</v>
      </c>
      <c r="G381" s="91">
        <f>'Yield Tabulations'!AN381</f>
        <v>0.6941176471</v>
      </c>
      <c r="H381" s="91">
        <f>'Yield Tabulations'!AO381</f>
        <v>0.1268656716</v>
      </c>
      <c r="I381" s="92">
        <f>'Yield Tabulations'!AP381</f>
        <v>0</v>
      </c>
      <c r="J381" s="92">
        <f>'Yield Tabulations'!AQ381</f>
        <v>0.03880597015</v>
      </c>
      <c r="K381" s="92">
        <f>'Yield Tabulations'!AR381</f>
        <v>0.6020408163</v>
      </c>
      <c r="L381" s="92">
        <f>'Yield Tabulations'!AS381</f>
        <v>0.08805970149</v>
      </c>
      <c r="M381" s="132">
        <f t="shared" si="9"/>
        <v>-0.5056487176</v>
      </c>
      <c r="N381" s="132">
        <f t="shared" ref="N381:P381" si="2281">0</f>
        <v>0</v>
      </c>
      <c r="O381" s="132">
        <f t="shared" si="2281"/>
        <v>0</v>
      </c>
      <c r="P381" s="132">
        <f t="shared" si="2281"/>
        <v>0</v>
      </c>
      <c r="Q381" s="133">
        <f t="shared" si="11"/>
        <v>-0.4324761502</v>
      </c>
      <c r="R381" s="133">
        <f t="shared" si="12"/>
        <v>0.01525451972</v>
      </c>
      <c r="S381" s="133">
        <f t="shared" si="13"/>
        <v>0.00283136556</v>
      </c>
      <c r="T381" s="133">
        <f t="shared" si="14"/>
        <v>-0.02607962588</v>
      </c>
      <c r="U381" s="134">
        <f t="shared" si="15"/>
        <v>-0.4324761502</v>
      </c>
      <c r="V381" s="134">
        <f t="shared" si="16"/>
        <v>-0.01525451972</v>
      </c>
      <c r="W381" s="134">
        <f t="shared" si="17"/>
        <v>-0.00283136556</v>
      </c>
      <c r="X381" s="134">
        <f t="shared" si="18"/>
        <v>0.02607962588</v>
      </c>
      <c r="Y381" s="135">
        <f t="shared" si="19"/>
        <v>-0.3717135589</v>
      </c>
      <c r="Z381" s="135">
        <f t="shared" ref="Z381:AB381" si="2282">0</f>
        <v>0</v>
      </c>
      <c r="AA381" s="135">
        <f t="shared" si="2282"/>
        <v>0</v>
      </c>
      <c r="AB381" s="135">
        <f t="shared" si="2282"/>
        <v>0</v>
      </c>
      <c r="AC381" s="91">
        <f t="shared" si="21"/>
        <v>-0.1611490111</v>
      </c>
      <c r="AD381" s="91">
        <f t="shared" si="22"/>
        <v>0.05968354111</v>
      </c>
      <c r="AE381" s="91">
        <f t="shared" si="23"/>
        <v>0.342733259</v>
      </c>
      <c r="AF381" s="91">
        <f t="shared" si="24"/>
        <v>0.1395352206</v>
      </c>
      <c r="AG381" s="92">
        <f t="shared" si="25"/>
        <v>0.1063605937</v>
      </c>
      <c r="AH381" s="92">
        <f t="shared" si="26"/>
        <v>0.03613470983</v>
      </c>
      <c r="AI381" s="92">
        <f t="shared" si="27"/>
        <v>0.3669601386</v>
      </c>
      <c r="AJ381" s="92">
        <f t="shared" si="28"/>
        <v>-0.06960478134</v>
      </c>
      <c r="AK381" s="132">
        <f t="shared" ref="AK381:AN381" si="2283">M$2*$M381</f>
        <v>0.1657796656</v>
      </c>
      <c r="AL381" s="132">
        <f t="shared" si="2283"/>
        <v>0.04481140091</v>
      </c>
      <c r="AM381" s="132">
        <f t="shared" si="2283"/>
        <v>0.1374341636</v>
      </c>
      <c r="AN381" s="132">
        <f t="shared" si="2283"/>
        <v>-0.1296661031</v>
      </c>
      <c r="AO381" s="133">
        <f t="shared" si="30"/>
        <v>-0.0865637279</v>
      </c>
      <c r="AP381" s="133">
        <f t="shared" si="31"/>
        <v>0.01701610259</v>
      </c>
      <c r="AQ381" s="133">
        <f t="shared" si="32"/>
        <v>-0.09380105537</v>
      </c>
      <c r="AR381" s="133">
        <f t="shared" si="33"/>
        <v>0.1398184513</v>
      </c>
      <c r="AS381" s="134">
        <f t="shared" si="34"/>
        <v>-0.009987917153</v>
      </c>
      <c r="AT381" s="134">
        <f t="shared" si="35"/>
        <v>-0.01946249709</v>
      </c>
      <c r="AU381" s="134">
        <f t="shared" si="36"/>
        <v>-0.08194392601</v>
      </c>
      <c r="AV381" s="134">
        <f t="shared" si="37"/>
        <v>0.04970101046</v>
      </c>
      <c r="AW381" s="135">
        <f t="shared" ref="AW381:AZ381" si="2284">Y$2*$Y381</f>
        <v>-0.02429176498</v>
      </c>
      <c r="AX381" s="135">
        <f t="shared" si="2284"/>
        <v>-0.01659517452</v>
      </c>
      <c r="AY381" s="135">
        <f t="shared" si="2284"/>
        <v>-0.02321879999</v>
      </c>
      <c r="AZ381" s="135">
        <f t="shared" si="2284"/>
        <v>0.09440844103</v>
      </c>
      <c r="BA381" s="144">
        <f t="shared" ref="BA381:BD381" si="2285">AC381+AG381+AK381+AO381+AS381+AW381+A$2</f>
        <v>0.01790257071</v>
      </c>
      <c r="BB381" s="144">
        <f t="shared" si="2285"/>
        <v>0.1468953328</v>
      </c>
      <c r="BC381" s="144">
        <f t="shared" si="2285"/>
        <v>0.6488591955</v>
      </c>
      <c r="BD381" s="144">
        <f t="shared" si="2285"/>
        <v>0.1904576576</v>
      </c>
      <c r="BE381" s="143">
        <f t="shared" ref="BE381:BH381" si="2286">A381</f>
        <v>0</v>
      </c>
      <c r="BF381" s="143">
        <f t="shared" si="2286"/>
        <v>0.2298507463</v>
      </c>
      <c r="BG381" s="143">
        <f t="shared" si="2286"/>
        <v>0.6448087432</v>
      </c>
      <c r="BH381" s="143">
        <f t="shared" si="2286"/>
        <v>0.1492537313</v>
      </c>
      <c r="BI381" s="145">
        <f t="shared" si="41"/>
        <v>0.00891627237</v>
      </c>
      <c r="BJ381" s="145">
        <f t="shared" si="42"/>
        <v>0.00926927182</v>
      </c>
      <c r="BK381" s="143"/>
    </row>
    <row r="382">
      <c r="A382" s="90">
        <f>'Yield Tabulations'!AH382</f>
        <v>0</v>
      </c>
      <c r="B382" s="90">
        <f>'Yield Tabulations'!AI382</f>
        <v>0.1414068165</v>
      </c>
      <c r="C382" s="90">
        <f>'Yield Tabulations'!AJ382</f>
        <v>0.4868421053</v>
      </c>
      <c r="D382" s="90">
        <f>'Yield Tabulations'!AK382</f>
        <v>0.09209572154</v>
      </c>
      <c r="E382" s="91">
        <f>'Yield Tabulations'!AL382</f>
        <v>0</v>
      </c>
      <c r="F382" s="91">
        <f>'Yield Tabulations'!AM382</f>
        <v>0.03480783176</v>
      </c>
      <c r="G382" s="91">
        <f>'Yield Tabulations'!AN382</f>
        <v>0.3966942149</v>
      </c>
      <c r="H382" s="91">
        <f>'Yield Tabulations'!AO382</f>
        <v>0.08774474257</v>
      </c>
      <c r="I382" s="92">
        <f>'Yield Tabulations'!AP382</f>
        <v>0</v>
      </c>
      <c r="J382" s="92">
        <f>'Yield Tabulations'!AQ382</f>
        <v>0.0529369108</v>
      </c>
      <c r="K382" s="92">
        <f>'Yield Tabulations'!AR382</f>
        <v>0.5887850467</v>
      </c>
      <c r="L382" s="92">
        <f>'Yield Tabulations'!AS382</f>
        <v>0.03480783176</v>
      </c>
      <c r="M382" s="132">
        <f t="shared" si="9"/>
        <v>-0.1662770251</v>
      </c>
      <c r="N382" s="132">
        <f t="shared" ref="N382:P382" si="2287">0</f>
        <v>0</v>
      </c>
      <c r="O382" s="132">
        <f t="shared" si="2287"/>
        <v>0</v>
      </c>
      <c r="P382" s="132">
        <f t="shared" si="2287"/>
        <v>0</v>
      </c>
      <c r="Q382" s="133">
        <f t="shared" si="11"/>
        <v>-0.2384644452</v>
      </c>
      <c r="R382" s="133">
        <f t="shared" si="12"/>
        <v>0.03785472686</v>
      </c>
      <c r="S382" s="133">
        <f t="shared" si="13"/>
        <v>-0.003433350459</v>
      </c>
      <c r="T382" s="133">
        <f t="shared" si="14"/>
        <v>0.0005054354191</v>
      </c>
      <c r="U382" s="134">
        <f t="shared" si="15"/>
        <v>-0.2384644452</v>
      </c>
      <c r="V382" s="134">
        <f t="shared" si="16"/>
        <v>-0.03785472686</v>
      </c>
      <c r="W382" s="134">
        <f t="shared" si="17"/>
        <v>0.003433350459</v>
      </c>
      <c r="X382" s="134">
        <f t="shared" si="18"/>
        <v>-0.0005054354191</v>
      </c>
      <c r="Y382" s="135">
        <f t="shared" si="19"/>
        <v>-0.3506817329</v>
      </c>
      <c r="Z382" s="135">
        <f t="shared" ref="Z382:AB382" si="2288">0</f>
        <v>0</v>
      </c>
      <c r="AA382" s="135">
        <f t="shared" si="2288"/>
        <v>0</v>
      </c>
      <c r="AB382" s="135">
        <f t="shared" si="2288"/>
        <v>0</v>
      </c>
      <c r="AC382" s="91">
        <f t="shared" si="21"/>
        <v>-0.09030164984</v>
      </c>
      <c r="AD382" s="91">
        <f t="shared" si="22"/>
        <v>0.02933280993</v>
      </c>
      <c r="AE382" s="91">
        <f t="shared" si="23"/>
        <v>0.1935563955</v>
      </c>
      <c r="AF382" s="91">
        <f t="shared" si="24"/>
        <v>0.09089587719</v>
      </c>
      <c r="AG382" s="92">
        <f t="shared" si="25"/>
        <v>0.1009374097</v>
      </c>
      <c r="AH382" s="92">
        <f t="shared" si="26"/>
        <v>0.0344033779</v>
      </c>
      <c r="AI382" s="92">
        <f t="shared" si="27"/>
        <v>0.3492792496</v>
      </c>
      <c r="AJ382" s="92">
        <f t="shared" si="28"/>
        <v>-0.1007357515</v>
      </c>
      <c r="AK382" s="132">
        <f t="shared" ref="AK382:AN382" si="2289">M$2*$M382</f>
        <v>0.05451482158</v>
      </c>
      <c r="AL382" s="132">
        <f t="shared" si="2289"/>
        <v>0.01473573684</v>
      </c>
      <c r="AM382" s="132">
        <f t="shared" si="2289"/>
        <v>0.04519371467</v>
      </c>
      <c r="AN382" s="132">
        <f t="shared" si="2289"/>
        <v>-0.04263927332</v>
      </c>
      <c r="AO382" s="133">
        <f t="shared" si="30"/>
        <v>-0.0411024145</v>
      </c>
      <c r="AP382" s="133">
        <f t="shared" si="31"/>
        <v>0.01286616755</v>
      </c>
      <c r="AQ382" s="133">
        <f t="shared" si="32"/>
        <v>-0.04334055029</v>
      </c>
      <c r="AR382" s="133">
        <f t="shared" si="33"/>
        <v>0.08646141582</v>
      </c>
      <c r="AS382" s="134">
        <f t="shared" si="34"/>
        <v>-0.007235930284</v>
      </c>
      <c r="AT382" s="134">
        <f t="shared" si="35"/>
        <v>-0.009505494322</v>
      </c>
      <c r="AU382" s="134">
        <f t="shared" si="36"/>
        <v>-0.04902998898</v>
      </c>
      <c r="AV382" s="134">
        <f t="shared" si="37"/>
        <v>0.02124377851</v>
      </c>
      <c r="AW382" s="135">
        <f t="shared" ref="AW382:AZ382" si="2290">Y$2*$Y382</f>
        <v>-0.02291731909</v>
      </c>
      <c r="AX382" s="135">
        <f t="shared" si="2290"/>
        <v>-0.01565620737</v>
      </c>
      <c r="AY382" s="135">
        <f t="shared" si="2290"/>
        <v>-0.02190506325</v>
      </c>
      <c r="AZ382" s="135">
        <f t="shared" si="2290"/>
        <v>0.08906674216</v>
      </c>
      <c r="BA382" s="144">
        <f t="shared" ref="BA382:BD382" si="2291">AC382+AG382+AK382+AO382+AS382+AW382+A$2</f>
        <v>0.02164965006</v>
      </c>
      <c r="BB382" s="144">
        <f t="shared" si="2291"/>
        <v>0.09148364046</v>
      </c>
      <c r="BC382" s="144">
        <f t="shared" si="2291"/>
        <v>0.4744491729</v>
      </c>
      <c r="BD382" s="144">
        <f t="shared" si="2291"/>
        <v>0.1105582075</v>
      </c>
      <c r="BE382" s="143">
        <f t="shared" ref="BE382:BH382" si="2292">A382</f>
        <v>0</v>
      </c>
      <c r="BF382" s="143">
        <f t="shared" si="2292"/>
        <v>0.1414068165</v>
      </c>
      <c r="BG382" s="143">
        <f t="shared" si="2292"/>
        <v>0.4868421053</v>
      </c>
      <c r="BH382" s="143">
        <f t="shared" si="2292"/>
        <v>0.09209572154</v>
      </c>
      <c r="BI382" s="145">
        <f t="shared" si="41"/>
        <v>0.003455479017</v>
      </c>
      <c r="BJ382" s="145">
        <f t="shared" si="42"/>
        <v>0.0208060194</v>
      </c>
      <c r="BK382" s="143"/>
    </row>
    <row r="383">
      <c r="A383" s="90">
        <f>'Yield Tabulations'!AH383</f>
        <v>0</v>
      </c>
      <c r="B383" s="90">
        <f>'Yield Tabulations'!AI383</f>
        <v>0.1576151122</v>
      </c>
      <c r="C383" s="90">
        <f>'Yield Tabulations'!AJ383</f>
        <v>0.4906367041</v>
      </c>
      <c r="D383" s="90">
        <f>'Yield Tabulations'!AK383</f>
        <v>0.07733175915</v>
      </c>
      <c r="E383" s="91">
        <f>'Yield Tabulations'!AL383</f>
        <v>0</v>
      </c>
      <c r="F383" s="91">
        <f>'Yield Tabulations'!AM383</f>
        <v>0.04191263282</v>
      </c>
      <c r="G383" s="91">
        <f>'Yield Tabulations'!AN383</f>
        <v>0.4896551724</v>
      </c>
      <c r="H383" s="91">
        <f>'Yield Tabulations'!AO383</f>
        <v>0.08559622196</v>
      </c>
      <c r="I383" s="92">
        <f>'Yield Tabulations'!AP383</f>
        <v>0</v>
      </c>
      <c r="J383" s="92">
        <f>'Yield Tabulations'!AQ383</f>
        <v>0.04368358914</v>
      </c>
      <c r="K383" s="92">
        <f>'Yield Tabulations'!AR383</f>
        <v>0.4918032787</v>
      </c>
      <c r="L383" s="92">
        <f>'Yield Tabulations'!AS383</f>
        <v>0.04191263282</v>
      </c>
      <c r="M383" s="132">
        <f t="shared" si="9"/>
        <v>-0.2488455699</v>
      </c>
      <c r="N383" s="132">
        <f t="shared" ref="N383:P383" si="2293">0</f>
        <v>0</v>
      </c>
      <c r="O383" s="132">
        <f t="shared" si="2293"/>
        <v>0</v>
      </c>
      <c r="P383" s="132">
        <f t="shared" si="2293"/>
        <v>0</v>
      </c>
      <c r="Q383" s="133">
        <f t="shared" si="11"/>
        <v>-0.2462324765</v>
      </c>
      <c r="R383" s="133">
        <f t="shared" si="12"/>
        <v>0.02157376515</v>
      </c>
      <c r="S383" s="133">
        <f t="shared" si="13"/>
        <v>-0.001982481402</v>
      </c>
      <c r="T383" s="133">
        <f t="shared" si="14"/>
        <v>0.0007771251309</v>
      </c>
      <c r="U383" s="134">
        <f t="shared" si="15"/>
        <v>-0.2462324765</v>
      </c>
      <c r="V383" s="134">
        <f t="shared" si="16"/>
        <v>-0.02157376515</v>
      </c>
      <c r="W383" s="134">
        <f t="shared" si="17"/>
        <v>0.001982481402</v>
      </c>
      <c r="X383" s="134">
        <f t="shared" si="18"/>
        <v>-0.0007771251309</v>
      </c>
      <c r="Y383" s="135">
        <f t="shared" si="19"/>
        <v>-0.2455353897</v>
      </c>
      <c r="Z383" s="135">
        <f t="shared" ref="Z383:AB383" si="2294">0</f>
        <v>0</v>
      </c>
      <c r="AA383" s="135">
        <f t="shared" si="2294"/>
        <v>0</v>
      </c>
      <c r="AB383" s="135">
        <f t="shared" si="2294"/>
        <v>0</v>
      </c>
      <c r="AC383" s="91">
        <f t="shared" si="21"/>
        <v>-0.1109091752</v>
      </c>
      <c r="AD383" s="91">
        <f t="shared" si="22"/>
        <v>0.03085182365</v>
      </c>
      <c r="AE383" s="91">
        <f t="shared" si="23"/>
        <v>0.2419296121</v>
      </c>
      <c r="AF383" s="91">
        <f t="shared" si="24"/>
        <v>0.1007032829</v>
      </c>
      <c r="AG383" s="92">
        <f t="shared" si="25"/>
        <v>0.08447611156</v>
      </c>
      <c r="AH383" s="92">
        <f t="shared" si="26"/>
        <v>0.03084090699</v>
      </c>
      <c r="AI383" s="92">
        <f t="shared" si="27"/>
        <v>0.2941658566</v>
      </c>
      <c r="AJ383" s="92">
        <f t="shared" si="28"/>
        <v>-0.07657564695</v>
      </c>
      <c r="AK383" s="132">
        <f t="shared" ref="AK383:AN383" si="2295">M$2*$M383</f>
        <v>0.08158536534</v>
      </c>
      <c r="AL383" s="132">
        <f t="shared" si="2295"/>
        <v>0.02205309379</v>
      </c>
      <c r="AM383" s="132">
        <f t="shared" si="2295"/>
        <v>0.06763565607</v>
      </c>
      <c r="AN383" s="132">
        <f t="shared" si="2295"/>
        <v>-0.0638127502</v>
      </c>
      <c r="AO383" s="133">
        <f t="shared" si="30"/>
        <v>-0.04309053154</v>
      </c>
      <c r="AP383" s="133">
        <f t="shared" si="31"/>
        <v>0.009569073508</v>
      </c>
      <c r="AQ383" s="133">
        <f t="shared" si="32"/>
        <v>-0.05018396264</v>
      </c>
      <c r="AR383" s="133">
        <f t="shared" si="33"/>
        <v>0.08531394362</v>
      </c>
      <c r="AS383" s="134">
        <f t="shared" si="34"/>
        <v>-0.007793866982</v>
      </c>
      <c r="AT383" s="134">
        <f t="shared" si="35"/>
        <v>-0.009008349444</v>
      </c>
      <c r="AU383" s="134">
        <f t="shared" si="36"/>
        <v>-0.04859678726</v>
      </c>
      <c r="AV383" s="134">
        <f t="shared" si="37"/>
        <v>0.02525583027</v>
      </c>
      <c r="AW383" s="135">
        <f t="shared" ref="AW383:AZ383" si="2296">Y$2*$Y383</f>
        <v>-0.01604592525</v>
      </c>
      <c r="AX383" s="135">
        <f t="shared" si="2296"/>
        <v>-0.01096194246</v>
      </c>
      <c r="AY383" s="135">
        <f t="shared" si="2296"/>
        <v>-0.01533717823</v>
      </c>
      <c r="AZ383" s="135">
        <f t="shared" si="2296"/>
        <v>0.06236149531</v>
      </c>
      <c r="BA383" s="144">
        <f t="shared" ref="BA383:BD383" si="2297">AC383+AG383+AK383+AO383+AS383+AW383+A$2</f>
        <v>0.01597671041</v>
      </c>
      <c r="BB383" s="144">
        <f t="shared" si="2297"/>
        <v>0.09865185597</v>
      </c>
      <c r="BC383" s="144">
        <f t="shared" si="2297"/>
        <v>0.4903086123</v>
      </c>
      <c r="BD383" s="144">
        <f t="shared" si="2297"/>
        <v>0.09951157354</v>
      </c>
      <c r="BE383" s="143">
        <f t="shared" ref="BE383:BH383" si="2298">A383</f>
        <v>0</v>
      </c>
      <c r="BF383" s="143">
        <f t="shared" si="2298"/>
        <v>0.1576151122</v>
      </c>
      <c r="BG383" s="143">
        <f t="shared" si="2298"/>
        <v>0.4906367041</v>
      </c>
      <c r="BH383" s="143">
        <f t="shared" si="2298"/>
        <v>0.07733175915</v>
      </c>
      <c r="BI383" s="145">
        <f t="shared" si="41"/>
        <v>0.004223972667</v>
      </c>
      <c r="BJ383" s="145">
        <f t="shared" si="42"/>
        <v>0.01948389641</v>
      </c>
      <c r="BK383" s="143"/>
    </row>
    <row r="384">
      <c r="A384" s="90">
        <f>'Yield Tabulations'!AH384</f>
        <v>0</v>
      </c>
      <c r="B384" s="90">
        <f>'Yield Tabulations'!AI384</f>
        <v>0.1666666667</v>
      </c>
      <c r="C384" s="90">
        <f>'Yield Tabulations'!AJ384</f>
        <v>0.3743718593</v>
      </c>
      <c r="D384" s="90">
        <f>'Yield Tabulations'!AK384</f>
        <v>0.06373937677</v>
      </c>
      <c r="E384" s="91">
        <f>'Yield Tabulations'!AL384</f>
        <v>0</v>
      </c>
      <c r="F384" s="91">
        <f>'Yield Tabulations'!AM384</f>
        <v>0.03352219075</v>
      </c>
      <c r="G384" s="91">
        <f>'Yield Tabulations'!AN384</f>
        <v>0.3287037037</v>
      </c>
      <c r="H384" s="91">
        <f>'Yield Tabulations'!AO384</f>
        <v>0.1019830028</v>
      </c>
      <c r="I384" s="92">
        <f>'Yield Tabulations'!AP384</f>
        <v>0</v>
      </c>
      <c r="J384" s="92">
        <f>'Yield Tabulations'!AQ384</f>
        <v>0.06846081209</v>
      </c>
      <c r="K384" s="92">
        <f>'Yield Tabulations'!AR384</f>
        <v>0.4285714286</v>
      </c>
      <c r="L384" s="92">
        <f>'Yield Tabulations'!AS384</f>
        <v>0.03352219075</v>
      </c>
      <c r="M384" s="132">
        <f t="shared" si="9"/>
        <v>-0.119570395</v>
      </c>
      <c r="N384" s="132">
        <f t="shared" ref="N384:P384" si="2299">0</f>
        <v>0</v>
      </c>
      <c r="O384" s="132">
        <f t="shared" si="2299"/>
        <v>0</v>
      </c>
      <c r="P384" s="132">
        <f t="shared" si="2299"/>
        <v>0</v>
      </c>
      <c r="Q384" s="133">
        <f t="shared" si="11"/>
        <v>-0.1465866659</v>
      </c>
      <c r="R384" s="133">
        <f t="shared" si="12"/>
        <v>0.03268813296</v>
      </c>
      <c r="S384" s="133">
        <f t="shared" si="13"/>
        <v>-0.005858101921</v>
      </c>
      <c r="T384" s="133">
        <f t="shared" si="14"/>
        <v>0.008136669315</v>
      </c>
      <c r="U384" s="134">
        <f t="shared" si="15"/>
        <v>-0.1465866659</v>
      </c>
      <c r="V384" s="134">
        <f t="shared" si="16"/>
        <v>-0.03268813296</v>
      </c>
      <c r="W384" s="134">
        <f t="shared" si="17"/>
        <v>0.005858101921</v>
      </c>
      <c r="X384" s="134">
        <f t="shared" si="18"/>
        <v>-0.008136669315</v>
      </c>
      <c r="Y384" s="135">
        <f t="shared" si="19"/>
        <v>-0.1894840895</v>
      </c>
      <c r="Z384" s="135">
        <f t="shared" ref="Z384:AB384" si="2300">0</f>
        <v>0</v>
      </c>
      <c r="AA384" s="135">
        <f t="shared" si="2300"/>
        <v>0</v>
      </c>
      <c r="AB384" s="135">
        <f t="shared" si="2300"/>
        <v>0</v>
      </c>
      <c r="AC384" s="91">
        <f t="shared" si="21"/>
        <v>-0.07598251111</v>
      </c>
      <c r="AD384" s="91">
        <f t="shared" si="22"/>
        <v>0.03292324575</v>
      </c>
      <c r="AE384" s="91">
        <f t="shared" si="23"/>
        <v>0.1565554379</v>
      </c>
      <c r="AF384" s="91">
        <f t="shared" si="24"/>
        <v>0.08942883219</v>
      </c>
      <c r="AG384" s="92">
        <f t="shared" si="25"/>
        <v>0.06786878112</v>
      </c>
      <c r="AH384" s="92">
        <f t="shared" si="26"/>
        <v>0.04398877765</v>
      </c>
      <c r="AI384" s="92">
        <f t="shared" si="27"/>
        <v>0.255929935</v>
      </c>
      <c r="AJ384" s="92">
        <f t="shared" si="28"/>
        <v>-0.0741928778</v>
      </c>
      <c r="AK384" s="132">
        <f t="shared" ref="AK384:AN384" si="2301">M$2*$M384</f>
        <v>0.03920180039</v>
      </c>
      <c r="AL384" s="132">
        <f t="shared" si="2301"/>
        <v>0.01059652031</v>
      </c>
      <c r="AM384" s="132">
        <f t="shared" si="2301"/>
        <v>0.03249895955</v>
      </c>
      <c r="AN384" s="132">
        <f t="shared" si="2301"/>
        <v>-0.03066205177</v>
      </c>
      <c r="AO384" s="133">
        <f t="shared" si="30"/>
        <v>-0.02165101383</v>
      </c>
      <c r="AP384" s="133">
        <f t="shared" si="31"/>
        <v>0.009016489738</v>
      </c>
      <c r="AQ384" s="133">
        <f t="shared" si="32"/>
        <v>-0.0244125262</v>
      </c>
      <c r="AR384" s="133">
        <f t="shared" si="33"/>
        <v>0.05665010742</v>
      </c>
      <c r="AS384" s="134">
        <f t="shared" si="34"/>
        <v>-0.005768814921</v>
      </c>
      <c r="AT384" s="134">
        <f t="shared" si="35"/>
        <v>-0.005134276315</v>
      </c>
      <c r="AU384" s="134">
        <f t="shared" si="36"/>
        <v>-0.03140164926</v>
      </c>
      <c r="AV384" s="134">
        <f t="shared" si="37"/>
        <v>0.01091610324</v>
      </c>
      <c r="AW384" s="135">
        <f t="shared" ref="AW384:AZ384" si="2302">Y$2*$Y384</f>
        <v>-0.01238292997</v>
      </c>
      <c r="AX384" s="135">
        <f t="shared" si="2302"/>
        <v>-0.008459528738</v>
      </c>
      <c r="AY384" s="135">
        <f t="shared" si="2302"/>
        <v>-0.01183597711</v>
      </c>
      <c r="AZ384" s="135">
        <f t="shared" si="2302"/>
        <v>0.04812549087</v>
      </c>
      <c r="BA384" s="144">
        <f t="shared" ref="BA384:BD384" si="2303">AC384+AG384+AK384+AO384+AS384+AW384+A$2</f>
        <v>0.0190400442</v>
      </c>
      <c r="BB384" s="144">
        <f t="shared" si="2303"/>
        <v>0.1082384783</v>
      </c>
      <c r="BC384" s="144">
        <f t="shared" si="2303"/>
        <v>0.3780295955</v>
      </c>
      <c r="BD384" s="144">
        <f t="shared" si="2303"/>
        <v>0.06653102279</v>
      </c>
      <c r="BE384" s="143">
        <f t="shared" ref="BE384:BH384" si="2304">A384</f>
        <v>0</v>
      </c>
      <c r="BF384" s="143">
        <f t="shared" si="2304"/>
        <v>0.1666666667</v>
      </c>
      <c r="BG384" s="143">
        <f t="shared" si="2304"/>
        <v>0.3743718593</v>
      </c>
      <c r="BH384" s="143">
        <f t="shared" si="2304"/>
        <v>0.06373937677</v>
      </c>
      <c r="BI384" s="145">
        <f t="shared" si="41"/>
        <v>0.003797548798</v>
      </c>
      <c r="BJ384" s="145">
        <f t="shared" si="42"/>
        <v>0.04814998526</v>
      </c>
      <c r="BK384" s="143"/>
    </row>
    <row r="385">
      <c r="A385" s="90">
        <f>'Yield Tabulations'!AH385</f>
        <v>0</v>
      </c>
      <c r="B385" s="90">
        <f>'Yield Tabulations'!AI385</f>
        <v>0.1711711712</v>
      </c>
      <c r="C385" s="90">
        <f>'Yield Tabulations'!AJ385</f>
        <v>0.5880681818</v>
      </c>
      <c r="D385" s="90">
        <f>'Yield Tabulations'!AK385</f>
        <v>0.1878378378</v>
      </c>
      <c r="E385" s="91">
        <f>'Yield Tabulations'!AL385</f>
        <v>0</v>
      </c>
      <c r="F385" s="91">
        <f>'Yield Tabulations'!AM385</f>
        <v>0.04369369369</v>
      </c>
      <c r="G385" s="91">
        <f>'Yield Tabulations'!AN385</f>
        <v>0.5987654321</v>
      </c>
      <c r="H385" s="91">
        <f>'Yield Tabulations'!AO385</f>
        <v>0.07297297297</v>
      </c>
      <c r="I385" s="92">
        <f>'Yield Tabulations'!AP385</f>
        <v>0</v>
      </c>
      <c r="J385" s="92">
        <f>'Yield Tabulations'!AQ385</f>
        <v>0.02927927928</v>
      </c>
      <c r="K385" s="92">
        <f>'Yield Tabulations'!AR385</f>
        <v>0.5789473684</v>
      </c>
      <c r="L385" s="92">
        <f>'Yield Tabulations'!AS385</f>
        <v>0.04369369369</v>
      </c>
      <c r="M385" s="132">
        <f t="shared" si="9"/>
        <v>-0.3657542363</v>
      </c>
      <c r="N385" s="132">
        <f t="shared" ref="N385:P385" si="2305">0</f>
        <v>0</v>
      </c>
      <c r="O385" s="132">
        <f t="shared" si="2305"/>
        <v>0</v>
      </c>
      <c r="P385" s="132">
        <f t="shared" si="2305"/>
        <v>0</v>
      </c>
      <c r="Q385" s="133">
        <f t="shared" si="11"/>
        <v>-0.3511214498</v>
      </c>
      <c r="R385" s="133">
        <f t="shared" si="12"/>
        <v>0.01608523728</v>
      </c>
      <c r="S385" s="133">
        <f t="shared" si="13"/>
        <v>-0.0002274571869</v>
      </c>
      <c r="T385" s="133">
        <f t="shared" si="14"/>
        <v>-0.007764928671</v>
      </c>
      <c r="U385" s="134">
        <f t="shared" si="15"/>
        <v>-0.3511214498</v>
      </c>
      <c r="V385" s="134">
        <f t="shared" si="16"/>
        <v>-0.01608523728</v>
      </c>
      <c r="W385" s="134">
        <f t="shared" si="17"/>
        <v>0.0002274571869</v>
      </c>
      <c r="X385" s="134">
        <f t="shared" si="18"/>
        <v>0.007764928671</v>
      </c>
      <c r="Y385" s="135">
        <f t="shared" si="19"/>
        <v>-0.3379464705</v>
      </c>
      <c r="Z385" s="135">
        <f t="shared" ref="Z385:AB385" si="2306">0</f>
        <v>0</v>
      </c>
      <c r="AA385" s="135">
        <f t="shared" si="2306"/>
        <v>0</v>
      </c>
      <c r="AB385" s="135">
        <f t="shared" si="2306"/>
        <v>0</v>
      </c>
      <c r="AC385" s="91">
        <f t="shared" si="21"/>
        <v>-0.1340366564</v>
      </c>
      <c r="AD385" s="91">
        <f t="shared" si="22"/>
        <v>0.02711118938</v>
      </c>
      <c r="AE385" s="91">
        <f t="shared" si="23"/>
        <v>0.299936732</v>
      </c>
      <c r="AF385" s="91">
        <f t="shared" si="24"/>
        <v>0.1083928272</v>
      </c>
      <c r="AG385" s="92">
        <f t="shared" si="25"/>
        <v>0.1035922671</v>
      </c>
      <c r="AH385" s="92">
        <f t="shared" si="26"/>
        <v>0.02236388281</v>
      </c>
      <c r="AI385" s="92">
        <f t="shared" si="27"/>
        <v>0.3451151127</v>
      </c>
      <c r="AJ385" s="92">
        <f t="shared" si="28"/>
        <v>-0.08926265697</v>
      </c>
      <c r="AK385" s="132">
        <f t="shared" ref="AK385:AN385" si="2307">M$2*$M385</f>
        <v>0.1199145036</v>
      </c>
      <c r="AL385" s="132">
        <f t="shared" si="2307"/>
        <v>0.03241372745</v>
      </c>
      <c r="AM385" s="132">
        <f t="shared" si="2307"/>
        <v>0.0994111639</v>
      </c>
      <c r="AN385" s="132">
        <f t="shared" si="2307"/>
        <v>-0.09379224123</v>
      </c>
      <c r="AO385" s="133">
        <f t="shared" si="30"/>
        <v>-0.06524891426</v>
      </c>
      <c r="AP385" s="133">
        <f t="shared" si="31"/>
        <v>0.01220811014</v>
      </c>
      <c r="AQ385" s="133">
        <f t="shared" si="32"/>
        <v>-0.07568861324</v>
      </c>
      <c r="AR385" s="133">
        <f t="shared" si="33"/>
        <v>0.116727432</v>
      </c>
      <c r="AS385" s="134">
        <f t="shared" si="34"/>
        <v>-0.01005828324</v>
      </c>
      <c r="AT385" s="134">
        <f t="shared" si="35"/>
        <v>-0.01371545771</v>
      </c>
      <c r="AU385" s="134">
        <f t="shared" si="36"/>
        <v>-0.06733530437</v>
      </c>
      <c r="AV385" s="134">
        <f t="shared" si="37"/>
        <v>0.03913676944</v>
      </c>
      <c r="AW385" s="135">
        <f t="shared" ref="AW385:AZ385" si="2308">Y$2*$Y385</f>
        <v>-0.02208505996</v>
      </c>
      <c r="AX385" s="135">
        <f t="shared" si="2308"/>
        <v>-0.0150876408</v>
      </c>
      <c r="AY385" s="135">
        <f t="shared" si="2308"/>
        <v>-0.02110956493</v>
      </c>
      <c r="AZ385" s="135">
        <f t="shared" si="2308"/>
        <v>0.08583221857</v>
      </c>
      <c r="BA385" s="144">
        <f t="shared" ref="BA385:BD385" si="2309">AC385+AG385+AK385+AO385+AS385+AW385+A$2</f>
        <v>0.01983258939</v>
      </c>
      <c r="BB385" s="144">
        <f t="shared" si="2309"/>
        <v>0.0906010612</v>
      </c>
      <c r="BC385" s="144">
        <f t="shared" si="2309"/>
        <v>0.5810249418</v>
      </c>
      <c r="BD385" s="144">
        <f t="shared" si="2309"/>
        <v>0.1332997676</v>
      </c>
      <c r="BE385" s="143">
        <f t="shared" ref="BE385:BH385" si="2310">A385</f>
        <v>0</v>
      </c>
      <c r="BF385" s="143">
        <f t="shared" si="2310"/>
        <v>0.1711711712</v>
      </c>
      <c r="BG385" s="143">
        <f t="shared" si="2310"/>
        <v>0.5880681818</v>
      </c>
      <c r="BH385" s="143">
        <f t="shared" si="2310"/>
        <v>0.1878378378</v>
      </c>
      <c r="BI385" s="145">
        <f t="shared" si="41"/>
        <v>0.009908882554</v>
      </c>
      <c r="BJ385" s="145">
        <f t="shared" si="42"/>
        <v>0.007815637451</v>
      </c>
      <c r="BK385" s="143"/>
    </row>
    <row r="386">
      <c r="A386" s="90">
        <f>'Yield Tabulations'!AH386</f>
        <v>0</v>
      </c>
      <c r="B386" s="90">
        <f>'Yield Tabulations'!AI386</f>
        <v>0.2701949861</v>
      </c>
      <c r="C386" s="90">
        <f>'Yield Tabulations'!AJ386</f>
        <v>0.4670050761</v>
      </c>
      <c r="D386" s="90">
        <f>'Yield Tabulations'!AK386</f>
        <v>0.1657381616</v>
      </c>
      <c r="E386" s="91">
        <f>'Yield Tabulations'!AL386</f>
        <v>0</v>
      </c>
      <c r="F386" s="91">
        <f>'Yield Tabulations'!AM386</f>
        <v>0.07381615599</v>
      </c>
      <c r="G386" s="91">
        <f>'Yield Tabulations'!AN386</f>
        <v>0.5760869565</v>
      </c>
      <c r="H386" s="91">
        <f>'Yield Tabulations'!AO386</f>
        <v>0.1281337047</v>
      </c>
      <c r="I386" s="92">
        <f>'Yield Tabulations'!AP386</f>
        <v>0</v>
      </c>
      <c r="J386" s="92">
        <f>'Yield Tabulations'!AQ386</f>
        <v>0.05431754875</v>
      </c>
      <c r="K386" s="92">
        <f>'Yield Tabulations'!AR386</f>
        <v>0.3714285714</v>
      </c>
      <c r="L386" s="92">
        <f>'Yield Tabulations'!AS386</f>
        <v>0.07381615599</v>
      </c>
      <c r="M386" s="132">
        <f t="shared" si="9"/>
        <v>-0.3537432526</v>
      </c>
      <c r="N386" s="132">
        <f t="shared" ref="N386:P386" si="2311">0</f>
        <v>0</v>
      </c>
      <c r="O386" s="132">
        <f t="shared" si="2311"/>
        <v>0</v>
      </c>
      <c r="P386" s="132">
        <f t="shared" si="2311"/>
        <v>0</v>
      </c>
      <c r="Q386" s="133">
        <f t="shared" si="11"/>
        <v>-0.2274430055</v>
      </c>
      <c r="R386" s="133">
        <f t="shared" si="12"/>
        <v>0.005067994256</v>
      </c>
      <c r="S386" s="133">
        <f t="shared" si="13"/>
        <v>-0.001511083868</v>
      </c>
      <c r="T386" s="133">
        <f t="shared" si="14"/>
        <v>0.003874201976</v>
      </c>
      <c r="U386" s="134">
        <f t="shared" si="15"/>
        <v>-0.2274430055</v>
      </c>
      <c r="V386" s="134">
        <f t="shared" si="16"/>
        <v>-0.005067994256</v>
      </c>
      <c r="W386" s="134">
        <f t="shared" si="17"/>
        <v>0.001511083868</v>
      </c>
      <c r="X386" s="134">
        <f t="shared" si="18"/>
        <v>-0.003874201976</v>
      </c>
      <c r="Y386" s="135">
        <f t="shared" si="19"/>
        <v>-0.1463584047</v>
      </c>
      <c r="Z386" s="135">
        <f t="shared" ref="Z386:AB386" si="2312">0</f>
        <v>0</v>
      </c>
      <c r="AA386" s="135">
        <f t="shared" si="2312"/>
        <v>0</v>
      </c>
      <c r="AB386" s="135">
        <f t="shared" si="2312"/>
        <v>0</v>
      </c>
      <c r="AC386" s="91">
        <f t="shared" si="21"/>
        <v>-0.1342596407</v>
      </c>
      <c r="AD386" s="91">
        <f t="shared" si="22"/>
        <v>0.05475123633</v>
      </c>
      <c r="AE386" s="91">
        <f t="shared" si="23"/>
        <v>0.2814148078</v>
      </c>
      <c r="AF386" s="91">
        <f t="shared" si="24"/>
        <v>0.1274364446</v>
      </c>
      <c r="AG386" s="92">
        <f t="shared" si="25"/>
        <v>0.05998828698</v>
      </c>
      <c r="AH386" s="92">
        <f t="shared" si="26"/>
        <v>0.04362636156</v>
      </c>
      <c r="AI386" s="92">
        <f t="shared" si="27"/>
        <v>0.2302217733</v>
      </c>
      <c r="AJ386" s="92">
        <f t="shared" si="28"/>
        <v>-0.03732156404</v>
      </c>
      <c r="AK386" s="132">
        <f t="shared" ref="AK386:AN386" si="2313">M$2*$M386</f>
        <v>0.1159766377</v>
      </c>
      <c r="AL386" s="132">
        <f t="shared" si="2313"/>
        <v>0.0313492948</v>
      </c>
      <c r="AM386" s="132">
        <f t="shared" si="2313"/>
        <v>0.09614660604</v>
      </c>
      <c r="AN386" s="132">
        <f t="shared" si="2313"/>
        <v>-0.09071220286</v>
      </c>
      <c r="AO386" s="133">
        <f t="shared" si="30"/>
        <v>-0.03916305685</v>
      </c>
      <c r="AP386" s="133">
        <f t="shared" si="31"/>
        <v>0.005335006199</v>
      </c>
      <c r="AQ386" s="133">
        <f t="shared" si="32"/>
        <v>-0.05120602117</v>
      </c>
      <c r="AR386" s="133">
        <f t="shared" si="33"/>
        <v>0.0759477391</v>
      </c>
      <c r="AS386" s="134">
        <f t="shared" si="34"/>
        <v>-0.008011468918</v>
      </c>
      <c r="AT386" s="134">
        <f t="shared" si="35"/>
        <v>-0.00720651298</v>
      </c>
      <c r="AU386" s="134">
        <f t="shared" si="36"/>
        <v>-0.04323100802</v>
      </c>
      <c r="AV386" s="134">
        <f t="shared" si="37"/>
        <v>0.02601578505</v>
      </c>
      <c r="AW386" s="135">
        <f t="shared" ref="AW386:AZ386" si="2314">Y$2*$Y386</f>
        <v>-0.009564633531</v>
      </c>
      <c r="AX386" s="135">
        <f t="shared" si="2314"/>
        <v>-0.006534179909</v>
      </c>
      <c r="AY386" s="135">
        <f t="shared" si="2314"/>
        <v>-0.009142164561</v>
      </c>
      <c r="AZ386" s="135">
        <f t="shared" si="2314"/>
        <v>0.0371723562</v>
      </c>
      <c r="BA386" s="144">
        <f t="shared" ref="BA386:BD386" si="2315">AC386+AG386+AK386+AO386+AS386+AW386+A$2</f>
        <v>0.01272085721</v>
      </c>
      <c r="BB386" s="144">
        <f t="shared" si="2315"/>
        <v>0.1466284559</v>
      </c>
      <c r="BC386" s="144">
        <f t="shared" si="2315"/>
        <v>0.5048994091</v>
      </c>
      <c r="BD386" s="144">
        <f t="shared" si="2315"/>
        <v>0.1048039766</v>
      </c>
      <c r="BE386" s="143">
        <f t="shared" ref="BE386:BH386" si="2316">A386</f>
        <v>0</v>
      </c>
      <c r="BF386" s="143">
        <f t="shared" si="2316"/>
        <v>0.2701949861</v>
      </c>
      <c r="BG386" s="143">
        <f t="shared" si="2316"/>
        <v>0.4670050761</v>
      </c>
      <c r="BH386" s="143">
        <f t="shared" si="2316"/>
        <v>0.1657381616</v>
      </c>
      <c r="BI386" s="145">
        <f t="shared" si="41"/>
        <v>0.02057946294</v>
      </c>
      <c r="BJ386" s="145">
        <f t="shared" si="42"/>
        <v>0.007627901319</v>
      </c>
      <c r="BK386" s="143"/>
    </row>
    <row r="387">
      <c r="A387" s="90">
        <f>'Yield Tabulations'!AH387</f>
        <v>0</v>
      </c>
      <c r="B387" s="90">
        <f>'Yield Tabulations'!AI387</f>
        <v>0.1678520626</v>
      </c>
      <c r="C387" s="90">
        <f>'Yield Tabulations'!AJ387</f>
        <v>0.4192913386</v>
      </c>
      <c r="D387" s="90">
        <f>'Yield Tabulations'!AK387</f>
        <v>0.06685633001</v>
      </c>
      <c r="E387" s="91">
        <f>'Yield Tabulations'!AL387</f>
        <v>0</v>
      </c>
      <c r="F387" s="91">
        <f>'Yield Tabulations'!AM387</f>
        <v>0.03520625889</v>
      </c>
      <c r="G387" s="91">
        <f>'Yield Tabulations'!AN387</f>
        <v>0.4230769231</v>
      </c>
      <c r="H387" s="91">
        <f>'Yield Tabulations'!AO387</f>
        <v>0.08321479374</v>
      </c>
      <c r="I387" s="92">
        <f>'Yield Tabulations'!AP387</f>
        <v>0</v>
      </c>
      <c r="J387" s="92">
        <f>'Yield Tabulations'!AQ387</f>
        <v>0.04800853485</v>
      </c>
      <c r="K387" s="92">
        <f>'Yield Tabulations'!AR387</f>
        <v>0.4160583942</v>
      </c>
      <c r="L387" s="92">
        <f>'Yield Tabulations'!AS387</f>
        <v>0.03520625889</v>
      </c>
      <c r="M387" s="132">
        <f t="shared" si="9"/>
        <v>-0.1871582654</v>
      </c>
      <c r="N387" s="132">
        <f t="shared" ref="N387:P387" si="2317">0</f>
        <v>0</v>
      </c>
      <c r="O387" s="132">
        <f t="shared" si="2317"/>
        <v>0</v>
      </c>
      <c r="P387" s="132">
        <f t="shared" si="2317"/>
        <v>0</v>
      </c>
      <c r="Q387" s="133">
        <f t="shared" si="11"/>
        <v>-0.1806445877</v>
      </c>
      <c r="R387" s="133">
        <f t="shared" si="12"/>
        <v>0.01972725777</v>
      </c>
      <c r="S387" s="133">
        <f t="shared" si="13"/>
        <v>-0.00275553966</v>
      </c>
      <c r="T387" s="133">
        <f t="shared" si="14"/>
        <v>0.005663443668</v>
      </c>
      <c r="U387" s="134">
        <f t="shared" si="15"/>
        <v>-0.1806445877</v>
      </c>
      <c r="V387" s="134">
        <f t="shared" si="16"/>
        <v>-0.01972725777</v>
      </c>
      <c r="W387" s="134">
        <f t="shared" si="17"/>
        <v>0.00275553966</v>
      </c>
      <c r="X387" s="134">
        <f t="shared" si="18"/>
        <v>-0.005663443668</v>
      </c>
      <c r="Y387" s="135">
        <f t="shared" si="19"/>
        <v>-0.1766488874</v>
      </c>
      <c r="Z387" s="135">
        <f t="shared" ref="Z387:AB387" si="2318">0</f>
        <v>0</v>
      </c>
      <c r="AA387" s="135">
        <f t="shared" si="2318"/>
        <v>0</v>
      </c>
      <c r="AB387" s="135">
        <f t="shared" si="2318"/>
        <v>0</v>
      </c>
      <c r="AC387" s="91">
        <f t="shared" si="21"/>
        <v>-0.09586265676</v>
      </c>
      <c r="AD387" s="91">
        <f t="shared" si="22"/>
        <v>0.02809860347</v>
      </c>
      <c r="AE387" s="91">
        <f t="shared" si="23"/>
        <v>0.2077792916</v>
      </c>
      <c r="AF387" s="91">
        <f t="shared" si="24"/>
        <v>0.09199972664</v>
      </c>
      <c r="AG387" s="92">
        <f t="shared" si="25"/>
        <v>0.06938013198</v>
      </c>
      <c r="AH387" s="92">
        <f t="shared" si="26"/>
        <v>0.03247232108</v>
      </c>
      <c r="AI387" s="92">
        <f t="shared" si="27"/>
        <v>0.2488677116</v>
      </c>
      <c r="AJ387" s="92">
        <f t="shared" si="28"/>
        <v>-0.06700695198</v>
      </c>
      <c r="AK387" s="132">
        <f t="shared" ref="AK387:AN387" si="2319">M$2*$M387</f>
        <v>0.06136084909</v>
      </c>
      <c r="AL387" s="132">
        <f t="shared" si="2319"/>
        <v>0.01658626587</v>
      </c>
      <c r="AM387" s="132">
        <f t="shared" si="2319"/>
        <v>0.05086918797</v>
      </c>
      <c r="AN387" s="132">
        <f t="shared" si="2319"/>
        <v>-0.04799395723</v>
      </c>
      <c r="AO387" s="133">
        <f t="shared" si="30"/>
        <v>-0.02956989907</v>
      </c>
      <c r="AP387" s="133">
        <f t="shared" si="31"/>
        <v>0.00696942927</v>
      </c>
      <c r="AQ387" s="133">
        <f t="shared" si="32"/>
        <v>-0.03588778205</v>
      </c>
      <c r="AR387" s="133">
        <f t="shared" si="33"/>
        <v>0.06437741603</v>
      </c>
      <c r="AS387" s="134">
        <f t="shared" si="34"/>
        <v>-0.006438964146</v>
      </c>
      <c r="AT387" s="134">
        <f t="shared" si="35"/>
        <v>-0.005938818249</v>
      </c>
      <c r="AU387" s="134">
        <f t="shared" si="36"/>
        <v>-0.03624498511</v>
      </c>
      <c r="AV387" s="134">
        <f t="shared" si="37"/>
        <v>0.01758909012</v>
      </c>
      <c r="AW387" s="135">
        <f t="shared" ref="AW387:AZ387" si="2320">Y$2*$Y387</f>
        <v>-0.01154413972</v>
      </c>
      <c r="AX387" s="135">
        <f t="shared" si="2320"/>
        <v>-0.007886500361</v>
      </c>
      <c r="AY387" s="135">
        <f t="shared" si="2320"/>
        <v>-0.01103423614</v>
      </c>
      <c r="AZ387" s="135">
        <f t="shared" si="2320"/>
        <v>0.04486558447</v>
      </c>
      <c r="BA387" s="144">
        <f t="shared" ref="BA387:BD387" si="2321">AC387+AG387+AK387+AO387+AS387+AW387+A$2</f>
        <v>0.01508005392</v>
      </c>
      <c r="BB387" s="144">
        <f t="shared" si="2321"/>
        <v>0.095608551</v>
      </c>
      <c r="BC387" s="144">
        <f t="shared" si="2321"/>
        <v>0.4250446035</v>
      </c>
      <c r="BD387" s="144">
        <f t="shared" si="2321"/>
        <v>0.07009632669</v>
      </c>
      <c r="BE387" s="143">
        <f t="shared" ref="BE387:BH387" si="2322">A387</f>
        <v>0</v>
      </c>
      <c r="BF387" s="143">
        <f t="shared" si="2322"/>
        <v>0.1678520626</v>
      </c>
      <c r="BG387" s="143">
        <f t="shared" si="2322"/>
        <v>0.4192913386</v>
      </c>
      <c r="BH387" s="143">
        <f t="shared" si="2322"/>
        <v>0.06685633001</v>
      </c>
      <c r="BI387" s="145">
        <f t="shared" si="41"/>
        <v>0.005490130629</v>
      </c>
      <c r="BJ387" s="145">
        <f t="shared" si="42"/>
        <v>0.03344435844</v>
      </c>
      <c r="BK387" s="143"/>
    </row>
    <row r="388">
      <c r="A388" s="90">
        <f>'Yield Tabulations'!AH388</f>
        <v>0</v>
      </c>
      <c r="B388" s="90">
        <f>'Yield Tabulations'!AI388</f>
        <v>0.231441048</v>
      </c>
      <c r="C388" s="90">
        <f>'Yield Tabulations'!AJ388</f>
        <v>0.5557163531</v>
      </c>
      <c r="D388" s="90">
        <f>'Yield Tabulations'!AK388</f>
        <v>0.1519650655</v>
      </c>
      <c r="E388" s="91">
        <f>'Yield Tabulations'!AL388</f>
        <v>0</v>
      </c>
      <c r="F388" s="91">
        <f>'Yield Tabulations'!AM388</f>
        <v>0.08820960699</v>
      </c>
      <c r="G388" s="91">
        <f>'Yield Tabulations'!AN388</f>
        <v>0.5855072464</v>
      </c>
      <c r="H388" s="91">
        <f>'Yield Tabulations'!AO388</f>
        <v>0.1506550218</v>
      </c>
      <c r="I388" s="92">
        <f>'Yield Tabulations'!AP388</f>
        <v>0</v>
      </c>
      <c r="J388" s="92">
        <f>'Yield Tabulations'!AQ388</f>
        <v>0.06244541485</v>
      </c>
      <c r="K388" s="92">
        <f>'Yield Tabulations'!AR388</f>
        <v>0.5260115607</v>
      </c>
      <c r="L388" s="92">
        <f>'Yield Tabulations'!AS388</f>
        <v>0.08820960699</v>
      </c>
      <c r="M388" s="132">
        <f t="shared" si="9"/>
        <v>-0.3732966059</v>
      </c>
      <c r="N388" s="132">
        <f t="shared" ref="N388:P388" si="2323">0</f>
        <v>0</v>
      </c>
      <c r="O388" s="132">
        <f t="shared" si="2323"/>
        <v>0</v>
      </c>
      <c r="P388" s="132">
        <f t="shared" si="2323"/>
        <v>0</v>
      </c>
      <c r="Q388" s="133">
        <f t="shared" si="11"/>
        <v>-0.3267810862</v>
      </c>
      <c r="R388" s="133">
        <f t="shared" si="12"/>
        <v>0.02759891907</v>
      </c>
      <c r="S388" s="133">
        <f t="shared" si="13"/>
        <v>-0.001626780572</v>
      </c>
      <c r="T388" s="133">
        <f t="shared" si="14"/>
        <v>-0.009837030143</v>
      </c>
      <c r="U388" s="134">
        <f t="shared" si="15"/>
        <v>-0.3267810862</v>
      </c>
      <c r="V388" s="134">
        <f t="shared" si="16"/>
        <v>-0.02759891907</v>
      </c>
      <c r="W388" s="134">
        <f t="shared" si="17"/>
        <v>0.001626780572</v>
      </c>
      <c r="X388" s="134">
        <f t="shared" si="18"/>
        <v>0.009837030143</v>
      </c>
      <c r="Y388" s="135">
        <f t="shared" si="19"/>
        <v>-0.2883685266</v>
      </c>
      <c r="Z388" s="135">
        <f t="shared" ref="Z388:AB388" si="2324">0</f>
        <v>0</v>
      </c>
      <c r="AA388" s="135">
        <f t="shared" si="2324"/>
        <v>0</v>
      </c>
      <c r="AB388" s="135">
        <f t="shared" si="2324"/>
        <v>0</v>
      </c>
      <c r="AC388" s="91">
        <f t="shared" si="21"/>
        <v>-0.1385885687</v>
      </c>
      <c r="AD388" s="91">
        <f t="shared" si="22"/>
        <v>0.06677719322</v>
      </c>
      <c r="AE388" s="91">
        <f t="shared" si="23"/>
        <v>0.2835271458</v>
      </c>
      <c r="AF388" s="91">
        <f t="shared" si="24"/>
        <v>0.1372637105</v>
      </c>
      <c r="AG388" s="92">
        <f t="shared" si="25"/>
        <v>0.08760325752</v>
      </c>
      <c r="AH388" s="92">
        <f t="shared" si="26"/>
        <v>0.05029094773</v>
      </c>
      <c r="AI388" s="92">
        <f t="shared" si="27"/>
        <v>0.3228856641</v>
      </c>
      <c r="AJ388" s="92">
        <f t="shared" si="28"/>
        <v>-0.05962759287</v>
      </c>
      <c r="AK388" s="132">
        <f t="shared" ref="AK388:AN388" si="2325">M$2*$M388</f>
        <v>0.1223873103</v>
      </c>
      <c r="AL388" s="132">
        <f t="shared" si="2325"/>
        <v>0.03308214435</v>
      </c>
      <c r="AM388" s="132">
        <f t="shared" si="2325"/>
        <v>0.1014611627</v>
      </c>
      <c r="AN388" s="132">
        <f t="shared" si="2325"/>
        <v>-0.09572636988</v>
      </c>
      <c r="AO388" s="133">
        <f t="shared" si="30"/>
        <v>-0.06098172315</v>
      </c>
      <c r="AP388" s="133">
        <f t="shared" si="31"/>
        <v>0.01469548372</v>
      </c>
      <c r="AQ388" s="133">
        <f t="shared" si="32"/>
        <v>-0.06652556959</v>
      </c>
      <c r="AR388" s="133">
        <f t="shared" si="33"/>
        <v>0.1110517055</v>
      </c>
      <c r="AS388" s="134">
        <f t="shared" si="34"/>
        <v>-0.008893071002</v>
      </c>
      <c r="AT388" s="134">
        <f t="shared" si="35"/>
        <v>-0.01383470525</v>
      </c>
      <c r="AU388" s="134">
        <f t="shared" si="36"/>
        <v>-0.06404117617</v>
      </c>
      <c r="AV388" s="134">
        <f t="shared" si="37"/>
        <v>0.03409949886</v>
      </c>
      <c r="AW388" s="135">
        <f t="shared" ref="AW388:AZ388" si="2326">Y$2*$Y388</f>
        <v>-0.01884510346</v>
      </c>
      <c r="AX388" s="135">
        <f t="shared" si="2326"/>
        <v>-0.01287423047</v>
      </c>
      <c r="AY388" s="135">
        <f t="shared" si="2326"/>
        <v>-0.018012717</v>
      </c>
      <c r="AZ388" s="135">
        <f t="shared" si="2326"/>
        <v>0.07324032817</v>
      </c>
      <c r="BA388" s="144">
        <f t="shared" ref="BA388:BD388" si="2327">AC388+AG388+AK388+AO388+AS388+AW388+A$2</f>
        <v>0.01043683401</v>
      </c>
      <c r="BB388" s="144">
        <f t="shared" si="2327"/>
        <v>0.1634440832</v>
      </c>
      <c r="BC388" s="144">
        <f t="shared" si="2327"/>
        <v>0.5599899255</v>
      </c>
      <c r="BD388" s="144">
        <f t="shared" si="2327"/>
        <v>0.1665666989</v>
      </c>
      <c r="BE388" s="143">
        <f t="shared" ref="BE388:BH388" si="2328">A388</f>
        <v>0</v>
      </c>
      <c r="BF388" s="143">
        <f t="shared" si="2328"/>
        <v>0.231441048</v>
      </c>
      <c r="BG388" s="143">
        <f t="shared" si="2328"/>
        <v>0.5557163531</v>
      </c>
      <c r="BH388" s="143">
        <f t="shared" si="2328"/>
        <v>0.1519650655</v>
      </c>
      <c r="BI388" s="145">
        <f t="shared" si="41"/>
        <v>0.004963985844</v>
      </c>
      <c r="BJ388" s="145">
        <f t="shared" si="42"/>
        <v>0.0004518082109</v>
      </c>
      <c r="BK388" s="143"/>
    </row>
    <row r="389">
      <c r="A389" s="90">
        <f>'Yield Tabulations'!AH389</f>
        <v>0</v>
      </c>
      <c r="B389" s="90">
        <f>'Yield Tabulations'!AI389</f>
        <v>0.1889188149</v>
      </c>
      <c r="C389" s="90">
        <f>'Yield Tabulations'!AJ389</f>
        <v>0.4584178499</v>
      </c>
      <c r="D389" s="90">
        <f>'Yield Tabulations'!AK389</f>
        <v>0.08541746826</v>
      </c>
      <c r="E389" s="91">
        <f>'Yield Tabulations'!AL389</f>
        <v>0</v>
      </c>
      <c r="F389" s="91">
        <f>'Yield Tabulations'!AM389</f>
        <v>0.04116968065</v>
      </c>
      <c r="G389" s="91">
        <f>'Yield Tabulations'!AN389</f>
        <v>0.4297188755</v>
      </c>
      <c r="H389" s="91">
        <f>'Yield Tabulations'!AO389</f>
        <v>0.09580607926</v>
      </c>
      <c r="I389" s="92">
        <f>'Yield Tabulations'!AP389</f>
        <v>0</v>
      </c>
      <c r="J389" s="92">
        <f>'Yield Tabulations'!AQ389</f>
        <v>0.05463639861</v>
      </c>
      <c r="K389" s="92">
        <f>'Yield Tabulations'!AR389</f>
        <v>0.487704918</v>
      </c>
      <c r="L389" s="92">
        <f>'Yield Tabulations'!AS389</f>
        <v>0.04116968065</v>
      </c>
      <c r="M389" s="132">
        <f t="shared" si="9"/>
        <v>-0.1955320594</v>
      </c>
      <c r="N389" s="132">
        <f t="shared" ref="N389:P389" si="2329">0</f>
        <v>0</v>
      </c>
      <c r="O389" s="132">
        <f t="shared" si="2329"/>
        <v>0</v>
      </c>
      <c r="P389" s="132">
        <f t="shared" si="2329"/>
        <v>0</v>
      </c>
      <c r="Q389" s="133">
        <f t="shared" si="11"/>
        <v>-0.2157696777</v>
      </c>
      <c r="R389" s="133">
        <f t="shared" si="12"/>
        <v>0.02903370716</v>
      </c>
      <c r="S389" s="133">
        <f t="shared" si="13"/>
        <v>-0.003539556532</v>
      </c>
      <c r="T389" s="133">
        <f t="shared" si="14"/>
        <v>0.003399636049</v>
      </c>
      <c r="U389" s="134">
        <f t="shared" si="15"/>
        <v>-0.2157696777</v>
      </c>
      <c r="V389" s="134">
        <f t="shared" si="16"/>
        <v>-0.02903370716</v>
      </c>
      <c r="W389" s="134">
        <f t="shared" si="17"/>
        <v>0.003539556532</v>
      </c>
      <c r="X389" s="134">
        <f t="shared" si="18"/>
        <v>-0.003399636049</v>
      </c>
      <c r="Y389" s="135">
        <f t="shared" si="19"/>
        <v>-0.2425361657</v>
      </c>
      <c r="Z389" s="135">
        <f t="shared" ref="Z389:AB389" si="2330">0</f>
        <v>0</v>
      </c>
      <c r="AA389" s="135">
        <f t="shared" si="2330"/>
        <v>0</v>
      </c>
      <c r="AB389" s="135">
        <f t="shared" si="2330"/>
        <v>0</v>
      </c>
      <c r="AC389" s="91">
        <f t="shared" si="21"/>
        <v>-0.09829586044</v>
      </c>
      <c r="AD389" s="91">
        <f t="shared" si="22"/>
        <v>0.03372214597</v>
      </c>
      <c r="AE389" s="91">
        <f t="shared" si="23"/>
        <v>0.2096318165</v>
      </c>
      <c r="AF389" s="91">
        <f t="shared" si="24"/>
        <v>0.09811925142</v>
      </c>
      <c r="AG389" s="92">
        <f t="shared" si="25"/>
        <v>0.08163623128</v>
      </c>
      <c r="AH389" s="92">
        <f t="shared" si="26"/>
        <v>0.03709200631</v>
      </c>
      <c r="AI389" s="92">
        <f t="shared" si="27"/>
        <v>0.2916966173</v>
      </c>
      <c r="AJ389" s="92">
        <f t="shared" si="28"/>
        <v>-0.07829510274</v>
      </c>
      <c r="AK389" s="132">
        <f t="shared" ref="AK389:AN389" si="2331">M$2*$M389</f>
        <v>0.06410624272</v>
      </c>
      <c r="AL389" s="132">
        <f t="shared" si="2331"/>
        <v>0.01732836493</v>
      </c>
      <c r="AM389" s="132">
        <f t="shared" si="2331"/>
        <v>0.053145166</v>
      </c>
      <c r="AN389" s="132">
        <f t="shared" si="2331"/>
        <v>-0.05014129232</v>
      </c>
      <c r="AO389" s="133">
        <f t="shared" si="30"/>
        <v>-0.03624269432</v>
      </c>
      <c r="AP389" s="133">
        <f t="shared" si="31"/>
        <v>0.01016558261</v>
      </c>
      <c r="AQ389" s="133">
        <f t="shared" si="32"/>
        <v>-0.04105649783</v>
      </c>
      <c r="AR389" s="133">
        <f t="shared" si="33"/>
        <v>0.07754789908</v>
      </c>
      <c r="AS389" s="134">
        <f t="shared" si="34"/>
        <v>-0.007153414026</v>
      </c>
      <c r="AT389" s="134">
        <f t="shared" si="35"/>
        <v>-0.007931520424</v>
      </c>
      <c r="AU389" s="134">
        <f t="shared" si="36"/>
        <v>-0.04382504466</v>
      </c>
      <c r="AV389" s="134">
        <f t="shared" si="37"/>
        <v>0.02008754019</v>
      </c>
      <c r="AW389" s="135">
        <f t="shared" ref="AW389:AZ389" si="2332">Y$2*$Y389</f>
        <v>-0.01584992368</v>
      </c>
      <c r="AX389" s="135">
        <f t="shared" si="2332"/>
        <v>-0.01082804192</v>
      </c>
      <c r="AY389" s="135">
        <f t="shared" si="2332"/>
        <v>-0.01514983403</v>
      </c>
      <c r="AZ389" s="135">
        <f t="shared" si="2332"/>
        <v>0.06159974732</v>
      </c>
      <c r="BA389" s="144">
        <f t="shared" ref="BA389:BD389" si="2333">AC389+AG389+AK389+AO389+AS389+AW389+A$2</f>
        <v>0.01595531406</v>
      </c>
      <c r="BB389" s="144">
        <f t="shared" si="2333"/>
        <v>0.1048557874</v>
      </c>
      <c r="BC389" s="144">
        <f t="shared" si="2333"/>
        <v>0.4551376389</v>
      </c>
      <c r="BD389" s="144">
        <f t="shared" si="2333"/>
        <v>0.09518346158</v>
      </c>
      <c r="BE389" s="143">
        <f t="shared" ref="BE389:BH389" si="2334">A389</f>
        <v>0</v>
      </c>
      <c r="BF389" s="143">
        <f t="shared" si="2334"/>
        <v>0.1889188149</v>
      </c>
      <c r="BG389" s="143">
        <f t="shared" si="2334"/>
        <v>0.4584178499</v>
      </c>
      <c r="BH389" s="143">
        <f t="shared" si="2334"/>
        <v>0.08541746826</v>
      </c>
      <c r="BI389" s="145">
        <f t="shared" si="41"/>
        <v>0.007427299055</v>
      </c>
      <c r="BJ389" s="145">
        <f t="shared" si="42"/>
        <v>0.01841253478</v>
      </c>
      <c r="BK389" s="143"/>
    </row>
    <row r="390">
      <c r="A390" s="90">
        <f>'Yield Tabulations'!AH390</f>
        <v>0</v>
      </c>
      <c r="B390" s="90">
        <f>'Yield Tabulations'!AI390</f>
        <v>0.2246143959</v>
      </c>
      <c r="C390" s="90">
        <f>'Yield Tabulations'!AJ390</f>
        <v>0.3671641791</v>
      </c>
      <c r="D390" s="90">
        <f>'Yield Tabulations'!AK390</f>
        <v>0.07358611825</v>
      </c>
      <c r="E390" s="91">
        <f>'Yield Tabulations'!AL390</f>
        <v>0</v>
      </c>
      <c r="F390" s="91">
        <f>'Yield Tabulations'!AM390</f>
        <v>0.03727506427</v>
      </c>
      <c r="G390" s="91">
        <f>'Yield Tabulations'!AN390</f>
        <v>0.3682539683</v>
      </c>
      <c r="H390" s="91">
        <f>'Yield Tabulations'!AO390</f>
        <v>0.1012210797</v>
      </c>
      <c r="I390" s="92">
        <f>'Yield Tabulations'!AP390</f>
        <v>0</v>
      </c>
      <c r="J390" s="92">
        <f>'Yield Tabulations'!AQ390</f>
        <v>0.06394601542</v>
      </c>
      <c r="K390" s="92">
        <f>'Yield Tabulations'!AR390</f>
        <v>0.3661971831</v>
      </c>
      <c r="L390" s="92">
        <f>'Yield Tabulations'!AS390</f>
        <v>0.03727506427</v>
      </c>
      <c r="M390" s="132">
        <f t="shared" si="9"/>
        <v>-0.1472461225</v>
      </c>
      <c r="N390" s="132">
        <f t="shared" ref="N390:P390" si="2335">0</f>
        <v>0</v>
      </c>
      <c r="O390" s="132">
        <f t="shared" si="2335"/>
        <v>0</v>
      </c>
      <c r="P390" s="132">
        <f t="shared" si="2335"/>
        <v>0</v>
      </c>
      <c r="Q390" s="133">
        <f t="shared" si="11"/>
        <v>-0.1410101799</v>
      </c>
      <c r="R390" s="133">
        <f t="shared" si="12"/>
        <v>0.02334018392</v>
      </c>
      <c r="S390" s="133">
        <f t="shared" si="13"/>
        <v>-0.005083254307</v>
      </c>
      <c r="T390" s="133">
        <f t="shared" si="14"/>
        <v>0.009898350399</v>
      </c>
      <c r="U390" s="134">
        <f t="shared" si="15"/>
        <v>-0.1410101799</v>
      </c>
      <c r="V390" s="134">
        <f t="shared" si="16"/>
        <v>-0.02334018392</v>
      </c>
      <c r="W390" s="134">
        <f t="shared" si="17"/>
        <v>0.005083254307</v>
      </c>
      <c r="X390" s="134">
        <f t="shared" si="18"/>
        <v>-0.009898350399</v>
      </c>
      <c r="Y390" s="135">
        <f t="shared" si="19"/>
        <v>-0.1395789002</v>
      </c>
      <c r="Z390" s="135">
        <f t="shared" ref="Z390:AB390" si="2336">0</f>
        <v>0</v>
      </c>
      <c r="AA390" s="135">
        <f t="shared" si="2336"/>
        <v>0</v>
      </c>
      <c r="AB390" s="135">
        <f t="shared" si="2336"/>
        <v>0</v>
      </c>
      <c r="AC390" s="91">
        <f t="shared" si="21"/>
        <v>-0.08485031496</v>
      </c>
      <c r="AD390" s="91">
        <f t="shared" si="22"/>
        <v>0.03397841564</v>
      </c>
      <c r="AE390" s="91">
        <f t="shared" si="23"/>
        <v>0.1771287853</v>
      </c>
      <c r="AF390" s="91">
        <f t="shared" si="24"/>
        <v>0.09352518868</v>
      </c>
      <c r="AG390" s="92">
        <f t="shared" si="25"/>
        <v>0.0570066818</v>
      </c>
      <c r="AH390" s="92">
        <f t="shared" si="26"/>
        <v>0.04237947503</v>
      </c>
      <c r="AI390" s="92">
        <f t="shared" si="27"/>
        <v>0.2203366896</v>
      </c>
      <c r="AJ390" s="92">
        <f t="shared" si="28"/>
        <v>-0.05939936043</v>
      </c>
      <c r="AK390" s="132">
        <f t="shared" ref="AK390:AN390" si="2337">M$2*$M390</f>
        <v>0.04827543728</v>
      </c>
      <c r="AL390" s="132">
        <f t="shared" si="2337"/>
        <v>0.01304918771</v>
      </c>
      <c r="AM390" s="132">
        <f t="shared" si="2337"/>
        <v>0.04002115893</v>
      </c>
      <c r="AN390" s="132">
        <f t="shared" si="2337"/>
        <v>-0.03775908102</v>
      </c>
      <c r="AO390" s="133">
        <f t="shared" si="30"/>
        <v>-0.02045183013</v>
      </c>
      <c r="AP390" s="133">
        <f t="shared" si="31"/>
        <v>0.006558753803</v>
      </c>
      <c r="AQ390" s="133">
        <f t="shared" si="32"/>
        <v>-0.0260694172</v>
      </c>
      <c r="AR390" s="133">
        <f t="shared" si="33"/>
        <v>0.0530081657</v>
      </c>
      <c r="AS390" s="134">
        <f t="shared" si="34"/>
        <v>-0.005963540509</v>
      </c>
      <c r="AT390" s="134">
        <f t="shared" si="35"/>
        <v>-0.00422068917</v>
      </c>
      <c r="AU390" s="134">
        <f t="shared" si="36"/>
        <v>-0.02932707693</v>
      </c>
      <c r="AV390" s="134">
        <f t="shared" si="37"/>
        <v>0.01196757383</v>
      </c>
      <c r="AW390" s="135">
        <f t="shared" ref="AW390:AZ390" si="2338">Y$2*$Y390</f>
        <v>-0.009121587737</v>
      </c>
      <c r="AX390" s="135">
        <f t="shared" si="2338"/>
        <v>-0.006231508519</v>
      </c>
      <c r="AY390" s="135">
        <f t="shared" si="2338"/>
        <v>-0.008718688059</v>
      </c>
      <c r="AZ390" s="135">
        <f t="shared" si="2338"/>
        <v>0.03545048615</v>
      </c>
      <c r="BA390" s="144">
        <f t="shared" ref="BA390:BD390" si="2339">AC390+AG390+AK390+AO390+AS390+AW390+A$2</f>
        <v>0.01264957827</v>
      </c>
      <c r="BB390" s="144">
        <f t="shared" si="2339"/>
        <v>0.1108208844</v>
      </c>
      <c r="BC390" s="144">
        <f t="shared" si="2339"/>
        <v>0.3740668673</v>
      </c>
      <c r="BD390" s="144">
        <f t="shared" si="2339"/>
        <v>0.06305839153</v>
      </c>
      <c r="BE390" s="143">
        <f t="shared" ref="BE390:BH390" si="2340">A390</f>
        <v>0</v>
      </c>
      <c r="BF390" s="143">
        <f t="shared" si="2340"/>
        <v>0.2246143959</v>
      </c>
      <c r="BG390" s="143">
        <f t="shared" si="2340"/>
        <v>0.3671641791</v>
      </c>
      <c r="BH390" s="143">
        <f t="shared" si="2340"/>
        <v>0.07358611825</v>
      </c>
      <c r="BI390" s="145">
        <f t="shared" si="41"/>
        <v>0.01326745522</v>
      </c>
      <c r="BJ390" s="145">
        <f t="shared" si="42"/>
        <v>0.04278230649</v>
      </c>
      <c r="BK390" s="143"/>
    </row>
    <row r="391">
      <c r="A391" s="90">
        <f>'Yield Tabulations'!AH391</f>
        <v>0</v>
      </c>
      <c r="B391" s="90">
        <f>'Yield Tabulations'!AI391</f>
        <v>0.1814047499</v>
      </c>
      <c r="C391" s="90">
        <f>'Yield Tabulations'!AJ391</f>
        <v>0.3974358974</v>
      </c>
      <c r="D391" s="90">
        <f>'Yield Tabulations'!AK391</f>
        <v>0.06215260232</v>
      </c>
      <c r="E391" s="91">
        <f>'Yield Tabulations'!AL391</f>
        <v>0</v>
      </c>
      <c r="F391" s="91">
        <f>'Yield Tabulations'!AM391</f>
        <v>0.02880242547</v>
      </c>
      <c r="G391" s="91">
        <f>'Yield Tabulations'!AN391</f>
        <v>0.4789915966</v>
      </c>
      <c r="H391" s="91">
        <f>'Yield Tabulations'!AO391</f>
        <v>0.06013137948</v>
      </c>
      <c r="I391" s="92">
        <f>'Yield Tabulations'!AP391</f>
        <v>0</v>
      </c>
      <c r="J391" s="92">
        <f>'Yield Tabulations'!AQ391</f>
        <v>0.03132895402</v>
      </c>
      <c r="K391" s="92">
        <f>'Yield Tabulations'!AR391</f>
        <v>0.3471502591</v>
      </c>
      <c r="L391" s="92">
        <f>'Yield Tabulations'!AS391</f>
        <v>0.02880242547</v>
      </c>
      <c r="M391" s="132">
        <f t="shared" si="9"/>
        <v>-0.2338783122</v>
      </c>
      <c r="N391" s="132">
        <f t="shared" ref="N391:P391" si="2341">0</f>
        <v>0</v>
      </c>
      <c r="O391" s="132">
        <f t="shared" si="2341"/>
        <v>0</v>
      </c>
      <c r="P391" s="132">
        <f t="shared" si="2341"/>
        <v>0</v>
      </c>
      <c r="Q391" s="133">
        <f t="shared" si="11"/>
        <v>-0.1689163363</v>
      </c>
      <c r="R391" s="133">
        <f t="shared" si="12"/>
        <v>0.007078504204</v>
      </c>
      <c r="S391" s="133">
        <f t="shared" si="13"/>
        <v>-0.00105427351</v>
      </c>
      <c r="T391" s="133">
        <f t="shared" si="14"/>
        <v>0.005007536243</v>
      </c>
      <c r="U391" s="134">
        <f t="shared" si="15"/>
        <v>-0.1689163363</v>
      </c>
      <c r="V391" s="134">
        <f t="shared" si="16"/>
        <v>-0.007078504204</v>
      </c>
      <c r="W391" s="134">
        <f t="shared" si="17"/>
        <v>0.00105427351</v>
      </c>
      <c r="X391" s="134">
        <f t="shared" si="18"/>
        <v>-0.005007536243</v>
      </c>
      <c r="Y391" s="135">
        <f t="shared" si="19"/>
        <v>-0.1223243854</v>
      </c>
      <c r="Z391" s="135">
        <f t="shared" ref="Z391:AB391" si="2342">0</f>
        <v>0</v>
      </c>
      <c r="AA391" s="135">
        <f t="shared" si="2342"/>
        <v>0</v>
      </c>
      <c r="AB391" s="135">
        <f t="shared" si="2342"/>
        <v>0</v>
      </c>
      <c r="AC391" s="91">
        <f t="shared" si="21"/>
        <v>-0.1064347306</v>
      </c>
      <c r="AD391" s="91">
        <f t="shared" si="22"/>
        <v>0.01888678814</v>
      </c>
      <c r="AE391" s="91">
        <f t="shared" si="23"/>
        <v>0.2395925341</v>
      </c>
      <c r="AF391" s="91">
        <f t="shared" si="24"/>
        <v>0.0889194765</v>
      </c>
      <c r="AG391" s="92">
        <f t="shared" si="25"/>
        <v>0.05953230356</v>
      </c>
      <c r="AH391" s="92">
        <f t="shared" si="26"/>
        <v>0.02190982742</v>
      </c>
      <c r="AI391" s="92">
        <f t="shared" si="27"/>
        <v>0.2074984006</v>
      </c>
      <c r="AJ391" s="92">
        <f t="shared" si="28"/>
        <v>-0.05460066583</v>
      </c>
      <c r="AK391" s="132">
        <f t="shared" ref="AK391:AN391" si="2343">M$2*$M391</f>
        <v>0.07667826899</v>
      </c>
      <c r="AL391" s="132">
        <f t="shared" si="2343"/>
        <v>0.02072667139</v>
      </c>
      <c r="AM391" s="132">
        <f t="shared" si="2343"/>
        <v>0.06356758969</v>
      </c>
      <c r="AN391" s="132">
        <f t="shared" si="2343"/>
        <v>-0.05997461927</v>
      </c>
      <c r="AO391" s="133">
        <f t="shared" si="30"/>
        <v>-0.02833664305</v>
      </c>
      <c r="AP391" s="133">
        <f t="shared" si="31"/>
        <v>0.00404406272</v>
      </c>
      <c r="AQ391" s="133">
        <f t="shared" si="32"/>
        <v>-0.03698234846</v>
      </c>
      <c r="AR391" s="133">
        <f t="shared" si="33"/>
        <v>0.0575540275</v>
      </c>
      <c r="AS391" s="134">
        <f t="shared" si="34"/>
        <v>-0.006080868241</v>
      </c>
      <c r="AT391" s="134">
        <f t="shared" si="35"/>
        <v>-0.005053854591</v>
      </c>
      <c r="AU391" s="134">
        <f t="shared" si="36"/>
        <v>-0.03257541093</v>
      </c>
      <c r="AV391" s="134">
        <f t="shared" si="37"/>
        <v>0.01863386137</v>
      </c>
      <c r="AW391" s="135">
        <f t="shared" ref="AW391:AZ391" si="2344">Y$2*$Y391</f>
        <v>-0.007993992018</v>
      </c>
      <c r="AX391" s="135">
        <f t="shared" si="2344"/>
        <v>-0.005461179654</v>
      </c>
      <c r="AY391" s="135">
        <f t="shared" si="2344"/>
        <v>-0.007640898138</v>
      </c>
      <c r="AZ391" s="135">
        <f t="shared" si="2344"/>
        <v>0.03106815518</v>
      </c>
      <c r="BA391" s="144">
        <f t="shared" ref="BA391:BD391" si="2345">AC391+AG391+AK391+AO391+AS391+AW391+A$2</f>
        <v>0.01511907113</v>
      </c>
      <c r="BB391" s="144">
        <f t="shared" si="2345"/>
        <v>0.08035956535</v>
      </c>
      <c r="BC391" s="144">
        <f t="shared" si="2345"/>
        <v>0.4341552825</v>
      </c>
      <c r="BD391" s="144">
        <f t="shared" si="2345"/>
        <v>0.04786565408</v>
      </c>
      <c r="BE391" s="143">
        <f t="shared" ref="BE391:BH391" si="2346">A391</f>
        <v>0</v>
      </c>
      <c r="BF391" s="143">
        <f t="shared" si="2346"/>
        <v>0.1814047499</v>
      </c>
      <c r="BG391" s="143">
        <f t="shared" si="2346"/>
        <v>0.3974358974</v>
      </c>
      <c r="BH391" s="143">
        <f t="shared" si="2346"/>
        <v>0.06215260232</v>
      </c>
      <c r="BI391" s="145">
        <f t="shared" si="41"/>
        <v>0.01199114575</v>
      </c>
      <c r="BJ391" s="145">
        <f t="shared" si="42"/>
        <v>0.03864759901</v>
      </c>
      <c r="BK391" s="143"/>
    </row>
    <row r="392">
      <c r="A392" s="90">
        <f>'Yield Tabulations'!AH392</f>
        <v>0</v>
      </c>
      <c r="B392" s="90">
        <f>'Yield Tabulations'!AI392</f>
        <v>0.2294573643</v>
      </c>
      <c r="C392" s="90">
        <f>'Yield Tabulations'!AJ392</f>
        <v>0.3398058252</v>
      </c>
      <c r="D392" s="90">
        <f>'Yield Tabulations'!AK392</f>
        <v>0.07441860465</v>
      </c>
      <c r="E392" s="91">
        <f>'Yield Tabulations'!AL392</f>
        <v>0</v>
      </c>
      <c r="F392" s="91">
        <f>'Yield Tabulations'!AM392</f>
        <v>0.03255813953</v>
      </c>
      <c r="G392" s="91">
        <f>'Yield Tabulations'!AN392</f>
        <v>0.3368983957</v>
      </c>
      <c r="H392" s="91">
        <f>'Yield Tabulations'!AO392</f>
        <v>0.09664082687</v>
      </c>
      <c r="I392" s="92">
        <f>'Yield Tabulations'!AP392</f>
        <v>0</v>
      </c>
      <c r="J392" s="92">
        <f>'Yield Tabulations'!AQ392</f>
        <v>0.06408268734</v>
      </c>
      <c r="K392" s="92">
        <f>'Yield Tabulations'!AR392</f>
        <v>0.3422222222</v>
      </c>
      <c r="L392" s="92">
        <f>'Yield Tabulations'!AS392</f>
        <v>0.03255813953</v>
      </c>
      <c r="M392" s="132">
        <f t="shared" si="9"/>
        <v>-0.1239000109</v>
      </c>
      <c r="N392" s="132">
        <f t="shared" ref="N392:P392" si="2347">0</f>
        <v>0</v>
      </c>
      <c r="O392" s="132">
        <f t="shared" si="2347"/>
        <v>0</v>
      </c>
      <c r="P392" s="132">
        <f t="shared" si="2347"/>
        <v>0</v>
      </c>
      <c r="Q392" s="133">
        <f t="shared" si="11"/>
        <v>-0.1205269762</v>
      </c>
      <c r="R392" s="133">
        <f t="shared" si="12"/>
        <v>0.02210385355</v>
      </c>
      <c r="S392" s="133">
        <f t="shared" si="13"/>
        <v>-0.005132971443</v>
      </c>
      <c r="T392" s="133">
        <f t="shared" si="14"/>
        <v>0.01044723569</v>
      </c>
      <c r="U392" s="134">
        <f t="shared" si="15"/>
        <v>-0.1205269762</v>
      </c>
      <c r="V392" s="134">
        <f t="shared" si="16"/>
        <v>-0.02210385355</v>
      </c>
      <c r="W392" s="134">
        <f t="shared" si="17"/>
        <v>0.005132971443</v>
      </c>
      <c r="X392" s="134">
        <f t="shared" si="18"/>
        <v>-0.01044723569</v>
      </c>
      <c r="Y392" s="135">
        <f t="shared" si="19"/>
        <v>-0.1222826726</v>
      </c>
      <c r="Z392" s="135">
        <f t="shared" ref="Z392:AB392" si="2348">0</f>
        <v>0</v>
      </c>
      <c r="AA392" s="135">
        <f t="shared" si="2348"/>
        <v>0</v>
      </c>
      <c r="AB392" s="135">
        <f t="shared" si="2348"/>
        <v>0</v>
      </c>
      <c r="AC392" s="91">
        <f t="shared" si="21"/>
        <v>-0.0774928759</v>
      </c>
      <c r="AD392" s="91">
        <f t="shared" si="22"/>
        <v>0.03114490431</v>
      </c>
      <c r="AE392" s="91">
        <f t="shared" si="23"/>
        <v>0.161479205</v>
      </c>
      <c r="AF392" s="91">
        <f t="shared" si="24"/>
        <v>0.08797212365</v>
      </c>
      <c r="AG392" s="92">
        <f t="shared" si="25"/>
        <v>0.0524479032</v>
      </c>
      <c r="AH392" s="92">
        <f t="shared" si="26"/>
        <v>0.04169118437</v>
      </c>
      <c r="AI392" s="92">
        <f t="shared" si="27"/>
        <v>0.2055034937</v>
      </c>
      <c r="AJ392" s="92">
        <f t="shared" si="28"/>
        <v>-0.05764772723</v>
      </c>
      <c r="AK392" s="132">
        <f t="shared" ref="AK392:AN392" si="2349">M$2*$M392</f>
        <v>0.04062128838</v>
      </c>
      <c r="AL392" s="132">
        <f t="shared" si="2349"/>
        <v>0.01098021782</v>
      </c>
      <c r="AM392" s="132">
        <f t="shared" si="2349"/>
        <v>0.03367573925</v>
      </c>
      <c r="AN392" s="132">
        <f t="shared" si="2349"/>
        <v>-0.03177231747</v>
      </c>
      <c r="AO392" s="133">
        <f t="shared" si="30"/>
        <v>-0.01660596652</v>
      </c>
      <c r="AP392" s="133">
        <f t="shared" si="31"/>
        <v>0.005791400807</v>
      </c>
      <c r="AQ392" s="133">
        <f t="shared" si="32"/>
        <v>-0.02176445962</v>
      </c>
      <c r="AR392" s="133">
        <f t="shared" si="33"/>
        <v>0.04614581059</v>
      </c>
      <c r="AS392" s="134">
        <f t="shared" si="34"/>
        <v>-0.005409939709</v>
      </c>
      <c r="AT392" s="134">
        <f t="shared" si="35"/>
        <v>-0.003400411339</v>
      </c>
      <c r="AU392" s="134">
        <f t="shared" si="36"/>
        <v>-0.02536455159</v>
      </c>
      <c r="AV392" s="134">
        <f t="shared" si="37"/>
        <v>0.009734975113</v>
      </c>
      <c r="AW392" s="135">
        <f t="shared" ref="AW392:AZ392" si="2350">Y$2*$Y392</f>
        <v>-0.007991266055</v>
      </c>
      <c r="AX392" s="135">
        <f t="shared" si="2350"/>
        <v>-0.005459317384</v>
      </c>
      <c r="AY392" s="135">
        <f t="shared" si="2350"/>
        <v>-0.00763829258</v>
      </c>
      <c r="AZ392" s="135">
        <f t="shared" si="2350"/>
        <v>0.03105756089</v>
      </c>
      <c r="BA392" s="144">
        <f t="shared" ref="BA392:BD392" si="2351">AC392+AG392+AK392+AO392+AS392+AW392+A$2</f>
        <v>0.01332387593</v>
      </c>
      <c r="BB392" s="144">
        <f t="shared" si="2351"/>
        <v>0.1060552285</v>
      </c>
      <c r="BC392" s="144">
        <f t="shared" si="2351"/>
        <v>0.3465865498</v>
      </c>
      <c r="BD392" s="144">
        <f t="shared" si="2351"/>
        <v>0.05175584418</v>
      </c>
      <c r="BE392" s="143">
        <f t="shared" ref="BE392:BH392" si="2352">A392</f>
        <v>0</v>
      </c>
      <c r="BF392" s="143">
        <f t="shared" si="2352"/>
        <v>0.2294573643</v>
      </c>
      <c r="BG392" s="143">
        <f t="shared" si="2352"/>
        <v>0.3398058252</v>
      </c>
      <c r="BH392" s="143">
        <f t="shared" si="2352"/>
        <v>0.07441860465</v>
      </c>
      <c r="BI392" s="145">
        <f t="shared" si="41"/>
        <v>0.01596519173</v>
      </c>
      <c r="BJ392" s="145">
        <f t="shared" si="42"/>
        <v>0.05326236436</v>
      </c>
      <c r="BK392" s="143"/>
    </row>
    <row r="393">
      <c r="A393" s="90">
        <f>'Yield Tabulations'!AH393</f>
        <v>0</v>
      </c>
      <c r="B393" s="90">
        <f>'Yield Tabulations'!AI393</f>
        <v>0.3258785942</v>
      </c>
      <c r="C393" s="90">
        <f>'Yield Tabulations'!AJ393</f>
        <v>0.7103448276</v>
      </c>
      <c r="D393" s="90">
        <f>'Yield Tabulations'!AK393</f>
        <v>0.2731629393</v>
      </c>
      <c r="E393" s="91">
        <f>'Yield Tabulations'!AL393</f>
        <v>0</v>
      </c>
      <c r="F393" s="91">
        <f>'Yield Tabulations'!AM393</f>
        <v>0.1086261981</v>
      </c>
      <c r="G393" s="91">
        <f>'Yield Tabulations'!AN393</f>
        <v>0.85</v>
      </c>
      <c r="H393" s="91">
        <f>'Yield Tabulations'!AO393</f>
        <v>0.1277955272</v>
      </c>
      <c r="I393" s="92">
        <f>'Yield Tabulations'!AP393</f>
        <v>0</v>
      </c>
      <c r="J393" s="92">
        <f>'Yield Tabulations'!AQ393</f>
        <v>0.01916932907</v>
      </c>
      <c r="K393" s="92">
        <f>'Yield Tabulations'!AR393</f>
        <v>0.5384615385</v>
      </c>
      <c r="L393" s="92">
        <f>'Yield Tabulations'!AS393</f>
        <v>0.1086261981</v>
      </c>
      <c r="M393" s="132">
        <f t="shared" si="9"/>
        <v>-0.7506313477</v>
      </c>
      <c r="N393" s="132">
        <f t="shared" ref="N393:P393" si="2353">0</f>
        <v>0</v>
      </c>
      <c r="O393" s="132">
        <f t="shared" si="2353"/>
        <v>0</v>
      </c>
      <c r="P393" s="132">
        <f t="shared" si="2353"/>
        <v>0</v>
      </c>
      <c r="Q393" s="133">
        <f t="shared" si="11"/>
        <v>-0.4736565413</v>
      </c>
      <c r="R393" s="133">
        <f t="shared" si="12"/>
        <v>-0.02351929221</v>
      </c>
      <c r="S393" s="133">
        <f t="shared" si="13"/>
        <v>0.009349896396</v>
      </c>
      <c r="T393" s="133">
        <f t="shared" si="14"/>
        <v>-0.04219710002</v>
      </c>
      <c r="U393" s="134">
        <f t="shared" si="15"/>
        <v>-0.4736565413</v>
      </c>
      <c r="V393" s="134">
        <f t="shared" si="16"/>
        <v>0.02351929221</v>
      </c>
      <c r="W393" s="134">
        <f t="shared" si="17"/>
        <v>-0.009349896396</v>
      </c>
      <c r="X393" s="134">
        <f t="shared" si="18"/>
        <v>0.04219710002</v>
      </c>
      <c r="Y393" s="135">
        <f t="shared" si="19"/>
        <v>-0.3021079425</v>
      </c>
      <c r="Z393" s="135">
        <f t="shared" ref="Z393:AB393" si="2354">0</f>
        <v>0</v>
      </c>
      <c r="AA393" s="135">
        <f t="shared" si="2354"/>
        <v>0</v>
      </c>
      <c r="AB393" s="135">
        <f t="shared" si="2354"/>
        <v>0</v>
      </c>
      <c r="AC393" s="91">
        <f t="shared" si="21"/>
        <v>-0.1969435193</v>
      </c>
      <c r="AD393" s="91">
        <f t="shared" si="22"/>
        <v>0.06765491855</v>
      </c>
      <c r="AE393" s="91">
        <f t="shared" si="23"/>
        <v>0.4234000468</v>
      </c>
      <c r="AF393" s="91">
        <f t="shared" si="24"/>
        <v>0.1564857364</v>
      </c>
      <c r="AG393" s="92">
        <f t="shared" si="25"/>
        <v>0.09820703633</v>
      </c>
      <c r="AH393" s="92">
        <f t="shared" si="26"/>
        <v>0.02889868505</v>
      </c>
      <c r="AI393" s="92">
        <f t="shared" si="27"/>
        <v>0.3337611328</v>
      </c>
      <c r="AJ393" s="92">
        <f t="shared" si="28"/>
        <v>-0.04196051206</v>
      </c>
      <c r="AK393" s="132">
        <f t="shared" ref="AK393:AN393" si="2355">M$2*$M393</f>
        <v>0.2460985453</v>
      </c>
      <c r="AL393" s="132">
        <f t="shared" si="2355"/>
        <v>0.06652215478</v>
      </c>
      <c r="AM393" s="132">
        <f t="shared" si="2355"/>
        <v>0.2040198814</v>
      </c>
      <c r="AN393" s="132">
        <f t="shared" si="2355"/>
        <v>-0.1924882597</v>
      </c>
      <c r="AO393" s="133">
        <f t="shared" si="30"/>
        <v>-0.1015451599</v>
      </c>
      <c r="AP393" s="133">
        <f t="shared" si="31"/>
        <v>0.01251698068</v>
      </c>
      <c r="AQ393" s="133">
        <f t="shared" si="32"/>
        <v>-0.1144282524</v>
      </c>
      <c r="AR393" s="133">
        <f t="shared" si="33"/>
        <v>0.1415279075</v>
      </c>
      <c r="AS393" s="134">
        <f t="shared" si="34"/>
        <v>-0.009484595692</v>
      </c>
      <c r="AT393" s="134">
        <f t="shared" si="35"/>
        <v>-0.02180542504</v>
      </c>
      <c r="AU393" s="134">
        <f t="shared" si="36"/>
        <v>-0.08469598899</v>
      </c>
      <c r="AV393" s="134">
        <f t="shared" si="37"/>
        <v>0.06261257729</v>
      </c>
      <c r="AW393" s="135">
        <f t="shared" ref="AW393:AZ393" si="2356">Y$2*$Y393</f>
        <v>-0.01974298479</v>
      </c>
      <c r="AX393" s="135">
        <f t="shared" si="2356"/>
        <v>-0.01348762753</v>
      </c>
      <c r="AY393" s="135">
        <f t="shared" si="2356"/>
        <v>-0.01887093899</v>
      </c>
      <c r="AZ393" s="135">
        <f t="shared" si="2356"/>
        <v>0.07672988836</v>
      </c>
      <c r="BA393" s="144">
        <f t="shared" ref="BA393:BD393" si="2357">AC393+AG393+AK393+AO393+AS393+AW393+A$2</f>
        <v>0.04434405437</v>
      </c>
      <c r="BB393" s="144">
        <f t="shared" si="2357"/>
        <v>0.1656069364</v>
      </c>
      <c r="BC393" s="144">
        <f t="shared" si="2357"/>
        <v>0.7438812963</v>
      </c>
      <c r="BD393" s="144">
        <f t="shared" si="2357"/>
        <v>0.1691727564</v>
      </c>
      <c r="BE393" s="143">
        <f t="shared" ref="BE393:BH393" si="2358">A393</f>
        <v>0</v>
      </c>
      <c r="BF393" s="143">
        <f t="shared" si="2358"/>
        <v>0.3258785942</v>
      </c>
      <c r="BG393" s="143">
        <f t="shared" si="2358"/>
        <v>0.7103448276</v>
      </c>
      <c r="BH393" s="143">
        <f t="shared" si="2358"/>
        <v>0.2731629393</v>
      </c>
      <c r="BI393" s="145">
        <f t="shared" si="41"/>
        <v>0.03959205234</v>
      </c>
      <c r="BJ393" s="145">
        <f t="shared" si="42"/>
        <v>0.0431000593</v>
      </c>
      <c r="BK393" s="143"/>
    </row>
    <row r="394">
      <c r="A394" s="90">
        <f>'Yield Tabulations'!AH394</f>
        <v>0</v>
      </c>
      <c r="B394" s="90">
        <f>'Yield Tabulations'!AI394</f>
        <v>0.1602493583</v>
      </c>
      <c r="C394" s="90">
        <f>'Yield Tabulations'!AJ394</f>
        <v>0.4210526316</v>
      </c>
      <c r="D394" s="90">
        <f>'Yield Tabulations'!AK394</f>
        <v>0.07774110744</v>
      </c>
      <c r="E394" s="91">
        <f>'Yield Tabulations'!AL394</f>
        <v>0</v>
      </c>
      <c r="F394" s="91">
        <f>'Yield Tabulations'!AM394</f>
        <v>0.04070407041</v>
      </c>
      <c r="G394" s="91">
        <f>'Yield Tabulations'!AN394</f>
        <v>0.4236641221</v>
      </c>
      <c r="H394" s="91">
        <f>'Yield Tabulations'!AO394</f>
        <v>0.09607627429</v>
      </c>
      <c r="I394" s="92">
        <f>'Yield Tabulations'!AP394</f>
        <v>0</v>
      </c>
      <c r="J394" s="92">
        <f>'Yield Tabulations'!AQ394</f>
        <v>0.05537220389</v>
      </c>
      <c r="K394" s="92">
        <f>'Yield Tabulations'!AR394</f>
        <v>0.4183266932</v>
      </c>
      <c r="L394" s="92">
        <f>'Yield Tabulations'!AS394</f>
        <v>0.04070407041</v>
      </c>
      <c r="M394" s="132">
        <f t="shared" si="9"/>
        <v>-0.1903787602</v>
      </c>
      <c r="N394" s="132">
        <f t="shared" ref="N394:P394" si="2359">0</f>
        <v>0</v>
      </c>
      <c r="O394" s="132">
        <f t="shared" si="2359"/>
        <v>0</v>
      </c>
      <c r="P394" s="132">
        <f t="shared" si="2359"/>
        <v>0</v>
      </c>
      <c r="Q394" s="133">
        <f t="shared" si="11"/>
        <v>-0.1833945808</v>
      </c>
      <c r="R394" s="133">
        <f t="shared" si="12"/>
        <v>0.02294641587</v>
      </c>
      <c r="S394" s="133">
        <f t="shared" si="13"/>
        <v>-0.003663133701</v>
      </c>
      <c r="T394" s="133">
        <f t="shared" si="14"/>
        <v>0.006431616976</v>
      </c>
      <c r="U394" s="134">
        <f t="shared" si="15"/>
        <v>-0.1833945808</v>
      </c>
      <c r="V394" s="134">
        <f t="shared" si="16"/>
        <v>-0.02294641587</v>
      </c>
      <c r="W394" s="134">
        <f t="shared" si="17"/>
        <v>0.003663133701</v>
      </c>
      <c r="X394" s="134">
        <f t="shared" si="18"/>
        <v>-0.006431616976</v>
      </c>
      <c r="Y394" s="135">
        <f t="shared" si="19"/>
        <v>-0.1797201246</v>
      </c>
      <c r="Z394" s="135">
        <f t="shared" ref="Z394:AB394" si="2360">0</f>
        <v>0</v>
      </c>
      <c r="AA394" s="135">
        <f t="shared" si="2360"/>
        <v>0</v>
      </c>
      <c r="AB394" s="135">
        <f t="shared" si="2360"/>
        <v>0</v>
      </c>
      <c r="AC394" s="91">
        <f t="shared" si="21"/>
        <v>-0.09695563403</v>
      </c>
      <c r="AD394" s="91">
        <f t="shared" si="22"/>
        <v>0.03364933432</v>
      </c>
      <c r="AE394" s="91">
        <f t="shared" si="23"/>
        <v>0.2064637049</v>
      </c>
      <c r="AF394" s="91">
        <f t="shared" si="24"/>
        <v>0.0975482764</v>
      </c>
      <c r="AG394" s="92">
        <f t="shared" si="25"/>
        <v>0.06844564538</v>
      </c>
      <c r="AH394" s="92">
        <f t="shared" si="26"/>
        <v>0.03777801094</v>
      </c>
      <c r="AI394" s="92">
        <f t="shared" si="27"/>
        <v>0.2512603849</v>
      </c>
      <c r="AJ394" s="92">
        <f t="shared" si="28"/>
        <v>-0.06562205875</v>
      </c>
      <c r="AK394" s="132">
        <f t="shared" ref="AK394:AN394" si="2361">M$2*$M394</f>
        <v>0.06241670573</v>
      </c>
      <c r="AL394" s="132">
        <f t="shared" si="2361"/>
        <v>0.01687167128</v>
      </c>
      <c r="AM394" s="132">
        <f t="shared" si="2361"/>
        <v>0.05174451108</v>
      </c>
      <c r="AN394" s="132">
        <f t="shared" si="2361"/>
        <v>-0.04881980529</v>
      </c>
      <c r="AO394" s="133">
        <f t="shared" si="30"/>
        <v>-0.02953606698</v>
      </c>
      <c r="AP394" s="133">
        <f t="shared" si="31"/>
        <v>0.007724825857</v>
      </c>
      <c r="AQ394" s="133">
        <f t="shared" si="32"/>
        <v>-0.03565305433</v>
      </c>
      <c r="AR394" s="133">
        <f t="shared" si="33"/>
        <v>0.06613545418</v>
      </c>
      <c r="AS394" s="134">
        <f t="shared" si="34"/>
        <v>-0.006682951872</v>
      </c>
      <c r="AT394" s="134">
        <f t="shared" si="35"/>
        <v>-0.006100376444</v>
      </c>
      <c r="AU394" s="134">
        <f t="shared" si="36"/>
        <v>-0.03713950164</v>
      </c>
      <c r="AV394" s="134">
        <f t="shared" si="37"/>
        <v>0.01725967764</v>
      </c>
      <c r="AW394" s="135">
        <f t="shared" ref="AW394:AZ394" si="2362">Y$2*$Y394</f>
        <v>-0.01174484741</v>
      </c>
      <c r="AX394" s="135">
        <f t="shared" si="2362"/>
        <v>-0.008023615931</v>
      </c>
      <c r="AY394" s="135">
        <f t="shared" si="2362"/>
        <v>-0.0112260786</v>
      </c>
      <c r="AZ394" s="135">
        <f t="shared" si="2362"/>
        <v>0.04564562249</v>
      </c>
      <c r="BA394" s="144">
        <f t="shared" ref="BA394:BD394" si="2363">AC394+AG394+AK394+AO394+AS394+AW394+A$2</f>
        <v>0.01369758333</v>
      </c>
      <c r="BB394" s="144">
        <f t="shared" si="2363"/>
        <v>0.1072071</v>
      </c>
      <c r="BC394" s="144">
        <f t="shared" si="2363"/>
        <v>0.426145382</v>
      </c>
      <c r="BD394" s="144">
        <f t="shared" si="2363"/>
        <v>0.0784125853</v>
      </c>
      <c r="BE394" s="143">
        <f t="shared" ref="BE394:BH394" si="2364">A394</f>
        <v>0</v>
      </c>
      <c r="BF394" s="143">
        <f t="shared" si="2364"/>
        <v>0.1602493583</v>
      </c>
      <c r="BG394" s="143">
        <f t="shared" si="2364"/>
        <v>0.4210526316</v>
      </c>
      <c r="BH394" s="143">
        <f t="shared" si="2364"/>
        <v>0.07774110744</v>
      </c>
      <c r="BI394" s="145">
        <f t="shared" si="41"/>
        <v>0.003027491946</v>
      </c>
      <c r="BJ394" s="145">
        <f t="shared" si="42"/>
        <v>0.03225615362</v>
      </c>
      <c r="BK394" s="143"/>
    </row>
    <row r="395">
      <c r="A395" s="90">
        <f>'Yield Tabulations'!AH395</f>
        <v>0</v>
      </c>
      <c r="B395" s="90">
        <f>'Yield Tabulations'!AI395</f>
        <v>0.1825153374</v>
      </c>
      <c r="C395" s="90">
        <f>'Yield Tabulations'!AJ395</f>
        <v>0.4078549849</v>
      </c>
      <c r="D395" s="90">
        <f>'Yield Tabulations'!AK395</f>
        <v>0.08435582822</v>
      </c>
      <c r="E395" s="91">
        <f>'Yield Tabulations'!AL395</f>
        <v>0</v>
      </c>
      <c r="F395" s="91">
        <f>'Yield Tabulations'!AM395</f>
        <v>0.04662576687</v>
      </c>
      <c r="G395" s="91">
        <f>'Yield Tabulations'!AN395</f>
        <v>0.4592145015</v>
      </c>
      <c r="H395" s="91">
        <f>'Yield Tabulations'!AO395</f>
        <v>0.1015337423</v>
      </c>
      <c r="I395" s="92">
        <f>'Yield Tabulations'!AP395</f>
        <v>0</v>
      </c>
      <c r="J395" s="92">
        <f>'Yield Tabulations'!AQ395</f>
        <v>0.05490797546</v>
      </c>
      <c r="K395" s="92">
        <f>'Yield Tabulations'!AR395</f>
        <v>0.3564954683</v>
      </c>
      <c r="L395" s="92">
        <f>'Yield Tabulations'!AS395</f>
        <v>0.04662576687</v>
      </c>
      <c r="M395" s="132">
        <f t="shared" si="9"/>
        <v>-0.2233610214</v>
      </c>
      <c r="N395" s="132">
        <f t="shared" ref="N395:P395" si="2365">0</f>
        <v>0</v>
      </c>
      <c r="O395" s="132">
        <f t="shared" si="2365"/>
        <v>0</v>
      </c>
      <c r="P395" s="132">
        <f t="shared" si="2365"/>
        <v>0</v>
      </c>
      <c r="Q395" s="133">
        <f t="shared" si="11"/>
        <v>-0.1710021038</v>
      </c>
      <c r="R395" s="133">
        <f t="shared" si="12"/>
        <v>0.01478509073</v>
      </c>
      <c r="S395" s="133">
        <f t="shared" si="13"/>
        <v>-0.003401050096</v>
      </c>
      <c r="T395" s="133">
        <f t="shared" si="14"/>
        <v>0.008592663985</v>
      </c>
      <c r="U395" s="134">
        <f t="shared" si="15"/>
        <v>-0.1710021038</v>
      </c>
      <c r="V395" s="134">
        <f t="shared" si="16"/>
        <v>-0.01478509073</v>
      </c>
      <c r="W395" s="134">
        <f t="shared" si="17"/>
        <v>0.003401050096</v>
      </c>
      <c r="X395" s="134">
        <f t="shared" si="18"/>
        <v>-0.008592663985</v>
      </c>
      <c r="Y395" s="135">
        <f t="shared" si="19"/>
        <v>-0.1322778668</v>
      </c>
      <c r="Z395" s="135">
        <f t="shared" ref="Z395:AB395" si="2366">0</f>
        <v>0</v>
      </c>
      <c r="AA395" s="135">
        <f t="shared" si="2366"/>
        <v>0</v>
      </c>
      <c r="AB395" s="135">
        <f t="shared" si="2366"/>
        <v>0</v>
      </c>
      <c r="AC395" s="91">
        <f t="shared" si="21"/>
        <v>-0.1053788363</v>
      </c>
      <c r="AD395" s="91">
        <f t="shared" si="22"/>
        <v>0.03721393247</v>
      </c>
      <c r="AE395" s="91">
        <f t="shared" si="23"/>
        <v>0.224182015</v>
      </c>
      <c r="AF395" s="91">
        <f t="shared" si="24"/>
        <v>0.1038591043</v>
      </c>
      <c r="AG395" s="92">
        <f t="shared" si="25"/>
        <v>0.05693269606</v>
      </c>
      <c r="AH395" s="92">
        <f t="shared" si="26"/>
        <v>0.03892985356</v>
      </c>
      <c r="AI395" s="92">
        <f t="shared" si="27"/>
        <v>0.2164121149</v>
      </c>
      <c r="AJ395" s="92">
        <f t="shared" si="28"/>
        <v>-0.05043137558</v>
      </c>
      <c r="AK395" s="132">
        <f t="shared" ref="AK395:AN395" si="2367">M$2*$M395</f>
        <v>0.07323011835</v>
      </c>
      <c r="AL395" s="132">
        <f t="shared" si="2367"/>
        <v>0.0197946122</v>
      </c>
      <c r="AM395" s="132">
        <f t="shared" si="2367"/>
        <v>0.06070901414</v>
      </c>
      <c r="AN395" s="132">
        <f t="shared" si="2367"/>
        <v>-0.05727761627</v>
      </c>
      <c r="AO395" s="133">
        <f t="shared" si="30"/>
        <v>-0.02683805805</v>
      </c>
      <c r="AP395" s="133">
        <f t="shared" si="31"/>
        <v>0.005410651233</v>
      </c>
      <c r="AQ395" s="133">
        <f t="shared" si="32"/>
        <v>-0.03545049432</v>
      </c>
      <c r="AR395" s="133">
        <f t="shared" si="33"/>
        <v>0.06060731336</v>
      </c>
      <c r="AS395" s="134">
        <f t="shared" si="34"/>
        <v>-0.006758853186</v>
      </c>
      <c r="AT395" s="134">
        <f t="shared" si="35"/>
        <v>-0.0049847497</v>
      </c>
      <c r="AU395" s="134">
        <f t="shared" si="36"/>
        <v>-0.03392805769</v>
      </c>
      <c r="AV395" s="134">
        <f t="shared" si="37"/>
        <v>0.01724566153</v>
      </c>
      <c r="AW395" s="135">
        <f t="shared" ref="AW395:AZ395" si="2368">Y$2*$Y395</f>
        <v>-0.008644459628</v>
      </c>
      <c r="AX395" s="135">
        <f t="shared" si="2368"/>
        <v>-0.005905553437</v>
      </c>
      <c r="AY395" s="135">
        <f t="shared" si="2368"/>
        <v>-0.008262634654</v>
      </c>
      <c r="AZ395" s="135">
        <f t="shared" si="2368"/>
        <v>0.03359615728</v>
      </c>
      <c r="BA395" s="144">
        <f t="shared" ref="BA395:BD395" si="2369">AC395+AG395+AK395+AO395+AS395+AW395+A$2</f>
        <v>0.01029733978</v>
      </c>
      <c r="BB395" s="144">
        <f t="shared" si="2369"/>
        <v>0.1157659963</v>
      </c>
      <c r="BC395" s="144">
        <f t="shared" si="2369"/>
        <v>0.424357373</v>
      </c>
      <c r="BD395" s="144">
        <f t="shared" si="2369"/>
        <v>0.07386466329</v>
      </c>
      <c r="BE395" s="143">
        <f t="shared" ref="BE395:BH395" si="2370">A395</f>
        <v>0</v>
      </c>
      <c r="BF395" s="143">
        <f t="shared" si="2370"/>
        <v>0.1825153374</v>
      </c>
      <c r="BG395" s="143">
        <f t="shared" si="2370"/>
        <v>0.4078549849</v>
      </c>
      <c r="BH395" s="143">
        <f t="shared" si="2370"/>
        <v>0.08435582822</v>
      </c>
      <c r="BI395" s="145">
        <f t="shared" si="41"/>
        <v>0.004943903106</v>
      </c>
      <c r="BJ395" s="145">
        <f t="shared" si="42"/>
        <v>0.03135175116</v>
      </c>
      <c r="BK395" s="143"/>
    </row>
    <row r="396">
      <c r="A396" s="90">
        <f>'Yield Tabulations'!AH396</f>
        <v>0</v>
      </c>
      <c r="B396" s="90">
        <f>'Yield Tabulations'!AI396</f>
        <v>0.1955671447</v>
      </c>
      <c r="C396" s="90">
        <f>'Yield Tabulations'!AJ396</f>
        <v>0.4922178988</v>
      </c>
      <c r="D396" s="90">
        <f>'Yield Tabulations'!AK396</f>
        <v>0.1047370708</v>
      </c>
      <c r="E396" s="91">
        <f>'Yield Tabulations'!AL396</f>
        <v>0</v>
      </c>
      <c r="F396" s="91">
        <f>'Yield Tabulations'!AM396</f>
        <v>0.05519339418</v>
      </c>
      <c r="G396" s="91">
        <f>'Yield Tabulations'!AN396</f>
        <v>0.5247933884</v>
      </c>
      <c r="H396" s="91">
        <f>'Yield Tabulations'!AO396</f>
        <v>0.1051716645</v>
      </c>
      <c r="I396" s="92">
        <f>'Yield Tabulations'!AP396</f>
        <v>0</v>
      </c>
      <c r="J396" s="92">
        <f>'Yield Tabulations'!AQ396</f>
        <v>0.04997827032</v>
      </c>
      <c r="K396" s="92">
        <f>'Yield Tabulations'!AR396</f>
        <v>0.4632352941</v>
      </c>
      <c r="L396" s="92">
        <f>'Yield Tabulations'!AS396</f>
        <v>0.05519339418</v>
      </c>
      <c r="M396" s="132">
        <f t="shared" si="9"/>
        <v>-0.2895154903</v>
      </c>
      <c r="N396" s="132">
        <f t="shared" ref="N396:P396" si="2371">0</f>
        <v>0</v>
      </c>
      <c r="O396" s="132">
        <f t="shared" si="2371"/>
        <v>0</v>
      </c>
      <c r="P396" s="132">
        <f t="shared" si="2371"/>
        <v>0</v>
      </c>
      <c r="Q396" s="133">
        <f t="shared" si="11"/>
        <v>-0.2516660711</v>
      </c>
      <c r="R396" s="133">
        <f t="shared" si="12"/>
        <v>0.01975409859</v>
      </c>
      <c r="S396" s="133">
        <f t="shared" si="13"/>
        <v>-0.002209987117</v>
      </c>
      <c r="T396" s="133">
        <f t="shared" si="14"/>
        <v>0.000660737643</v>
      </c>
      <c r="U396" s="134">
        <f t="shared" si="15"/>
        <v>-0.2516660711</v>
      </c>
      <c r="V396" s="134">
        <f t="shared" si="16"/>
        <v>-0.01975409859</v>
      </c>
      <c r="W396" s="134">
        <f t="shared" si="17"/>
        <v>0.002209987117</v>
      </c>
      <c r="X396" s="134">
        <f t="shared" si="18"/>
        <v>-0.000660737643</v>
      </c>
      <c r="Y396" s="135">
        <f t="shared" si="19"/>
        <v>-0.220131076</v>
      </c>
      <c r="Z396" s="135">
        <f t="shared" ref="Z396:AB396" si="2372">0</f>
        <v>0</v>
      </c>
      <c r="AA396" s="135">
        <f t="shared" si="2372"/>
        <v>0</v>
      </c>
      <c r="AB396" s="135">
        <f t="shared" si="2372"/>
        <v>0</v>
      </c>
      <c r="AC396" s="91">
        <f t="shared" si="21"/>
        <v>-0.1204851541</v>
      </c>
      <c r="AD396" s="91">
        <f t="shared" si="22"/>
        <v>0.04121175427</v>
      </c>
      <c r="AE396" s="91">
        <f t="shared" si="23"/>
        <v>0.2576827493</v>
      </c>
      <c r="AF396" s="91">
        <f t="shared" si="24"/>
        <v>0.1126829544</v>
      </c>
      <c r="AG396" s="92">
        <f t="shared" si="25"/>
        <v>0.07798189805</v>
      </c>
      <c r="AH396" s="92">
        <f t="shared" si="26"/>
        <v>0.03714237733</v>
      </c>
      <c r="AI396" s="92">
        <f t="shared" si="27"/>
        <v>0.2800856415</v>
      </c>
      <c r="AJ396" s="92">
        <f t="shared" si="28"/>
        <v>-0.06464830693</v>
      </c>
      <c r="AK396" s="132">
        <f t="shared" ref="AK396:AN396" si="2373">M$2*$M396</f>
        <v>0.09491921862</v>
      </c>
      <c r="AL396" s="132">
        <f t="shared" si="2373"/>
        <v>0.02565732742</v>
      </c>
      <c r="AM396" s="132">
        <f t="shared" si="2373"/>
        <v>0.07868964731</v>
      </c>
      <c r="AN396" s="132">
        <f t="shared" si="2373"/>
        <v>-0.07424194721</v>
      </c>
      <c r="AO396" s="133">
        <f t="shared" si="30"/>
        <v>-0.04409121338</v>
      </c>
      <c r="AP396" s="133">
        <f t="shared" si="31"/>
        <v>0.009458290554</v>
      </c>
      <c r="AQ396" s="133">
        <f t="shared" si="32"/>
        <v>-0.0520696419</v>
      </c>
      <c r="AR396" s="133">
        <f t="shared" si="33"/>
        <v>0.08663870468</v>
      </c>
      <c r="AS396" s="134">
        <f t="shared" si="34"/>
        <v>-0.008060856214</v>
      </c>
      <c r="AT396" s="134">
        <f t="shared" si="35"/>
        <v>-0.00917899237</v>
      </c>
      <c r="AU396" s="134">
        <f t="shared" si="36"/>
        <v>-0.04938475743</v>
      </c>
      <c r="AV396" s="134">
        <f t="shared" si="37"/>
        <v>0.02624083552</v>
      </c>
      <c r="AW396" s="135">
        <f t="shared" ref="AW396:AZ396" si="2374">Y$2*$Y396</f>
        <v>-0.01438573395</v>
      </c>
      <c r="AX396" s="135">
        <f t="shared" si="2374"/>
        <v>-0.009827765322</v>
      </c>
      <c r="AY396" s="135">
        <f t="shared" si="2374"/>
        <v>-0.01375031742</v>
      </c>
      <c r="AZ396" s="135">
        <f t="shared" si="2374"/>
        <v>0.05590926457</v>
      </c>
      <c r="BA396" s="144">
        <f t="shared" ref="BA396:BD396" si="2375">AC396+AG396+AK396+AO396+AS396+AW396+A$2</f>
        <v>0.01363289156</v>
      </c>
      <c r="BB396" s="144">
        <f t="shared" si="2375"/>
        <v>0.1197702418</v>
      </c>
      <c r="BC396" s="144">
        <f t="shared" si="2375"/>
        <v>0.5019487371</v>
      </c>
      <c r="BD396" s="144">
        <f t="shared" si="2375"/>
        <v>0.1088469236</v>
      </c>
      <c r="BE396" s="143">
        <f t="shared" ref="BE396:BH396" si="2376">A396</f>
        <v>0</v>
      </c>
      <c r="BF396" s="143">
        <f t="shared" si="2376"/>
        <v>0.1955671447</v>
      </c>
      <c r="BG396" s="143">
        <f t="shared" si="2376"/>
        <v>0.4922178988</v>
      </c>
      <c r="BH396" s="143">
        <f t="shared" si="2376"/>
        <v>0.1047370708</v>
      </c>
      <c r="BI396" s="145">
        <f t="shared" si="41"/>
        <v>0.006042606326</v>
      </c>
      <c r="BJ396" s="145">
        <f t="shared" si="42"/>
        <v>0.009840374048</v>
      </c>
      <c r="BK396" s="143"/>
    </row>
    <row r="397">
      <c r="A397" s="90">
        <f>'Yield Tabulations'!AH397</f>
        <v>0</v>
      </c>
      <c r="B397" s="90">
        <f>'Yield Tabulations'!AI397</f>
        <v>0.2283105023</v>
      </c>
      <c r="C397" s="90">
        <f>'Yield Tabulations'!AJ397</f>
        <v>0.4389799636</v>
      </c>
      <c r="D397" s="90">
        <f>'Yield Tabulations'!AK397</f>
        <v>0.09094368341</v>
      </c>
      <c r="E397" s="91">
        <f>'Yield Tabulations'!AL397</f>
        <v>0</v>
      </c>
      <c r="F397" s="91">
        <f>'Yield Tabulations'!AM397</f>
        <v>0.04299847793</v>
      </c>
      <c r="G397" s="91">
        <f>'Yield Tabulations'!AN397</f>
        <v>0.4296577947</v>
      </c>
      <c r="H397" s="91">
        <f>'Yield Tabulations'!AO397</f>
        <v>0.1000761035</v>
      </c>
      <c r="I397" s="92">
        <f>'Yield Tabulations'!AP397</f>
        <v>0</v>
      </c>
      <c r="J397" s="92">
        <f>'Yield Tabulations'!AQ397</f>
        <v>0.05707762557</v>
      </c>
      <c r="K397" s="92">
        <f>'Yield Tabulations'!AR397</f>
        <v>0.4475524476</v>
      </c>
      <c r="L397" s="92">
        <f>'Yield Tabulations'!AS397</f>
        <v>0.04299847793</v>
      </c>
      <c r="M397" s="132">
        <f t="shared" si="9"/>
        <v>-0.1964699161</v>
      </c>
      <c r="N397" s="132">
        <f t="shared" ref="N397:P397" si="2377">0</f>
        <v>0</v>
      </c>
      <c r="O397" s="132">
        <f t="shared" si="2377"/>
        <v>0</v>
      </c>
      <c r="P397" s="132">
        <f t="shared" si="2377"/>
        <v>0</v>
      </c>
      <c r="Q397" s="133">
        <f t="shared" si="11"/>
        <v>-0.1990517688</v>
      </c>
      <c r="R397" s="133">
        <f t="shared" si="12"/>
        <v>0.02631467386</v>
      </c>
      <c r="S397" s="133">
        <f t="shared" si="13"/>
        <v>-0.00386323726</v>
      </c>
      <c r="T397" s="133">
        <f t="shared" si="14"/>
        <v>0.00527977269</v>
      </c>
      <c r="U397" s="134">
        <f t="shared" si="15"/>
        <v>-0.1990517688</v>
      </c>
      <c r="V397" s="134">
        <f t="shared" si="16"/>
        <v>-0.02631467386</v>
      </c>
      <c r="W397" s="134">
        <f t="shared" si="17"/>
        <v>0.00386323726</v>
      </c>
      <c r="X397" s="134">
        <f t="shared" si="18"/>
        <v>-0.00527977269</v>
      </c>
      <c r="Y397" s="135">
        <f t="shared" si="19"/>
        <v>-0.2054099178</v>
      </c>
      <c r="Z397" s="135">
        <f t="shared" ref="Z397:AB397" si="2378">0</f>
        <v>0</v>
      </c>
      <c r="AA397" s="135">
        <f t="shared" si="2378"/>
        <v>0</v>
      </c>
      <c r="AB397" s="135">
        <f t="shared" si="2378"/>
        <v>0</v>
      </c>
      <c r="AC397" s="91">
        <f t="shared" si="21"/>
        <v>-0.09860495018</v>
      </c>
      <c r="AD397" s="91">
        <f t="shared" si="22"/>
        <v>0.03557146646</v>
      </c>
      <c r="AE397" s="91">
        <f t="shared" si="23"/>
        <v>0.2090630223</v>
      </c>
      <c r="AF397" s="91">
        <f t="shared" si="24"/>
        <v>0.09992641962</v>
      </c>
      <c r="AG397" s="92">
        <f t="shared" si="25"/>
        <v>0.07363263732</v>
      </c>
      <c r="AH397" s="92">
        <f t="shared" si="26"/>
        <v>0.0390558941</v>
      </c>
      <c r="AI397" s="92">
        <f t="shared" si="27"/>
        <v>0.2686999493</v>
      </c>
      <c r="AJ397" s="92">
        <f t="shared" si="28"/>
        <v>-0.07011928407</v>
      </c>
      <c r="AK397" s="132">
        <f t="shared" ref="AK397:AN397" si="2379">M$2*$M397</f>
        <v>0.06441372412</v>
      </c>
      <c r="AL397" s="132">
        <f t="shared" si="2379"/>
        <v>0.0174114793</v>
      </c>
      <c r="AM397" s="132">
        <f t="shared" si="2379"/>
        <v>0.05340007331</v>
      </c>
      <c r="AN397" s="132">
        <f t="shared" si="2379"/>
        <v>-0.05038179175</v>
      </c>
      <c r="AO397" s="133">
        <f t="shared" si="30"/>
        <v>-0.03260804803</v>
      </c>
      <c r="AP397" s="133">
        <f t="shared" si="31"/>
        <v>0.008993576721</v>
      </c>
      <c r="AQ397" s="133">
        <f t="shared" si="32"/>
        <v>-0.03818136993</v>
      </c>
      <c r="AR397" s="133">
        <f t="shared" si="33"/>
        <v>0.071803687</v>
      </c>
      <c r="AS397" s="134">
        <f t="shared" si="34"/>
        <v>-0.006982463063</v>
      </c>
      <c r="AT397" s="134">
        <f t="shared" si="35"/>
        <v>-0.006972006025</v>
      </c>
      <c r="AU397" s="134">
        <f t="shared" si="36"/>
        <v>-0.04042538043</v>
      </c>
      <c r="AV397" s="134">
        <f t="shared" si="37"/>
        <v>0.01852895874</v>
      </c>
      <c r="AW397" s="135">
        <f t="shared" ref="AW397:AZ397" si="2380">Y$2*$Y397</f>
        <v>-0.01342369501</v>
      </c>
      <c r="AX397" s="135">
        <f t="shared" si="2380"/>
        <v>-0.009170538315</v>
      </c>
      <c r="AY397" s="135">
        <f t="shared" si="2380"/>
        <v>-0.01283077166</v>
      </c>
      <c r="AZ397" s="135">
        <f t="shared" si="2380"/>
        <v>0.0521703598</v>
      </c>
      <c r="BA397" s="144">
        <f t="shared" ref="BA397:BD397" si="2381">AC397+AG397+AK397+AO397+AS397+AW397+A$2</f>
        <v>0.01418193768</v>
      </c>
      <c r="BB397" s="144">
        <f t="shared" si="2381"/>
        <v>0.1101971222</v>
      </c>
      <c r="BC397" s="144">
        <f t="shared" si="2381"/>
        <v>0.4404209386</v>
      </c>
      <c r="BD397" s="144">
        <f t="shared" si="2381"/>
        <v>0.08819376796</v>
      </c>
      <c r="BE397" s="143">
        <f t="shared" ref="BE397:BH397" si="2382">A397</f>
        <v>0</v>
      </c>
      <c r="BF397" s="143">
        <f t="shared" si="2382"/>
        <v>0.2283105023</v>
      </c>
      <c r="BG397" s="143">
        <f t="shared" si="2382"/>
        <v>0.4389799636</v>
      </c>
      <c r="BH397" s="143">
        <f t="shared" si="2382"/>
        <v>0.09094368341</v>
      </c>
      <c r="BI397" s="145">
        <f t="shared" si="41"/>
        <v>0.01416153636</v>
      </c>
      <c r="BJ397" s="145">
        <f t="shared" si="42"/>
        <v>0.01845075962</v>
      </c>
      <c r="BK397" s="143"/>
    </row>
    <row r="398">
      <c r="A398" s="90">
        <f>'Yield Tabulations'!AH398</f>
        <v>0</v>
      </c>
      <c r="B398" s="90">
        <f>'Yield Tabulations'!AI398</f>
        <v>0.2868047983</v>
      </c>
      <c r="C398" s="90">
        <f>'Yield Tabulations'!AJ398</f>
        <v>0.6988304094</v>
      </c>
      <c r="D398" s="90">
        <f>'Yield Tabulations'!AK398</f>
        <v>0.2290076336</v>
      </c>
      <c r="E398" s="91">
        <f>'Yield Tabulations'!AL398</f>
        <v>0</v>
      </c>
      <c r="F398" s="91">
        <f>'Yield Tabulations'!AM398</f>
        <v>0.1297709924</v>
      </c>
      <c r="G398" s="91">
        <f>'Yield Tabulations'!AN398</f>
        <v>0.6878612717</v>
      </c>
      <c r="H398" s="91">
        <f>'Yield Tabulations'!AO398</f>
        <v>0.1886586696</v>
      </c>
      <c r="I398" s="92">
        <f>'Yield Tabulations'!AP398</f>
        <v>0</v>
      </c>
      <c r="J398" s="92">
        <f>'Yield Tabulations'!AQ398</f>
        <v>0.05888767721</v>
      </c>
      <c r="K398" s="92">
        <f>'Yield Tabulations'!AR398</f>
        <v>0.7100591716</v>
      </c>
      <c r="L398" s="92">
        <f>'Yield Tabulations'!AS398</f>
        <v>0.1297709924</v>
      </c>
      <c r="M398" s="132">
        <f t="shared" si="9"/>
        <v>-0.5255857331</v>
      </c>
      <c r="N398" s="132">
        <f t="shared" ref="N398:P398" si="2383">0</f>
        <v>0</v>
      </c>
      <c r="O398" s="132">
        <f t="shared" si="2383"/>
        <v>0</v>
      </c>
      <c r="P398" s="132">
        <f t="shared" si="2383"/>
        <v>0</v>
      </c>
      <c r="Q398" s="133">
        <f t="shared" si="11"/>
        <v>-0.5205465398</v>
      </c>
      <c r="R398" s="133">
        <f t="shared" si="12"/>
        <v>0.0446943788</v>
      </c>
      <c r="S398" s="133">
        <f t="shared" si="13"/>
        <v>0.005730839623</v>
      </c>
      <c r="T398" s="133">
        <f t="shared" si="14"/>
        <v>-0.05163853081</v>
      </c>
      <c r="U398" s="134">
        <f t="shared" si="15"/>
        <v>-0.5205465398</v>
      </c>
      <c r="V398" s="134">
        <f t="shared" si="16"/>
        <v>-0.0446943788</v>
      </c>
      <c r="W398" s="134">
        <f t="shared" si="17"/>
        <v>-0.005730839623</v>
      </c>
      <c r="X398" s="134">
        <f t="shared" si="18"/>
        <v>0.05163853081</v>
      </c>
      <c r="Y398" s="135">
        <f t="shared" si="19"/>
        <v>-0.5244922962</v>
      </c>
      <c r="Z398" s="135">
        <f t="shared" ref="Z398:AB398" si="2384">0</f>
        <v>0</v>
      </c>
      <c r="AA398" s="135">
        <f t="shared" si="2384"/>
        <v>0</v>
      </c>
      <c r="AB398" s="135">
        <f t="shared" si="2384"/>
        <v>0</v>
      </c>
      <c r="AC398" s="91">
        <f t="shared" si="21"/>
        <v>-0.1665207487</v>
      </c>
      <c r="AD398" s="91">
        <f t="shared" si="22"/>
        <v>0.09440863158</v>
      </c>
      <c r="AE398" s="91">
        <f t="shared" si="23"/>
        <v>0.3320078199</v>
      </c>
      <c r="AF398" s="91">
        <f t="shared" si="24"/>
        <v>0.1617390553</v>
      </c>
      <c r="AG398" s="92">
        <f t="shared" si="25"/>
        <v>0.1230991298</v>
      </c>
      <c r="AH398" s="92">
        <f t="shared" si="26"/>
        <v>0.05512219622</v>
      </c>
      <c r="AI398" s="92">
        <f t="shared" si="27"/>
        <v>0.4377515991</v>
      </c>
      <c r="AJ398" s="92">
        <f t="shared" si="28"/>
        <v>-0.06949007652</v>
      </c>
      <c r="AK398" s="132">
        <f t="shared" ref="AK398:AN398" si="2385">M$2*$M398</f>
        <v>0.1723161239</v>
      </c>
      <c r="AL398" s="132">
        <f t="shared" si="2385"/>
        <v>0.04657825123</v>
      </c>
      <c r="AM398" s="132">
        <f t="shared" si="2385"/>
        <v>0.1428529987</v>
      </c>
      <c r="AN398" s="132">
        <f t="shared" si="2385"/>
        <v>-0.1347786545</v>
      </c>
      <c r="AO398" s="133">
        <f t="shared" si="30"/>
        <v>-0.1107671398</v>
      </c>
      <c r="AP398" s="133">
        <f t="shared" si="31"/>
        <v>0.0291317898</v>
      </c>
      <c r="AQ398" s="133">
        <f t="shared" si="32"/>
        <v>-0.1034748695</v>
      </c>
      <c r="AR398" s="133">
        <f t="shared" si="33"/>
        <v>0.1707800718</v>
      </c>
      <c r="AS398" s="134">
        <f t="shared" si="34"/>
        <v>-0.008292927031</v>
      </c>
      <c r="AT398" s="134">
        <f t="shared" si="35"/>
        <v>-0.02779724969</v>
      </c>
      <c r="AU398" s="134">
        <f t="shared" si="36"/>
        <v>-0.1011742096</v>
      </c>
      <c r="AV398" s="134">
        <f t="shared" si="37"/>
        <v>0.05563560877</v>
      </c>
      <c r="AW398" s="135">
        <f t="shared" ref="AW398:AZ398" si="2386">Y$2*$Y398</f>
        <v>-0.03427597215</v>
      </c>
      <c r="AX398" s="135">
        <f t="shared" si="2386"/>
        <v>-0.02341599057</v>
      </c>
      <c r="AY398" s="135">
        <f t="shared" si="2386"/>
        <v>-0.03276200567</v>
      </c>
      <c r="AZ398" s="135">
        <f t="shared" si="2386"/>
        <v>0.1332114442</v>
      </c>
      <c r="BA398" s="144">
        <f t="shared" ref="BA398:BD398" si="2387">AC398+AG398+AK398+AO398+AS398+AW398+A$2</f>
        <v>0.003313198646</v>
      </c>
      <c r="BB398" s="144">
        <f t="shared" si="2387"/>
        <v>0.1993348785</v>
      </c>
      <c r="BC398" s="144">
        <f t="shared" si="2387"/>
        <v>0.6758967486</v>
      </c>
      <c r="BD398" s="144">
        <f t="shared" si="2387"/>
        <v>0.2833628677</v>
      </c>
      <c r="BE398" s="143">
        <f t="shared" ref="BE398:BH398" si="2388">A398</f>
        <v>0</v>
      </c>
      <c r="BF398" s="143">
        <f t="shared" si="2388"/>
        <v>0.2868047983</v>
      </c>
      <c r="BG398" s="143">
        <f t="shared" si="2388"/>
        <v>0.6988304094</v>
      </c>
      <c r="BH398" s="143">
        <f t="shared" si="2388"/>
        <v>0.2290076336</v>
      </c>
      <c r="BI398" s="145">
        <f t="shared" si="41"/>
        <v>0.01114240842</v>
      </c>
      <c r="BJ398" s="145">
        <f t="shared" si="42"/>
        <v>0.02737226672</v>
      </c>
      <c r="BK398" s="143"/>
    </row>
    <row r="399">
      <c r="A399" s="90">
        <f>'Yield Tabulations'!AH399</f>
        <v>0</v>
      </c>
      <c r="B399" s="90">
        <f>'Yield Tabulations'!AI399</f>
        <v>0.2276225192</v>
      </c>
      <c r="C399" s="90">
        <f>'Yield Tabulations'!AJ399</f>
        <v>0.5459459459</v>
      </c>
      <c r="D399" s="90">
        <f>'Yield Tabulations'!AK399</f>
        <v>0.1587687323</v>
      </c>
      <c r="E399" s="91">
        <f>'Yield Tabulations'!AL399</f>
        <v>0</v>
      </c>
      <c r="F399" s="91">
        <f>'Yield Tabulations'!AM399</f>
        <v>0.1000405022</v>
      </c>
      <c r="G399" s="91">
        <f>'Yield Tabulations'!AN399</f>
        <v>0.6449086162</v>
      </c>
      <c r="H399" s="91">
        <f>'Yield Tabulations'!AO399</f>
        <v>0.1551235318</v>
      </c>
      <c r="I399" s="92">
        <f>'Yield Tabulations'!AP399</f>
        <v>0</v>
      </c>
      <c r="J399" s="92">
        <f>'Yield Tabulations'!AQ399</f>
        <v>0.05508302957</v>
      </c>
      <c r="K399" s="92">
        <f>'Yield Tabulations'!AR399</f>
        <v>0.4397759104</v>
      </c>
      <c r="L399" s="92">
        <f>'Yield Tabulations'!AS399</f>
        <v>0.1000405022</v>
      </c>
      <c r="M399" s="132">
        <f t="shared" si="9"/>
        <v>-0.4499785354</v>
      </c>
      <c r="N399" s="132">
        <f t="shared" ref="N399:P399" si="2389">0</f>
        <v>0</v>
      </c>
      <c r="O399" s="132">
        <f t="shared" si="2389"/>
        <v>0</v>
      </c>
      <c r="P399" s="132">
        <f t="shared" si="2389"/>
        <v>0</v>
      </c>
      <c r="Q399" s="133">
        <f t="shared" si="11"/>
        <v>-0.3046444438</v>
      </c>
      <c r="R399" s="133">
        <f t="shared" si="12"/>
        <v>0.003702610559</v>
      </c>
      <c r="S399" s="133">
        <f t="shared" si="13"/>
        <v>0.001463427998</v>
      </c>
      <c r="T399" s="133">
        <f t="shared" si="14"/>
        <v>-0.008471882567</v>
      </c>
      <c r="U399" s="134">
        <f t="shared" si="15"/>
        <v>-0.3046444438</v>
      </c>
      <c r="V399" s="134">
        <f t="shared" si="16"/>
        <v>-0.003702610559</v>
      </c>
      <c r="W399" s="134">
        <f t="shared" si="17"/>
        <v>-0.001463427998</v>
      </c>
      <c r="X399" s="134">
        <f t="shared" si="18"/>
        <v>0.008471882567</v>
      </c>
      <c r="Y399" s="135">
        <f t="shared" si="19"/>
        <v>-0.2064450936</v>
      </c>
      <c r="Z399" s="135">
        <f t="shared" ref="Z399:AB399" si="2390">0</f>
        <v>0</v>
      </c>
      <c r="AA399" s="135">
        <f t="shared" si="2390"/>
        <v>0</v>
      </c>
      <c r="AB399" s="135">
        <f t="shared" si="2390"/>
        <v>0</v>
      </c>
      <c r="AC399" s="91">
        <f t="shared" si="21"/>
        <v>-0.152837085</v>
      </c>
      <c r="AD399" s="91">
        <f t="shared" si="22"/>
        <v>0.07274683849</v>
      </c>
      <c r="AE399" s="91">
        <f t="shared" si="23"/>
        <v>0.3137893878</v>
      </c>
      <c r="AF399" s="91">
        <f t="shared" si="24"/>
        <v>0.1449991754</v>
      </c>
      <c r="AG399" s="92">
        <f t="shared" si="25"/>
        <v>0.07283020379</v>
      </c>
      <c r="AH399" s="92">
        <f t="shared" si="26"/>
        <v>0.04866370137</v>
      </c>
      <c r="AI399" s="92">
        <f t="shared" si="27"/>
        <v>0.2749230729</v>
      </c>
      <c r="AJ399" s="92">
        <f t="shared" si="28"/>
        <v>-0.03510067908</v>
      </c>
      <c r="AK399" s="132">
        <f t="shared" ref="AK399:AN399" si="2391">M$2*$M399</f>
        <v>0.1475278954</v>
      </c>
      <c r="AL399" s="132">
        <f t="shared" si="2391"/>
        <v>0.03987782002</v>
      </c>
      <c r="AM399" s="132">
        <f t="shared" si="2391"/>
        <v>0.1223031355</v>
      </c>
      <c r="AN399" s="132">
        <f t="shared" si="2391"/>
        <v>-0.1153903117</v>
      </c>
      <c r="AO399" s="133">
        <f t="shared" si="30"/>
        <v>-0.05777831839</v>
      </c>
      <c r="AP399" s="133">
        <f t="shared" si="31"/>
        <v>0.008608429288</v>
      </c>
      <c r="AQ399" s="133">
        <f t="shared" si="32"/>
        <v>-0.06867573478</v>
      </c>
      <c r="AR399" s="133">
        <f t="shared" si="33"/>
        <v>0.09863301372</v>
      </c>
      <c r="AS399" s="134">
        <f t="shared" si="34"/>
        <v>-0.008551165352</v>
      </c>
      <c r="AT399" s="134">
        <f t="shared" si="35"/>
        <v>-0.01169110894</v>
      </c>
      <c r="AU399" s="134">
        <f t="shared" si="36"/>
        <v>-0.0571951985</v>
      </c>
      <c r="AV399" s="134">
        <f t="shared" si="37"/>
        <v>0.03598649625</v>
      </c>
      <c r="AW399" s="135">
        <f t="shared" ref="AW399:AZ399" si="2392">Y$2*$Y399</f>
        <v>-0.01349134454</v>
      </c>
      <c r="AX399" s="135">
        <f t="shared" si="2392"/>
        <v>-0.009216753802</v>
      </c>
      <c r="AY399" s="135">
        <f t="shared" si="2392"/>
        <v>-0.01289543312</v>
      </c>
      <c r="AZ399" s="135">
        <f t="shared" si="2392"/>
        <v>0.05243327551</v>
      </c>
      <c r="BA399" s="144">
        <f t="shared" ref="BA399:BD399" si="2393">AC399+AG399+AK399+AO399+AS399+AW399+A$2</f>
        <v>0.01545491851</v>
      </c>
      <c r="BB399" s="144">
        <f t="shared" si="2393"/>
        <v>0.1742961764</v>
      </c>
      <c r="BC399" s="144">
        <f t="shared" si="2393"/>
        <v>0.5729446455</v>
      </c>
      <c r="BD399" s="144">
        <f t="shared" si="2393"/>
        <v>0.1478263887</v>
      </c>
      <c r="BE399" s="143">
        <f t="shared" ref="BE399:BH399" si="2394">A399</f>
        <v>0</v>
      </c>
      <c r="BF399" s="143">
        <f t="shared" si="2394"/>
        <v>0.2276225192</v>
      </c>
      <c r="BG399" s="143">
        <f t="shared" si="2394"/>
        <v>0.5459459459</v>
      </c>
      <c r="BH399" s="143">
        <f t="shared" si="2394"/>
        <v>0.1587687323</v>
      </c>
      <c r="BI399" s="145">
        <f t="shared" si="41"/>
        <v>0.003931218012</v>
      </c>
      <c r="BJ399" s="145">
        <f t="shared" si="42"/>
        <v>0.0004847254045</v>
      </c>
      <c r="BK399" s="143"/>
    </row>
    <row r="400">
      <c r="A400" s="90">
        <f>'Yield Tabulations'!AH400</f>
        <v>0</v>
      </c>
      <c r="B400" s="90">
        <f>'Yield Tabulations'!AI400</f>
        <v>0.2120418848</v>
      </c>
      <c r="C400" s="90">
        <f>'Yield Tabulations'!AJ400</f>
        <v>0.5152</v>
      </c>
      <c r="D400" s="90">
        <f>'Yield Tabulations'!AK400</f>
        <v>0.1073298429</v>
      </c>
      <c r="E400" s="91">
        <f>'Yield Tabulations'!AL400</f>
        <v>0</v>
      </c>
      <c r="F400" s="91">
        <f>'Yield Tabulations'!AM400</f>
        <v>0.06955871354</v>
      </c>
      <c r="G400" s="91">
        <f>'Yield Tabulations'!AN400</f>
        <v>0.5406976744</v>
      </c>
      <c r="H400" s="91">
        <f>'Yield Tabulations'!AO400</f>
        <v>0.1286462229</v>
      </c>
      <c r="I400" s="92">
        <f>'Yield Tabulations'!AP400</f>
        <v>0</v>
      </c>
      <c r="J400" s="92">
        <f>'Yield Tabulations'!AQ400</f>
        <v>0.05908750935</v>
      </c>
      <c r="K400" s="92">
        <f>'Yield Tabulations'!AR400</f>
        <v>0.4839857651</v>
      </c>
      <c r="L400" s="92">
        <f>'Yield Tabulations'!AS400</f>
        <v>0.06955871354</v>
      </c>
      <c r="M400" s="132">
        <f t="shared" si="9"/>
        <v>-0.3137422404</v>
      </c>
      <c r="N400" s="132">
        <f t="shared" ref="N400:P400" si="2395">0</f>
        <v>0</v>
      </c>
      <c r="O400" s="132">
        <f t="shared" si="2395"/>
        <v>0</v>
      </c>
      <c r="P400" s="132">
        <f t="shared" si="2395"/>
        <v>0</v>
      </c>
      <c r="Q400" s="133">
        <f t="shared" si="11"/>
        <v>-0.2747484946</v>
      </c>
      <c r="R400" s="133">
        <f t="shared" si="12"/>
        <v>0.02465270597</v>
      </c>
      <c r="S400" s="133">
        <f t="shared" si="13"/>
        <v>-0.002762970269</v>
      </c>
      <c r="T400" s="133">
        <f t="shared" si="14"/>
        <v>-0.0017169483</v>
      </c>
      <c r="U400" s="134">
        <f t="shared" si="15"/>
        <v>-0.2747484946</v>
      </c>
      <c r="V400" s="134">
        <f t="shared" si="16"/>
        <v>-0.02465270597</v>
      </c>
      <c r="W400" s="134">
        <f t="shared" si="17"/>
        <v>0.002762970269</v>
      </c>
      <c r="X400" s="134">
        <f t="shared" si="18"/>
        <v>0.0017169483</v>
      </c>
      <c r="Y400" s="135">
        <f t="shared" si="19"/>
        <v>-0.2425719692</v>
      </c>
      <c r="Z400" s="135">
        <f t="shared" ref="Z400:AB400" si="2396">0</f>
        <v>0</v>
      </c>
      <c r="AA400" s="135">
        <f t="shared" si="2396"/>
        <v>0</v>
      </c>
      <c r="AB400" s="135">
        <f t="shared" si="2396"/>
        <v>0</v>
      </c>
      <c r="AC400" s="91">
        <f t="shared" si="21"/>
        <v>-0.1262015418</v>
      </c>
      <c r="AD400" s="91">
        <f t="shared" si="22"/>
        <v>0.05330723326</v>
      </c>
      <c r="AE400" s="91">
        <f t="shared" si="23"/>
        <v>0.2630121837</v>
      </c>
      <c r="AF400" s="91">
        <f t="shared" si="24"/>
        <v>0.1238743164</v>
      </c>
      <c r="AG400" s="92">
        <f t="shared" si="25"/>
        <v>0.08023879124</v>
      </c>
      <c r="AH400" s="92">
        <f t="shared" si="26"/>
        <v>0.04503917314</v>
      </c>
      <c r="AI400" s="92">
        <f t="shared" si="27"/>
        <v>0.2949087965</v>
      </c>
      <c r="AJ400" s="92">
        <f t="shared" si="28"/>
        <v>-0.06191925635</v>
      </c>
      <c r="AK400" s="132">
        <f t="shared" ref="AK400:AN400" si="2397">M$2*$M400</f>
        <v>0.1028620896</v>
      </c>
      <c r="AL400" s="132">
        <f t="shared" si="2397"/>
        <v>0.0278043409</v>
      </c>
      <c r="AM400" s="132">
        <f t="shared" si="2397"/>
        <v>0.08527442252</v>
      </c>
      <c r="AN400" s="132">
        <f t="shared" si="2397"/>
        <v>-0.08045453743</v>
      </c>
      <c r="AO400" s="133">
        <f t="shared" si="30"/>
        <v>-0.04878336225</v>
      </c>
      <c r="AP400" s="133">
        <f t="shared" si="31"/>
        <v>0.01155763171</v>
      </c>
      <c r="AQ400" s="133">
        <f t="shared" si="32"/>
        <v>-0.05585076701</v>
      </c>
      <c r="AR400" s="133">
        <f t="shared" si="33"/>
        <v>0.09485193371</v>
      </c>
      <c r="AS400" s="134">
        <f t="shared" si="34"/>
        <v>-0.00847180491</v>
      </c>
      <c r="AT400" s="134">
        <f t="shared" si="35"/>
        <v>-0.0106197041</v>
      </c>
      <c r="AU400" s="134">
        <f t="shared" si="36"/>
        <v>-0.05418983086</v>
      </c>
      <c r="AV400" s="134">
        <f t="shared" si="37"/>
        <v>0.02813820604</v>
      </c>
      <c r="AW400" s="135">
        <f t="shared" ref="AW400:AZ400" si="2398">Y$2*$Y400</f>
        <v>-0.01585226346</v>
      </c>
      <c r="AX400" s="135">
        <f t="shared" si="2398"/>
        <v>-0.01082964037</v>
      </c>
      <c r="AY400" s="135">
        <f t="shared" si="2398"/>
        <v>-0.01515207047</v>
      </c>
      <c r="AZ400" s="135">
        <f t="shared" si="2398"/>
        <v>0.06160884075</v>
      </c>
      <c r="BA400" s="144">
        <f t="shared" ref="BA400:BD400" si="2399">AC400+AG400+AK400+AO400+AS400+AW400+A$2</f>
        <v>0.01154664094</v>
      </c>
      <c r="BB400" s="144">
        <f t="shared" si="2399"/>
        <v>0.1415662845</v>
      </c>
      <c r="BC400" s="144">
        <f t="shared" si="2399"/>
        <v>0.5186981501</v>
      </c>
      <c r="BD400" s="144">
        <f t="shared" si="2399"/>
        <v>0.1323649218</v>
      </c>
      <c r="BE400" s="143">
        <f t="shared" ref="BE400:BH400" si="2400">A400</f>
        <v>0</v>
      </c>
      <c r="BF400" s="143">
        <f t="shared" si="2400"/>
        <v>0.2120418848</v>
      </c>
      <c r="BG400" s="143">
        <f t="shared" si="2400"/>
        <v>0.5152</v>
      </c>
      <c r="BH400" s="143">
        <f t="shared" si="2400"/>
        <v>0.1073298429</v>
      </c>
      <c r="BI400" s="145">
        <f t="shared" si="41"/>
        <v>0.005739127388</v>
      </c>
      <c r="BJ400" s="145">
        <f t="shared" si="42"/>
        <v>0.005878820625</v>
      </c>
      <c r="BK400" s="143"/>
    </row>
    <row r="401">
      <c r="A401" s="90">
        <f>'Yield Tabulations'!AH401</f>
        <v>0</v>
      </c>
      <c r="B401" s="90">
        <f>'Yield Tabulations'!AI401</f>
        <v>0.3355817875</v>
      </c>
      <c r="C401" s="90">
        <f>'Yield Tabulations'!AJ401</f>
        <v>0.7965169569</v>
      </c>
      <c r="D401" s="90">
        <f>'Yield Tabulations'!AK401</f>
        <v>0.4086565486</v>
      </c>
      <c r="E401" s="91">
        <f>'Yield Tabulations'!AL401</f>
        <v>0</v>
      </c>
      <c r="F401" s="91">
        <f>'Yield Tabulations'!AM401</f>
        <v>0.150084317</v>
      </c>
      <c r="G401" s="91">
        <f>'Yield Tabulations'!AN401</f>
        <v>0.8668831169</v>
      </c>
      <c r="H401" s="91">
        <f>'Yield Tabulations'!AO401</f>
        <v>0.1731309725</v>
      </c>
      <c r="I401" s="92">
        <f>'Yield Tabulations'!AP401</f>
        <v>0</v>
      </c>
      <c r="J401" s="92">
        <f>'Yield Tabulations'!AQ401</f>
        <v>0.02304665542</v>
      </c>
      <c r="K401" s="92">
        <f>'Yield Tabulations'!AR401</f>
        <v>0.7052631579</v>
      </c>
      <c r="L401" s="92">
        <f>'Yield Tabulations'!AS401</f>
        <v>0.150084317</v>
      </c>
      <c r="M401" s="132">
        <f t="shared" si="9"/>
        <v>-0.8039859742</v>
      </c>
      <c r="N401" s="132">
        <f t="shared" ref="N401:P401" si="2401">0</f>
        <v>0</v>
      </c>
      <c r="O401" s="132">
        <f t="shared" si="2401"/>
        <v>0</v>
      </c>
      <c r="P401" s="132">
        <f t="shared" si="2401"/>
        <v>0</v>
      </c>
      <c r="Q401" s="133">
        <f t="shared" si="11"/>
        <v>-0.6408239098</v>
      </c>
      <c r="R401" s="133">
        <f t="shared" si="12"/>
        <v>-0.00800266418</v>
      </c>
      <c r="S401" s="133">
        <f t="shared" si="13"/>
        <v>0.01853521235</v>
      </c>
      <c r="T401" s="133">
        <f t="shared" si="14"/>
        <v>-0.08587018289</v>
      </c>
      <c r="U401" s="134">
        <f t="shared" si="15"/>
        <v>-0.6408239098</v>
      </c>
      <c r="V401" s="134">
        <f t="shared" si="16"/>
        <v>0.00800266418</v>
      </c>
      <c r="W401" s="134">
        <f t="shared" si="17"/>
        <v>-0.01853521235</v>
      </c>
      <c r="X401" s="134">
        <f t="shared" si="18"/>
        <v>0.08587018289</v>
      </c>
      <c r="Y401" s="135">
        <f t="shared" si="19"/>
        <v>-0.5204525724</v>
      </c>
      <c r="Z401" s="135">
        <f t="shared" ref="Z401:AB401" si="2402">0</f>
        <v>0</v>
      </c>
      <c r="AA401" s="135">
        <f t="shared" si="2402"/>
        <v>0</v>
      </c>
      <c r="AB401" s="135">
        <f t="shared" si="2402"/>
        <v>0</v>
      </c>
      <c r="AC401" s="91">
        <f t="shared" si="21"/>
        <v>-0.2068850355</v>
      </c>
      <c r="AD401" s="91">
        <f t="shared" si="22"/>
        <v>0.09834133674</v>
      </c>
      <c r="AE401" s="91">
        <f t="shared" si="23"/>
        <v>0.4268062702</v>
      </c>
      <c r="AF401" s="91">
        <f t="shared" si="24"/>
        <v>0.1733448982</v>
      </c>
      <c r="AG401" s="92">
        <f t="shared" si="25"/>
        <v>0.1290565661</v>
      </c>
      <c r="AH401" s="92">
        <f t="shared" si="26"/>
        <v>0.0381208419</v>
      </c>
      <c r="AI401" s="92">
        <f t="shared" si="27"/>
        <v>0.438613937</v>
      </c>
      <c r="AJ401" s="92">
        <f t="shared" si="28"/>
        <v>-0.0500295597</v>
      </c>
      <c r="AK401" s="132">
        <f t="shared" ref="AK401:AN401" si="2403">M$2*$M401</f>
        <v>0.263591148</v>
      </c>
      <c r="AL401" s="132">
        <f t="shared" si="2403"/>
        <v>0.07125052741</v>
      </c>
      <c r="AM401" s="132">
        <f t="shared" si="2403"/>
        <v>0.2185215468</v>
      </c>
      <c r="AN401" s="132">
        <f t="shared" si="2403"/>
        <v>-0.2061702612</v>
      </c>
      <c r="AO401" s="133">
        <f t="shared" si="30"/>
        <v>-0.1476149682</v>
      </c>
      <c r="AP401" s="133">
        <f t="shared" si="31"/>
        <v>0.02594160529</v>
      </c>
      <c r="AQ401" s="133">
        <f t="shared" si="32"/>
        <v>-0.1453838076</v>
      </c>
      <c r="AR401" s="133">
        <f t="shared" si="33"/>
        <v>0.1919270557</v>
      </c>
      <c r="AS401" s="134">
        <f t="shared" si="34"/>
        <v>-0.007502335125</v>
      </c>
      <c r="AT401" s="134">
        <f t="shared" si="35"/>
        <v>-0.03496131327</v>
      </c>
      <c r="AU401" s="134">
        <f t="shared" si="36"/>
        <v>-0.1166624042</v>
      </c>
      <c r="AV401" s="134">
        <f t="shared" si="37"/>
        <v>0.08139220784</v>
      </c>
      <c r="AW401" s="135">
        <f t="shared" ref="AW401:AZ401" si="2404">Y$2*$Y401</f>
        <v>-0.03401197312</v>
      </c>
      <c r="AX401" s="135">
        <f t="shared" si="2404"/>
        <v>-0.02323563686</v>
      </c>
      <c r="AY401" s="135">
        <f t="shared" si="2404"/>
        <v>-0.03250966745</v>
      </c>
      <c r="AZ401" s="135">
        <f t="shared" si="2404"/>
        <v>0.1321854283</v>
      </c>
      <c r="BA401" s="144">
        <f t="shared" ref="BA401:BD401" si="2405">AC401+AG401+AK401+AO401+AS401+AW401+A$2</f>
        <v>0.02438813472</v>
      </c>
      <c r="BB401" s="144">
        <f t="shared" si="2405"/>
        <v>0.2007646111</v>
      </c>
      <c r="BC401" s="144">
        <f t="shared" si="2405"/>
        <v>0.7900812904</v>
      </c>
      <c r="BD401" s="144">
        <f t="shared" si="2405"/>
        <v>0.2889151878</v>
      </c>
      <c r="BE401" s="143">
        <f t="shared" ref="BE401:BH401" si="2406">A401</f>
        <v>0</v>
      </c>
      <c r="BF401" s="143">
        <f t="shared" si="2406"/>
        <v>0.3355817875</v>
      </c>
      <c r="BG401" s="143">
        <f t="shared" si="2406"/>
        <v>0.7965169569</v>
      </c>
      <c r="BH401" s="143">
        <f t="shared" si="2406"/>
        <v>0.4086565486</v>
      </c>
      <c r="BI401" s="145">
        <f t="shared" si="41"/>
        <v>0.03314986346</v>
      </c>
      <c r="BJ401" s="145">
        <f t="shared" si="42"/>
        <v>0.1273385881</v>
      </c>
      <c r="BK401" s="143"/>
    </row>
    <row r="402">
      <c r="A402" s="90">
        <f>'Yield Tabulations'!AH402</f>
        <v>0</v>
      </c>
      <c r="B402" s="90">
        <f>'Yield Tabulations'!AI402</f>
        <v>0.2837606838</v>
      </c>
      <c r="C402" s="90">
        <f>'Yield Tabulations'!AJ402</f>
        <v>0.7093023256</v>
      </c>
      <c r="D402" s="90">
        <f>'Yield Tabulations'!AK402</f>
        <v>0.2239316239</v>
      </c>
      <c r="E402" s="91">
        <f>'Yield Tabulations'!AL402</f>
        <v>0</v>
      </c>
      <c r="F402" s="91">
        <f>'Yield Tabulations'!AM402</f>
        <v>0.1230769231</v>
      </c>
      <c r="G402" s="91">
        <f>'Yield Tabulations'!AN402</f>
        <v>0.7912087912</v>
      </c>
      <c r="H402" s="91">
        <f>'Yield Tabulations'!AO402</f>
        <v>0.1555555556</v>
      </c>
      <c r="I402" s="92">
        <f>'Yield Tabulations'!AP402</f>
        <v>0</v>
      </c>
      <c r="J402" s="92">
        <f>'Yield Tabulations'!AQ402</f>
        <v>0.03247863248</v>
      </c>
      <c r="K402" s="92">
        <f>'Yield Tabulations'!AR402</f>
        <v>0.6172839506</v>
      </c>
      <c r="L402" s="92">
        <f>'Yield Tabulations'!AS402</f>
        <v>0.1230769231</v>
      </c>
      <c r="M402" s="132">
        <f t="shared" si="9"/>
        <v>-0.6653568111</v>
      </c>
      <c r="N402" s="132">
        <f t="shared" ref="N402:P402" si="2407">0</f>
        <v>0</v>
      </c>
      <c r="O402" s="132">
        <f t="shared" si="2407"/>
        <v>0</v>
      </c>
      <c r="P402" s="132">
        <f t="shared" si="2407"/>
        <v>0</v>
      </c>
      <c r="Q402" s="133">
        <f t="shared" si="11"/>
        <v>-0.5115431577</v>
      </c>
      <c r="R402" s="133">
        <f t="shared" si="12"/>
        <v>-0.00135759566</v>
      </c>
      <c r="S402" s="133">
        <f t="shared" si="13"/>
        <v>0.01009569728</v>
      </c>
      <c r="T402" s="133">
        <f t="shared" si="14"/>
        <v>-0.05027602976</v>
      </c>
      <c r="U402" s="134">
        <f t="shared" si="15"/>
        <v>-0.5115431577</v>
      </c>
      <c r="V402" s="134">
        <f t="shared" si="16"/>
        <v>0.00135759566</v>
      </c>
      <c r="W402" s="134">
        <f t="shared" si="17"/>
        <v>-0.01009569728</v>
      </c>
      <c r="X402" s="134">
        <f t="shared" si="18"/>
        <v>0.05027602976</v>
      </c>
      <c r="Y402" s="135">
        <f t="shared" si="19"/>
        <v>-0.3972422663</v>
      </c>
      <c r="Z402" s="135">
        <f t="shared" ref="Z402:AB402" si="2408">0</f>
        <v>0</v>
      </c>
      <c r="AA402" s="135">
        <f t="shared" si="2408"/>
        <v>0</v>
      </c>
      <c r="AB402" s="135">
        <f t="shared" si="2408"/>
        <v>0</v>
      </c>
      <c r="AC402" s="91">
        <f t="shared" si="21"/>
        <v>-0.1869222171</v>
      </c>
      <c r="AD402" s="91">
        <f t="shared" si="22"/>
        <v>0.08206122337</v>
      </c>
      <c r="AE402" s="91">
        <f t="shared" si="23"/>
        <v>0.3896243485</v>
      </c>
      <c r="AF402" s="91">
        <f t="shared" si="24"/>
        <v>0.1598891757</v>
      </c>
      <c r="AG402" s="92">
        <f t="shared" si="25"/>
        <v>0.1105952662</v>
      </c>
      <c r="AH402" s="92">
        <f t="shared" si="26"/>
        <v>0.03896511135</v>
      </c>
      <c r="AI402" s="92">
        <f t="shared" si="27"/>
        <v>0.3823974004</v>
      </c>
      <c r="AJ402" s="92">
        <f t="shared" si="28"/>
        <v>-0.05092208065</v>
      </c>
      <c r="AK402" s="132">
        <f t="shared" ref="AK402:AN402" si="2409">M$2*$M402</f>
        <v>0.2181408275</v>
      </c>
      <c r="AL402" s="132">
        <f t="shared" si="2409"/>
        <v>0.05896498849</v>
      </c>
      <c r="AM402" s="132">
        <f t="shared" si="2409"/>
        <v>0.1808424577</v>
      </c>
      <c r="AN402" s="132">
        <f t="shared" si="2409"/>
        <v>-0.1706208714</v>
      </c>
      <c r="AO402" s="133">
        <f t="shared" si="30"/>
        <v>-0.1106895946</v>
      </c>
      <c r="AP402" s="133">
        <f t="shared" si="31"/>
        <v>0.01892628284</v>
      </c>
      <c r="AQ402" s="133">
        <f t="shared" si="32"/>
        <v>-0.1156471304</v>
      </c>
      <c r="AR402" s="133">
        <f t="shared" si="33"/>
        <v>0.157553012</v>
      </c>
      <c r="AS402" s="134">
        <f t="shared" si="34"/>
        <v>-0.008880506244</v>
      </c>
      <c r="AT402" s="134">
        <f t="shared" si="35"/>
        <v>-0.02521573181</v>
      </c>
      <c r="AU402" s="134">
        <f t="shared" si="36"/>
        <v>-0.09418273125</v>
      </c>
      <c r="AV402" s="134">
        <f t="shared" si="37"/>
        <v>0.06327693133</v>
      </c>
      <c r="AW402" s="135">
        <f t="shared" ref="AW402:AZ402" si="2410">Y$2*$Y402</f>
        <v>-0.02596008551</v>
      </c>
      <c r="AX402" s="135">
        <f t="shared" si="2410"/>
        <v>-0.01773490522</v>
      </c>
      <c r="AY402" s="135">
        <f t="shared" si="2410"/>
        <v>-0.02481343096</v>
      </c>
      <c r="AZ402" s="135">
        <f t="shared" si="2410"/>
        <v>0.1008922655</v>
      </c>
      <c r="BA402" s="144">
        <f t="shared" ref="BA402:BD402" si="2411">AC402+AG402+AK402+AO402+AS402+AW402+A$2</f>
        <v>0.0240384227</v>
      </c>
      <c r="BB402" s="144">
        <f t="shared" si="2411"/>
        <v>0.1812742189</v>
      </c>
      <c r="BC402" s="144">
        <f t="shared" si="2411"/>
        <v>0.7189163296</v>
      </c>
      <c r="BD402" s="144">
        <f t="shared" si="2411"/>
        <v>0.226333851</v>
      </c>
      <c r="BE402" s="143">
        <f t="shared" ref="BE402:BH402" si="2412">A402</f>
        <v>0</v>
      </c>
      <c r="BF402" s="143">
        <f t="shared" si="2412"/>
        <v>0.2837606838</v>
      </c>
      <c r="BG402" s="143">
        <f t="shared" si="2412"/>
        <v>0.7093023256</v>
      </c>
      <c r="BH402" s="143">
        <f t="shared" si="2412"/>
        <v>0.2239316239</v>
      </c>
      <c r="BI402" s="145">
        <f t="shared" si="41"/>
        <v>0.011179521</v>
      </c>
      <c r="BJ402" s="145">
        <f t="shared" si="42"/>
        <v>0.02971114538</v>
      </c>
      <c r="BK402" s="143"/>
    </row>
    <row r="403">
      <c r="A403" s="90">
        <f>'Yield Tabulations'!AH403</f>
        <v>0</v>
      </c>
      <c r="B403" s="90">
        <f>'Yield Tabulations'!AI403</f>
        <v>0.3059665871</v>
      </c>
      <c r="C403" s="90">
        <f>'Yield Tabulations'!AJ403</f>
        <v>0.4389204545</v>
      </c>
      <c r="D403" s="90">
        <f>'Yield Tabulations'!AK403</f>
        <v>0.16849642</v>
      </c>
      <c r="E403" s="91">
        <f>'Yield Tabulations'!AL403</f>
        <v>0</v>
      </c>
      <c r="F403" s="91">
        <f>'Yield Tabulations'!AM403</f>
        <v>0.0892601432</v>
      </c>
      <c r="G403" s="91">
        <f>'Yield Tabulations'!AN403</f>
        <v>0.584375</v>
      </c>
      <c r="H403" s="91">
        <f>'Yield Tabulations'!AO403</f>
        <v>0.1527446301</v>
      </c>
      <c r="I403" s="92">
        <f>'Yield Tabulations'!AP403</f>
        <v>0</v>
      </c>
      <c r="J403" s="92">
        <f>'Yield Tabulations'!AQ403</f>
        <v>0.06348448687</v>
      </c>
      <c r="K403" s="92">
        <f>'Yield Tabulations'!AR403</f>
        <v>0.3177083333</v>
      </c>
      <c r="L403" s="92">
        <f>'Yield Tabulations'!AS403</f>
        <v>0.0892601432</v>
      </c>
      <c r="M403" s="132">
        <f t="shared" si="9"/>
        <v>-0.3727924358</v>
      </c>
      <c r="N403" s="132">
        <f t="shared" ref="N403:P403" si="2413">0</f>
        <v>0</v>
      </c>
      <c r="O403" s="132">
        <f t="shared" si="2413"/>
        <v>0</v>
      </c>
      <c r="P403" s="132">
        <f t="shared" si="2413"/>
        <v>0</v>
      </c>
      <c r="Q403" s="133">
        <f t="shared" si="11"/>
        <v>-0.2049614492</v>
      </c>
      <c r="R403" s="133">
        <f t="shared" si="12"/>
        <v>-0.003633154336</v>
      </c>
      <c r="S403" s="133">
        <f t="shared" si="13"/>
        <v>-0.001729541299</v>
      </c>
      <c r="T403" s="133">
        <f t="shared" si="14"/>
        <v>0.008740055688</v>
      </c>
      <c r="U403" s="134">
        <f t="shared" si="15"/>
        <v>-0.2049614492</v>
      </c>
      <c r="V403" s="134">
        <f t="shared" si="16"/>
        <v>0.003633154336</v>
      </c>
      <c r="W403" s="134">
        <f t="shared" si="17"/>
        <v>0.001729541299</v>
      </c>
      <c r="X403" s="134">
        <f t="shared" si="18"/>
        <v>-0.008740055688</v>
      </c>
      <c r="Y403" s="135">
        <f t="shared" si="19"/>
        <v>-0.1129362383</v>
      </c>
      <c r="Z403" s="135">
        <f t="shared" ref="Z403:AB403" si="2414">0</f>
        <v>0</v>
      </c>
      <c r="AA403" s="135">
        <f t="shared" si="2414"/>
        <v>0</v>
      </c>
      <c r="AB403" s="135">
        <f t="shared" si="2414"/>
        <v>0</v>
      </c>
      <c r="AC403" s="91">
        <f t="shared" si="21"/>
        <v>-0.1385270401</v>
      </c>
      <c r="AD403" s="91">
        <f t="shared" si="22"/>
        <v>0.06778250417</v>
      </c>
      <c r="AE403" s="91">
        <f t="shared" si="23"/>
        <v>0.2826829414</v>
      </c>
      <c r="AF403" s="91">
        <f t="shared" si="24"/>
        <v>0.1379678185</v>
      </c>
      <c r="AG403" s="92">
        <f t="shared" si="25"/>
        <v>0.04823229613</v>
      </c>
      <c r="AH403" s="92">
        <f t="shared" si="26"/>
        <v>0.05213059474</v>
      </c>
      <c r="AI403" s="92">
        <f t="shared" si="27"/>
        <v>0.201934598</v>
      </c>
      <c r="AJ403" s="92">
        <f t="shared" si="28"/>
        <v>-0.01993347174</v>
      </c>
      <c r="AK403" s="132">
        <f t="shared" ref="AK403:AN403" si="2415">M$2*$M403</f>
        <v>0.1222220154</v>
      </c>
      <c r="AL403" s="132">
        <f t="shared" si="2415"/>
        <v>0.03303746399</v>
      </c>
      <c r="AM403" s="132">
        <f t="shared" si="2415"/>
        <v>0.1013241304</v>
      </c>
      <c r="AN403" s="132">
        <f t="shared" si="2415"/>
        <v>-0.09559708294</v>
      </c>
      <c r="AO403" s="133">
        <f t="shared" si="30"/>
        <v>-0.03367073079</v>
      </c>
      <c r="AP403" s="133">
        <f t="shared" si="31"/>
        <v>0.002241926843</v>
      </c>
      <c r="AQ403" s="133">
        <f t="shared" si="32"/>
        <v>-0.04899413855</v>
      </c>
      <c r="AR403" s="133">
        <f t="shared" si="33"/>
        <v>0.06748338364</v>
      </c>
      <c r="AS403" s="134">
        <f t="shared" si="34"/>
        <v>-0.008188201637</v>
      </c>
      <c r="AT403" s="134">
        <f t="shared" si="35"/>
        <v>-0.005288137838</v>
      </c>
      <c r="AU403" s="134">
        <f t="shared" si="36"/>
        <v>-0.0381423372</v>
      </c>
      <c r="AV403" s="134">
        <f t="shared" si="37"/>
        <v>0.02479436538</v>
      </c>
      <c r="AW403" s="135">
        <f t="shared" ref="AW403:AZ403" si="2416">Y$2*$Y403</f>
        <v>-0.007380469432</v>
      </c>
      <c r="AX403" s="135">
        <f t="shared" si="2416"/>
        <v>-0.005042045252</v>
      </c>
      <c r="AY403" s="135">
        <f t="shared" si="2416"/>
        <v>-0.007054474787</v>
      </c>
      <c r="AZ403" s="135">
        <f t="shared" si="2416"/>
        <v>0.02868373763</v>
      </c>
      <c r="BA403" s="144">
        <f t="shared" ref="BA403:BD403" si="2417">AC403+AG403+AK403+AO403+AS403+AW403+A$2</f>
        <v>0.01044260209</v>
      </c>
      <c r="BB403" s="144">
        <f t="shared" si="2417"/>
        <v>0.1701695566</v>
      </c>
      <c r="BC403" s="144">
        <f t="shared" si="2417"/>
        <v>0.4924461349</v>
      </c>
      <c r="BD403" s="144">
        <f t="shared" si="2417"/>
        <v>0.1096641691</v>
      </c>
      <c r="BE403" s="143">
        <f t="shared" ref="BE403:BH403" si="2418">A403</f>
        <v>0</v>
      </c>
      <c r="BF403" s="143">
        <f t="shared" si="2418"/>
        <v>0.3059665871</v>
      </c>
      <c r="BG403" s="143">
        <f t="shared" si="2418"/>
        <v>0.4389204545</v>
      </c>
      <c r="BH403" s="143">
        <f t="shared" si="2418"/>
        <v>0.16849642</v>
      </c>
      <c r="BI403" s="145">
        <f t="shared" si="41"/>
        <v>0.02487611366</v>
      </c>
      <c r="BJ403" s="145">
        <f t="shared" si="42"/>
        <v>0.01603354746</v>
      </c>
      <c r="BK403" s="143"/>
    </row>
    <row r="404">
      <c r="A404" s="90">
        <f>'Yield Tabulations'!AH404</f>
        <v>0</v>
      </c>
      <c r="B404" s="90">
        <f>'Yield Tabulations'!AI404</f>
        <v>0.1465116279</v>
      </c>
      <c r="C404" s="90">
        <f>'Yield Tabulations'!AJ404</f>
        <v>0.3169014085</v>
      </c>
      <c r="D404" s="90">
        <f>'Yield Tabulations'!AK404</f>
        <v>0.05</v>
      </c>
      <c r="E404" s="91">
        <f>'Yield Tabulations'!AL404</f>
        <v>0</v>
      </c>
      <c r="F404" s="91">
        <f>'Yield Tabulations'!AM404</f>
        <v>0.02093023256</v>
      </c>
      <c r="G404" s="91">
        <f>'Yield Tabulations'!AN404</f>
        <v>0.2950819672</v>
      </c>
      <c r="H404" s="91">
        <f>'Yield Tabulations'!AO404</f>
        <v>0.07093023256</v>
      </c>
      <c r="I404" s="92">
        <f>'Yield Tabulations'!AP404</f>
        <v>0</v>
      </c>
      <c r="J404" s="92">
        <f>'Yield Tabulations'!AQ404</f>
        <v>0.05</v>
      </c>
      <c r="K404" s="92">
        <f>'Yield Tabulations'!AR404</f>
        <v>0.3333333333</v>
      </c>
      <c r="L404" s="92">
        <f>'Yield Tabulations'!AS404</f>
        <v>0.02093023256</v>
      </c>
      <c r="M404" s="132">
        <f t="shared" si="9"/>
        <v>-0.0925425399</v>
      </c>
      <c r="N404" s="132">
        <f t="shared" ref="N404:P404" si="2419">0</f>
        <v>0</v>
      </c>
      <c r="O404" s="132">
        <f t="shared" si="2419"/>
        <v>0</v>
      </c>
      <c r="P404" s="132">
        <f t="shared" si="2419"/>
        <v>0</v>
      </c>
      <c r="Q404" s="133">
        <f t="shared" si="11"/>
        <v>-0.1008917536</v>
      </c>
      <c r="R404" s="133">
        <f t="shared" si="12"/>
        <v>0.01746727666</v>
      </c>
      <c r="S404" s="133">
        <f t="shared" si="13"/>
        <v>-0.003108436993</v>
      </c>
      <c r="T404" s="133">
        <f t="shared" si="14"/>
        <v>0.007777354175</v>
      </c>
      <c r="U404" s="134">
        <f t="shared" si="15"/>
        <v>-0.1008917536</v>
      </c>
      <c r="V404" s="134">
        <f t="shared" si="16"/>
        <v>-0.01746727666</v>
      </c>
      <c r="W404" s="134">
        <f t="shared" si="17"/>
        <v>0.003108436993</v>
      </c>
      <c r="X404" s="134">
        <f t="shared" si="18"/>
        <v>-0.007777354175</v>
      </c>
      <c r="Y404" s="135">
        <f t="shared" si="19"/>
        <v>-0.1140491857</v>
      </c>
      <c r="Z404" s="135">
        <f t="shared" ref="Z404:AB404" si="2420">0</f>
        <v>0</v>
      </c>
      <c r="AA404" s="135">
        <f t="shared" si="2420"/>
        <v>0</v>
      </c>
      <c r="AB404" s="135">
        <f t="shared" si="2420"/>
        <v>0</v>
      </c>
      <c r="AC404" s="91">
        <f t="shared" si="21"/>
        <v>-0.06661111649</v>
      </c>
      <c r="AD404" s="91">
        <f t="shared" si="22"/>
        <v>0.02045916689</v>
      </c>
      <c r="AE404" s="91">
        <f t="shared" si="23"/>
        <v>0.1431307265</v>
      </c>
      <c r="AF404" s="91">
        <f t="shared" si="24"/>
        <v>0.07158489142</v>
      </c>
      <c r="AG404" s="92">
        <f t="shared" si="25"/>
        <v>0.05337353549</v>
      </c>
      <c r="AH404" s="92">
        <f t="shared" si="26"/>
        <v>0.03135750341</v>
      </c>
      <c r="AI404" s="92">
        <f t="shared" si="27"/>
        <v>0.1980707318</v>
      </c>
      <c r="AJ404" s="92">
        <f t="shared" si="28"/>
        <v>-0.06008583317</v>
      </c>
      <c r="AK404" s="132">
        <f t="shared" ref="AK404:AN404" si="2421">M$2*$M404</f>
        <v>0.03034057199</v>
      </c>
      <c r="AL404" s="132">
        <f t="shared" si="2421"/>
        <v>0.008201268415</v>
      </c>
      <c r="AM404" s="132">
        <f t="shared" si="2421"/>
        <v>0.02515285043</v>
      </c>
      <c r="AN404" s="132">
        <f t="shared" si="2421"/>
        <v>-0.02373115979</v>
      </c>
      <c r="AO404" s="133">
        <f t="shared" si="30"/>
        <v>-0.01451235068</v>
      </c>
      <c r="AP404" s="133">
        <f t="shared" si="31"/>
        <v>0.004497985847</v>
      </c>
      <c r="AQ404" s="133">
        <f t="shared" si="32"/>
        <v>-0.01832210648</v>
      </c>
      <c r="AR404" s="133">
        <f t="shared" si="33"/>
        <v>0.03824030513</v>
      </c>
      <c r="AS404" s="134">
        <f t="shared" si="34"/>
        <v>-0.004225344285</v>
      </c>
      <c r="AT404" s="134">
        <f t="shared" si="35"/>
        <v>-0.002851848346</v>
      </c>
      <c r="AU404" s="134">
        <f t="shared" si="36"/>
        <v>-0.02111536504</v>
      </c>
      <c r="AV404" s="134">
        <f t="shared" si="37"/>
        <v>0.008414034141</v>
      </c>
      <c r="AW404" s="135">
        <f t="shared" ref="AW404:AZ404" si="2422">Y$2*$Y404</f>
        <v>-0.007453201397</v>
      </c>
      <c r="AX404" s="135">
        <f t="shared" si="2422"/>
        <v>-0.005091732858</v>
      </c>
      <c r="AY404" s="135">
        <f t="shared" si="2422"/>
        <v>-0.007123994188</v>
      </c>
      <c r="AZ404" s="135">
        <f t="shared" si="2422"/>
        <v>0.02896640591</v>
      </c>
      <c r="BA404" s="144">
        <f t="shared" ref="BA404:BD404" si="2423">AC404+AG404+AK404+AO404+AS404+AW404+A$2</f>
        <v>0.01866682717</v>
      </c>
      <c r="BB404" s="144">
        <f t="shared" si="2423"/>
        <v>0.08187959329</v>
      </c>
      <c r="BC404" s="144">
        <f t="shared" si="2423"/>
        <v>0.3204882587</v>
      </c>
      <c r="BD404" s="144">
        <f t="shared" si="2423"/>
        <v>0.02965406226</v>
      </c>
      <c r="BE404" s="143">
        <f t="shared" ref="BE404:BH404" si="2424">A404</f>
        <v>0</v>
      </c>
      <c r="BF404" s="143">
        <f t="shared" si="2424"/>
        <v>0.1465116279</v>
      </c>
      <c r="BG404" s="143">
        <f t="shared" si="2424"/>
        <v>0.3169014085</v>
      </c>
      <c r="BH404" s="143">
        <f t="shared" si="2424"/>
        <v>0.05</v>
      </c>
      <c r="BI404" s="145">
        <f t="shared" si="41"/>
        <v>0.004952573013</v>
      </c>
      <c r="BJ404" s="145">
        <f t="shared" si="42"/>
        <v>0.07845923189</v>
      </c>
      <c r="BK404" s="143"/>
    </row>
    <row r="405">
      <c r="A405" s="90">
        <f>'Yield Tabulations'!AH405</f>
        <v>0</v>
      </c>
      <c r="B405" s="90">
        <f>'Yield Tabulations'!AI405</f>
        <v>0.1758333333</v>
      </c>
      <c r="C405" s="90">
        <f>'Yield Tabulations'!AJ405</f>
        <v>0.3868613139</v>
      </c>
      <c r="D405" s="90">
        <f>'Yield Tabulations'!AK405</f>
        <v>0.07</v>
      </c>
      <c r="E405" s="91">
        <f>'Yield Tabulations'!AL405</f>
        <v>0</v>
      </c>
      <c r="F405" s="91">
        <f>'Yield Tabulations'!AM405</f>
        <v>0.02833333333</v>
      </c>
      <c r="G405" s="91">
        <f>'Yield Tabulations'!AN405</f>
        <v>0.4657534247</v>
      </c>
      <c r="H405" s="91">
        <f>'Yield Tabulations'!AO405</f>
        <v>0.06083333333</v>
      </c>
      <c r="I405" s="92">
        <f>'Yield Tabulations'!AP405</f>
        <v>0</v>
      </c>
      <c r="J405" s="92">
        <f>'Yield Tabulations'!AQ405</f>
        <v>0.0325</v>
      </c>
      <c r="K405" s="92">
        <f>'Yield Tabulations'!AR405</f>
        <v>0.296875</v>
      </c>
      <c r="L405" s="92">
        <f>'Yield Tabulations'!AS405</f>
        <v>0.02833333333</v>
      </c>
      <c r="M405" s="132">
        <f t="shared" si="9"/>
        <v>-0.2214297248</v>
      </c>
      <c r="N405" s="132">
        <f t="shared" ref="N405:P405" si="2425">0</f>
        <v>0</v>
      </c>
      <c r="O405" s="132">
        <f t="shared" si="2425"/>
        <v>0</v>
      </c>
      <c r="P405" s="132">
        <f t="shared" si="2425"/>
        <v>0</v>
      </c>
      <c r="Q405" s="133">
        <f t="shared" si="11"/>
        <v>-0.1409149924</v>
      </c>
      <c r="R405" s="133">
        <f t="shared" si="12"/>
        <v>0.004863548801</v>
      </c>
      <c r="S405" s="133">
        <f t="shared" si="13"/>
        <v>-0.001174305556</v>
      </c>
      <c r="T405" s="133">
        <f t="shared" si="14"/>
        <v>0.006725527968</v>
      </c>
      <c r="U405" s="134">
        <f t="shared" si="15"/>
        <v>-0.1409149924</v>
      </c>
      <c r="V405" s="134">
        <f t="shared" si="16"/>
        <v>-0.004863548801</v>
      </c>
      <c r="W405" s="134">
        <f t="shared" si="17"/>
        <v>0.001174305556</v>
      </c>
      <c r="X405" s="134">
        <f t="shared" si="18"/>
        <v>-0.006725527968</v>
      </c>
      <c r="Y405" s="135">
        <f t="shared" si="19"/>
        <v>-0.0899937934</v>
      </c>
      <c r="Z405" s="135">
        <f t="shared" ref="Z405:AB405" si="2426">0</f>
        <v>0</v>
      </c>
      <c r="AA405" s="135">
        <f t="shared" si="2426"/>
        <v>0</v>
      </c>
      <c r="AB405" s="135">
        <f t="shared" si="2426"/>
        <v>0</v>
      </c>
      <c r="AC405" s="91">
        <f t="shared" si="21"/>
        <v>-0.1035798149</v>
      </c>
      <c r="AD405" s="91">
        <f t="shared" si="22"/>
        <v>0.01903433266</v>
      </c>
      <c r="AE405" s="91">
        <f t="shared" si="23"/>
        <v>0.2326608712</v>
      </c>
      <c r="AF405" s="91">
        <f t="shared" si="24"/>
        <v>0.08761214562</v>
      </c>
      <c r="AG405" s="92">
        <f t="shared" si="25"/>
        <v>0.04985275296</v>
      </c>
      <c r="AH405" s="92">
        <f t="shared" si="26"/>
        <v>0.02275315919</v>
      </c>
      <c r="AI405" s="92">
        <f t="shared" si="27"/>
        <v>0.1781744397</v>
      </c>
      <c r="AJ405" s="92">
        <f t="shared" si="28"/>
        <v>-0.04561364915</v>
      </c>
      <c r="AK405" s="132">
        <f t="shared" ref="AK405:AN405" si="2427">M$2*$M405</f>
        <v>0.07259693233</v>
      </c>
      <c r="AL405" s="132">
        <f t="shared" si="2427"/>
        <v>0.0196234576</v>
      </c>
      <c r="AM405" s="132">
        <f t="shared" si="2427"/>
        <v>0.06018409216</v>
      </c>
      <c r="AN405" s="132">
        <f t="shared" si="2427"/>
        <v>-0.05678236395</v>
      </c>
      <c r="AO405" s="133">
        <f t="shared" si="30"/>
        <v>-0.0227630016</v>
      </c>
      <c r="AP405" s="133">
        <f t="shared" si="31"/>
        <v>0.002694315196</v>
      </c>
      <c r="AQ405" s="133">
        <f t="shared" si="32"/>
        <v>-0.03129821604</v>
      </c>
      <c r="AR405" s="133">
        <f t="shared" si="33"/>
        <v>0.04822458694</v>
      </c>
      <c r="AS405" s="134">
        <f t="shared" si="34"/>
        <v>-0.005466786966</v>
      </c>
      <c r="AT405" s="134">
        <f t="shared" si="35"/>
        <v>-0.003740546177</v>
      </c>
      <c r="AU405" s="134">
        <f t="shared" si="36"/>
        <v>-0.02712642223</v>
      </c>
      <c r="AV405" s="134">
        <f t="shared" si="37"/>
        <v>0.01564662022</v>
      </c>
      <c r="AW405" s="135">
        <f t="shared" ref="AW405:AZ405" si="2428">Y$2*$Y405</f>
        <v>-0.005881163135</v>
      </c>
      <c r="AX405" s="135">
        <f t="shared" si="2428"/>
        <v>-0.004017778399</v>
      </c>
      <c r="AY405" s="135">
        <f t="shared" si="2428"/>
        <v>-0.005621392709</v>
      </c>
      <c r="AZ405" s="135">
        <f t="shared" si="2428"/>
        <v>0.0228567765</v>
      </c>
      <c r="BA405" s="144">
        <f t="shared" ref="BA405:BD405" si="2429">AC405+AG405+AK405+AO405+AS405+AW405+A$2</f>
        <v>0.01251365126</v>
      </c>
      <c r="BB405" s="144">
        <f t="shared" si="2429"/>
        <v>0.08165419</v>
      </c>
      <c r="BC405" s="144">
        <f t="shared" si="2429"/>
        <v>0.4076687878</v>
      </c>
      <c r="BD405" s="144">
        <f t="shared" si="2429"/>
        <v>0.03820953481</v>
      </c>
      <c r="BE405" s="143">
        <f t="shared" ref="BE405:BH405" si="2430">A405</f>
        <v>0</v>
      </c>
      <c r="BF405" s="143">
        <f t="shared" si="2430"/>
        <v>0.1758333333</v>
      </c>
      <c r="BG405" s="143">
        <f t="shared" si="2430"/>
        <v>0.3868613139</v>
      </c>
      <c r="BH405" s="143">
        <f t="shared" si="2430"/>
        <v>0.07</v>
      </c>
      <c r="BI405" s="145">
        <f t="shared" si="41"/>
        <v>0.01046988715</v>
      </c>
      <c r="BJ405" s="145">
        <f t="shared" si="42"/>
        <v>0.04125004944</v>
      </c>
      <c r="BK405" s="143"/>
    </row>
    <row r="406">
      <c r="A406" s="90">
        <f>'Yield Tabulations'!AH406</f>
        <v>0</v>
      </c>
      <c r="B406" s="90">
        <f>'Yield Tabulations'!AI406</f>
        <v>0.3102143758</v>
      </c>
      <c r="C406" s="90">
        <f>'Yield Tabulations'!AJ406</f>
        <v>0.7228070175</v>
      </c>
      <c r="D406" s="90">
        <f>'Yield Tabulations'!AK406</f>
        <v>0.263556116</v>
      </c>
      <c r="E406" s="91">
        <f>'Yield Tabulations'!AL406</f>
        <v>0</v>
      </c>
      <c r="F406" s="91">
        <f>'Yield Tabulations'!AM406</f>
        <v>0.1387137453</v>
      </c>
      <c r="G406" s="91">
        <f>'Yield Tabulations'!AN406</f>
        <v>0.7382550336</v>
      </c>
      <c r="H406" s="91">
        <f>'Yield Tabulations'!AO406</f>
        <v>0.1878940731</v>
      </c>
      <c r="I406" s="92">
        <f>'Yield Tabulations'!AP406</f>
        <v>0</v>
      </c>
      <c r="J406" s="92">
        <f>'Yield Tabulations'!AQ406</f>
        <v>0.04918032787</v>
      </c>
      <c r="K406" s="92">
        <f>'Yield Tabulations'!AR406</f>
        <v>0.7058823529</v>
      </c>
      <c r="L406" s="92">
        <f>'Yield Tabulations'!AS406</f>
        <v>0.1387137453</v>
      </c>
      <c r="M406" s="132">
        <f t="shared" si="9"/>
        <v>-0.5995661804</v>
      </c>
      <c r="N406" s="132">
        <f t="shared" ref="N406:P406" si="2431">0</f>
        <v>0</v>
      </c>
      <c r="O406" s="132">
        <f t="shared" si="2431"/>
        <v>0</v>
      </c>
      <c r="P406" s="132">
        <f t="shared" si="2431"/>
        <v>0</v>
      </c>
      <c r="Q406" s="133">
        <f t="shared" si="11"/>
        <v>-0.5540066782</v>
      </c>
      <c r="R406" s="133">
        <f t="shared" si="12"/>
        <v>0.03022498978</v>
      </c>
      <c r="S406" s="133">
        <f t="shared" si="13"/>
        <v>0.01000081101</v>
      </c>
      <c r="T406" s="133">
        <f t="shared" si="14"/>
        <v>-0.0616079603</v>
      </c>
      <c r="U406" s="134">
        <f t="shared" si="15"/>
        <v>-0.5540066782</v>
      </c>
      <c r="V406" s="134">
        <f t="shared" si="16"/>
        <v>-0.03022498978</v>
      </c>
      <c r="W406" s="134">
        <f t="shared" si="17"/>
        <v>-0.01000081101</v>
      </c>
      <c r="X406" s="134">
        <f t="shared" si="18"/>
        <v>0.0616079603</v>
      </c>
      <c r="Y406" s="135">
        <f t="shared" si="19"/>
        <v>-0.519930104</v>
      </c>
      <c r="Z406" s="135">
        <f t="shared" ref="Z406:AB406" si="2432">0</f>
        <v>0</v>
      </c>
      <c r="AA406" s="135">
        <f t="shared" si="2432"/>
        <v>0</v>
      </c>
      <c r="AB406" s="135">
        <f t="shared" si="2432"/>
        <v>0</v>
      </c>
      <c r="AC406" s="91">
        <f t="shared" si="21"/>
        <v>-0.178379566</v>
      </c>
      <c r="AD406" s="91">
        <f t="shared" si="22"/>
        <v>0.09794335545</v>
      </c>
      <c r="AE406" s="91">
        <f t="shared" si="23"/>
        <v>0.3582698963</v>
      </c>
      <c r="AF406" s="91">
        <f t="shared" si="24"/>
        <v>0.166183242</v>
      </c>
      <c r="AG406" s="92">
        <f t="shared" si="25"/>
        <v>0.1241885109</v>
      </c>
      <c r="AH406" s="92">
        <f t="shared" si="26"/>
        <v>0.05117903229</v>
      </c>
      <c r="AI406" s="92">
        <f t="shared" si="27"/>
        <v>0.4369601822</v>
      </c>
      <c r="AJ406" s="92">
        <f t="shared" si="28"/>
        <v>-0.0616752713</v>
      </c>
      <c r="AK406" s="132">
        <f t="shared" ref="AK406:AN406" si="2433">M$2*$M406</f>
        <v>0.1965710135</v>
      </c>
      <c r="AL406" s="132">
        <f t="shared" si="2433"/>
        <v>0.0531345172</v>
      </c>
      <c r="AM406" s="132">
        <f t="shared" si="2433"/>
        <v>0.1629607149</v>
      </c>
      <c r="AN406" s="132">
        <f t="shared" si="2433"/>
        <v>-0.1537498414</v>
      </c>
      <c r="AO406" s="133">
        <f t="shared" si="30"/>
        <v>-0.121322751</v>
      </c>
      <c r="AP406" s="133">
        <f t="shared" si="31"/>
        <v>0.0281509369</v>
      </c>
      <c r="AQ406" s="133">
        <f t="shared" si="32"/>
        <v>-0.1149347939</v>
      </c>
      <c r="AR406" s="133">
        <f t="shared" si="33"/>
        <v>0.1766417217</v>
      </c>
      <c r="AS406" s="134">
        <f t="shared" si="34"/>
        <v>-0.007880936969</v>
      </c>
      <c r="AT406" s="134">
        <f t="shared" si="35"/>
        <v>-0.02979550328</v>
      </c>
      <c r="AU406" s="134">
        <f t="shared" si="36"/>
        <v>-0.1055138758</v>
      </c>
      <c r="AV406" s="134">
        <f t="shared" si="37"/>
        <v>0.06280344788</v>
      </c>
      <c r="AW406" s="135">
        <f t="shared" ref="AW406:AZ406" si="2434">Y$2*$Y406</f>
        <v>-0.03397782941</v>
      </c>
      <c r="AX406" s="135">
        <f t="shared" si="2434"/>
        <v>-0.02321231122</v>
      </c>
      <c r="AY406" s="135">
        <f t="shared" si="2434"/>
        <v>-0.03247703186</v>
      </c>
      <c r="AZ406" s="135">
        <f t="shared" si="2434"/>
        <v>0.1320527309</v>
      </c>
      <c r="BA406" s="144">
        <f t="shared" ref="BA406:BD406" si="2435">AC406+AG406+AK406+AO406+AS406+AW406+A$2</f>
        <v>0.00695317352</v>
      </c>
      <c r="BB406" s="144">
        <f t="shared" si="2435"/>
        <v>0.2027072773</v>
      </c>
      <c r="BC406" s="144">
        <f t="shared" si="2435"/>
        <v>0.7059605076</v>
      </c>
      <c r="BD406" s="144">
        <f t="shared" si="2435"/>
        <v>0.2885214485</v>
      </c>
      <c r="BE406" s="143">
        <f t="shared" ref="BE406:BH406" si="2436">A406</f>
        <v>0</v>
      </c>
      <c r="BF406" s="143">
        <f t="shared" si="2436"/>
        <v>0.3102143758</v>
      </c>
      <c r="BG406" s="143">
        <f t="shared" si="2436"/>
        <v>0.7228070175</v>
      </c>
      <c r="BH406" s="143">
        <f t="shared" si="2436"/>
        <v>0.263556116</v>
      </c>
      <c r="BI406" s="145">
        <f t="shared" si="41"/>
        <v>0.01251319558</v>
      </c>
      <c r="BJ406" s="145">
        <f t="shared" si="42"/>
        <v>0.0430273893</v>
      </c>
      <c r="BK406" s="143"/>
    </row>
    <row r="407">
      <c r="A407" s="90">
        <f>'Yield Tabulations'!AH407</f>
        <v>0</v>
      </c>
      <c r="B407" s="90">
        <f>'Yield Tabulations'!AI407</f>
        <v>0.2741398446</v>
      </c>
      <c r="C407" s="90">
        <f>'Yield Tabulations'!AJ407</f>
        <v>0.5260223048</v>
      </c>
      <c r="D407" s="90">
        <f>'Yield Tabulations'!AK407</f>
        <v>0.1526082131</v>
      </c>
      <c r="E407" s="91">
        <f>'Yield Tabulations'!AL407</f>
        <v>0</v>
      </c>
      <c r="F407" s="91">
        <f>'Yield Tabulations'!AM407</f>
        <v>0.08657047725</v>
      </c>
      <c r="G407" s="91">
        <f>'Yield Tabulations'!AN407</f>
        <v>0.6215139442</v>
      </c>
      <c r="H407" s="91">
        <f>'Yield Tabulations'!AO407</f>
        <v>0.1392896781</v>
      </c>
      <c r="I407" s="92">
        <f>'Yield Tabulations'!AP407</f>
        <v>0</v>
      </c>
      <c r="J407" s="92">
        <f>'Yield Tabulations'!AQ407</f>
        <v>0.05271920089</v>
      </c>
      <c r="K407" s="92">
        <f>'Yield Tabulations'!AR407</f>
        <v>0.4425087108</v>
      </c>
      <c r="L407" s="92">
        <f>'Yield Tabulations'!AS407</f>
        <v>0.08657047725</v>
      </c>
      <c r="M407" s="132">
        <f t="shared" si="9"/>
        <v>-0.4131756448</v>
      </c>
      <c r="N407" s="132">
        <f t="shared" ref="N407:P407" si="2437">0</f>
        <v>0</v>
      </c>
      <c r="O407" s="132">
        <f t="shared" si="2437"/>
        <v>0</v>
      </c>
      <c r="P407" s="132">
        <f t="shared" si="2437"/>
        <v>0</v>
      </c>
      <c r="Q407" s="133">
        <f t="shared" si="11"/>
        <v>-0.2916476345</v>
      </c>
      <c r="R407" s="133">
        <f t="shared" si="12"/>
        <v>0.007832137132</v>
      </c>
      <c r="S407" s="133">
        <f t="shared" si="13"/>
        <v>0.0001512070076</v>
      </c>
      <c r="T407" s="133">
        <f t="shared" si="14"/>
        <v>-0.0055424718</v>
      </c>
      <c r="U407" s="134">
        <f t="shared" si="15"/>
        <v>-0.2916476345</v>
      </c>
      <c r="V407" s="134">
        <f t="shared" si="16"/>
        <v>-0.007832137132</v>
      </c>
      <c r="W407" s="134">
        <f t="shared" si="17"/>
        <v>-0.0001512070076</v>
      </c>
      <c r="X407" s="134">
        <f t="shared" si="18"/>
        <v>0.0055424718</v>
      </c>
      <c r="Y407" s="135">
        <f t="shared" si="19"/>
        <v>-0.2060877208</v>
      </c>
      <c r="Z407" s="135">
        <f t="shared" ref="Z407:AB407" si="2438">0</f>
        <v>0</v>
      </c>
      <c r="AA407" s="135">
        <f t="shared" si="2438"/>
        <v>0</v>
      </c>
      <c r="AB407" s="135">
        <f t="shared" si="2438"/>
        <v>0</v>
      </c>
      <c r="AC407" s="91">
        <f t="shared" si="21"/>
        <v>-0.1457921899</v>
      </c>
      <c r="AD407" s="91">
        <f t="shared" si="22"/>
        <v>0.06286844897</v>
      </c>
      <c r="AE407" s="91">
        <f t="shared" si="23"/>
        <v>0.3035911509</v>
      </c>
      <c r="AF407" s="91">
        <f t="shared" si="24"/>
        <v>0.1365589682</v>
      </c>
      <c r="AG407" s="92">
        <f t="shared" si="25"/>
        <v>0.07372285323</v>
      </c>
      <c r="AH407" s="92">
        <f t="shared" si="26"/>
        <v>0.04474161601</v>
      </c>
      <c r="AI407" s="92">
        <f t="shared" si="27"/>
        <v>0.2739607964</v>
      </c>
      <c r="AJ407" s="92">
        <f t="shared" si="28"/>
        <v>-0.0430058707</v>
      </c>
      <c r="AK407" s="132">
        <f t="shared" ref="AK407:AN407" si="2439">M$2*$M407</f>
        <v>0.1354618688</v>
      </c>
      <c r="AL407" s="132">
        <f t="shared" si="2439"/>
        <v>0.03661628878</v>
      </c>
      <c r="AM407" s="132">
        <f t="shared" si="2439"/>
        <v>0.1123001941</v>
      </c>
      <c r="AN407" s="132">
        <f t="shared" si="2439"/>
        <v>-0.1059527571</v>
      </c>
      <c r="AO407" s="133">
        <f t="shared" si="30"/>
        <v>-0.05409709754</v>
      </c>
      <c r="AP407" s="133">
        <f t="shared" si="31"/>
        <v>0.008826280422</v>
      </c>
      <c r="AQ407" s="133">
        <f t="shared" si="32"/>
        <v>-0.06462790664</v>
      </c>
      <c r="AR407" s="133">
        <f t="shared" si="33"/>
        <v>0.09584991132</v>
      </c>
      <c r="AS407" s="134">
        <f t="shared" si="34"/>
        <v>-0.00858359454</v>
      </c>
      <c r="AT407" s="134">
        <f t="shared" si="35"/>
        <v>-0.0110012661</v>
      </c>
      <c r="AU407" s="134">
        <f t="shared" si="36"/>
        <v>-0.05531153662</v>
      </c>
      <c r="AV407" s="134">
        <f t="shared" si="37"/>
        <v>0.03352356462</v>
      </c>
      <c r="AW407" s="135">
        <f t="shared" ref="AW407:AZ407" si="2440">Y$2*$Y407</f>
        <v>-0.01346798996</v>
      </c>
      <c r="AX407" s="135">
        <f t="shared" si="2440"/>
        <v>-0.009200798874</v>
      </c>
      <c r="AY407" s="135">
        <f t="shared" si="2440"/>
        <v>-0.0128731101</v>
      </c>
      <c r="AZ407" s="135">
        <f t="shared" si="2440"/>
        <v>0.05234250937</v>
      </c>
      <c r="BA407" s="144">
        <f t="shared" ref="BA407:BD407" si="2441">AC407+AG407+AK407+AO407+AS407+AW407+A$2</f>
        <v>0.01499858264</v>
      </c>
      <c r="BB407" s="144">
        <f t="shared" si="2441"/>
        <v>0.1581578191</v>
      </c>
      <c r="BC407" s="144">
        <f t="shared" si="2441"/>
        <v>0.5577350037</v>
      </c>
      <c r="BD407" s="144">
        <f t="shared" si="2441"/>
        <v>0.1355817444</v>
      </c>
      <c r="BE407" s="143">
        <f t="shared" ref="BE407:BH407" si="2442">A407</f>
        <v>0</v>
      </c>
      <c r="BF407" s="143">
        <f t="shared" si="2442"/>
        <v>0.2741398446</v>
      </c>
      <c r="BG407" s="143">
        <f t="shared" si="2442"/>
        <v>0.5260223048</v>
      </c>
      <c r="BH407" s="143">
        <f t="shared" si="2442"/>
        <v>0.1526082131</v>
      </c>
      <c r="BI407" s="145">
        <f t="shared" si="41"/>
        <v>0.01497238363</v>
      </c>
      <c r="BJ407" s="145">
        <f t="shared" si="42"/>
        <v>0.001462630647</v>
      </c>
      <c r="BK407" s="143"/>
    </row>
    <row r="408">
      <c r="A408" s="90">
        <f>'Yield Tabulations'!AH408</f>
        <v>0</v>
      </c>
      <c r="B408" s="90">
        <f>'Yield Tabulations'!AI408</f>
        <v>0.281549674</v>
      </c>
      <c r="C408" s="90">
        <f>'Yield Tabulations'!AJ408</f>
        <v>0.7668341709</v>
      </c>
      <c r="D408" s="90">
        <f>'Yield Tabulations'!AK408</f>
        <v>0.2481779824</v>
      </c>
      <c r="E408" s="91">
        <f>'Yield Tabulations'!AL408</f>
        <v>0</v>
      </c>
      <c r="F408" s="91">
        <f>'Yield Tabulations'!AM408</f>
        <v>0.1442270809</v>
      </c>
      <c r="G408" s="91">
        <f>'Yield Tabulations'!AN408</f>
        <v>0.8086021505</v>
      </c>
      <c r="H408" s="91">
        <f>'Yield Tabulations'!AO408</f>
        <v>0.1783659379</v>
      </c>
      <c r="I408" s="92">
        <f>'Yield Tabulations'!AP408</f>
        <v>0</v>
      </c>
      <c r="J408" s="92">
        <f>'Yield Tabulations'!AQ408</f>
        <v>0.03413885692</v>
      </c>
      <c r="K408" s="92">
        <f>'Yield Tabulations'!AR408</f>
        <v>0.7301886792</v>
      </c>
      <c r="L408" s="92">
        <f>'Yield Tabulations'!AS408</f>
        <v>0.1442270809</v>
      </c>
      <c r="M408" s="132">
        <f t="shared" si="9"/>
        <v>-0.7064532965</v>
      </c>
      <c r="N408" s="132">
        <f t="shared" ref="N408:P408" si="2443">0</f>
        <v>0</v>
      </c>
      <c r="O408" s="132">
        <f t="shared" si="2443"/>
        <v>0</v>
      </c>
      <c r="P408" s="132">
        <f t="shared" si="2443"/>
        <v>0</v>
      </c>
      <c r="Q408" s="133">
        <f t="shared" si="11"/>
        <v>-0.6210810826</v>
      </c>
      <c r="R408" s="133">
        <f t="shared" si="12"/>
        <v>0.01361846078</v>
      </c>
      <c r="S408" s="133">
        <f t="shared" si="13"/>
        <v>0.01471224164</v>
      </c>
      <c r="T408" s="133">
        <f t="shared" si="14"/>
        <v>-0.07770822861</v>
      </c>
      <c r="U408" s="134">
        <f t="shared" si="15"/>
        <v>-0.6210810826</v>
      </c>
      <c r="V408" s="134">
        <f t="shared" si="16"/>
        <v>-0.01361846078</v>
      </c>
      <c r="W408" s="134">
        <f t="shared" si="17"/>
        <v>-0.01471224164</v>
      </c>
      <c r="X408" s="134">
        <f t="shared" si="18"/>
        <v>0.07770822861</v>
      </c>
      <c r="Y408" s="135">
        <f t="shared" si="19"/>
        <v>-0.5551424197</v>
      </c>
      <c r="Z408" s="135">
        <f t="shared" ref="Z408:AB408" si="2444">0</f>
        <v>0</v>
      </c>
      <c r="AA408" s="135">
        <f t="shared" si="2444"/>
        <v>0</v>
      </c>
      <c r="AB408" s="135">
        <f t="shared" si="2444"/>
        <v>0</v>
      </c>
      <c r="AC408" s="91">
        <f t="shared" si="21"/>
        <v>-0.1938486127</v>
      </c>
      <c r="AD408" s="91">
        <f t="shared" si="22"/>
        <v>0.09748906211</v>
      </c>
      <c r="AE408" s="91">
        <f t="shared" si="23"/>
        <v>0.3959341326</v>
      </c>
      <c r="AF408" s="91">
        <f t="shared" si="24"/>
        <v>0.1694992437</v>
      </c>
      <c r="AG408" s="92">
        <f t="shared" si="25"/>
        <v>0.1316240967</v>
      </c>
      <c r="AH408" s="92">
        <f t="shared" si="26"/>
        <v>0.04334646938</v>
      </c>
      <c r="AI408" s="92">
        <f t="shared" si="27"/>
        <v>0.4520620323</v>
      </c>
      <c r="AJ408" s="92">
        <f t="shared" si="28"/>
        <v>-0.06022269571</v>
      </c>
      <c r="AK408" s="132">
        <f t="shared" ref="AK408:AN408" si="2445">M$2*$M408</f>
        <v>0.2316145324</v>
      </c>
      <c r="AL408" s="132">
        <f t="shared" si="2445"/>
        <v>0.06260702498</v>
      </c>
      <c r="AM408" s="132">
        <f t="shared" si="2445"/>
        <v>0.1920123883</v>
      </c>
      <c r="AN408" s="132">
        <f t="shared" si="2445"/>
        <v>-0.1811594547</v>
      </c>
      <c r="AO408" s="133">
        <f t="shared" si="30"/>
        <v>-0.1400653947</v>
      </c>
      <c r="AP408" s="133">
        <f t="shared" si="31"/>
        <v>0.02877059622</v>
      </c>
      <c r="AQ408" s="133">
        <f t="shared" si="32"/>
        <v>-0.1346412995</v>
      </c>
      <c r="AR408" s="133">
        <f t="shared" si="33"/>
        <v>0.1918707929</v>
      </c>
      <c r="AS408" s="134">
        <f t="shared" si="34"/>
        <v>-0.00782495248</v>
      </c>
      <c r="AT408" s="134">
        <f t="shared" si="35"/>
        <v>-0.03393910854</v>
      </c>
      <c r="AU408" s="134">
        <f t="shared" si="36"/>
        <v>-0.1156965091</v>
      </c>
      <c r="AV408" s="134">
        <f t="shared" si="37"/>
        <v>0.07459742498</v>
      </c>
      <c r="AW408" s="135">
        <f t="shared" ref="AW408:AZ408" si="2446">Y$2*$Y408</f>
        <v>-0.03627898114</v>
      </c>
      <c r="AX408" s="135">
        <f t="shared" si="2446"/>
        <v>-0.02478436721</v>
      </c>
      <c r="AY408" s="135">
        <f t="shared" si="2446"/>
        <v>-0.03467654193</v>
      </c>
      <c r="AZ408" s="135">
        <f t="shared" si="2446"/>
        <v>0.1409960147</v>
      </c>
      <c r="BA408" s="144">
        <f t="shared" ref="BA408:BD408" si="2447">AC408+AG408+AK408+AO408+AS408+AW408+A$2</f>
        <v>0.01297542056</v>
      </c>
      <c r="BB408" s="144">
        <f t="shared" si="2447"/>
        <v>0.1987969269</v>
      </c>
      <c r="BC408" s="144">
        <f t="shared" si="2447"/>
        <v>0.7556896183</v>
      </c>
      <c r="BD408" s="144">
        <f t="shared" si="2447"/>
        <v>0.3018467445</v>
      </c>
      <c r="BE408" s="143">
        <f t="shared" ref="BE408:BH408" si="2448">A408</f>
        <v>0</v>
      </c>
      <c r="BF408" s="143">
        <f t="shared" si="2448"/>
        <v>0.281549674</v>
      </c>
      <c r="BG408" s="143">
        <f t="shared" si="2448"/>
        <v>0.7668341709</v>
      </c>
      <c r="BH408" s="143">
        <f t="shared" si="2448"/>
        <v>0.2481779824</v>
      </c>
      <c r="BI408" s="145">
        <f t="shared" si="41"/>
        <v>0.01002091577</v>
      </c>
      <c r="BJ408" s="145">
        <f t="shared" si="42"/>
        <v>0.05450032244</v>
      </c>
      <c r="BK408" s="143"/>
    </row>
    <row r="409">
      <c r="A409" s="90">
        <f>'Yield Tabulations'!AH409</f>
        <v>0</v>
      </c>
      <c r="B409" s="90">
        <f>'Yield Tabulations'!AI409</f>
        <v>0.2979145978</v>
      </c>
      <c r="C409" s="90">
        <f>'Yield Tabulations'!AJ409</f>
        <v>0.5109489051</v>
      </c>
      <c r="D409" s="90">
        <f>'Yield Tabulations'!AK409</f>
        <v>0.1708043694</v>
      </c>
      <c r="E409" s="91">
        <f>'Yield Tabulations'!AL409</f>
        <v>0</v>
      </c>
      <c r="F409" s="91">
        <f>'Yield Tabulations'!AM409</f>
        <v>0.08440913605</v>
      </c>
      <c r="G409" s="91">
        <f>'Yield Tabulations'!AN409</f>
        <v>0.6563706564</v>
      </c>
      <c r="H409" s="91">
        <f>'Yield Tabulations'!AO409</f>
        <v>0.1285998014</v>
      </c>
      <c r="I409" s="92">
        <f>'Yield Tabulations'!AP409</f>
        <v>0</v>
      </c>
      <c r="J409" s="92">
        <f>'Yield Tabulations'!AQ409</f>
        <v>0.04419066534</v>
      </c>
      <c r="K409" s="92">
        <f>'Yield Tabulations'!AR409</f>
        <v>0.3806228374</v>
      </c>
      <c r="L409" s="92">
        <f>'Yield Tabulations'!AS409</f>
        <v>0.08440913605</v>
      </c>
      <c r="M409" s="132">
        <f t="shared" si="9"/>
        <v>-0.4544852497</v>
      </c>
      <c r="N409" s="132">
        <f t="shared" ref="N409:P409" si="2449">0</f>
        <v>0</v>
      </c>
      <c r="O409" s="132">
        <f t="shared" si="2449"/>
        <v>0</v>
      </c>
      <c r="P409" s="132">
        <f t="shared" si="2449"/>
        <v>0</v>
      </c>
      <c r="Q409" s="133">
        <f t="shared" si="11"/>
        <v>-0.2644147556</v>
      </c>
      <c r="R409" s="133">
        <f t="shared" si="12"/>
        <v>-0.006455658741</v>
      </c>
      <c r="S409" s="133">
        <f t="shared" si="13"/>
        <v>0.001441991462</v>
      </c>
      <c r="T409" s="133">
        <f t="shared" si="14"/>
        <v>-0.003122588846</v>
      </c>
      <c r="U409" s="134">
        <f t="shared" si="15"/>
        <v>-0.2644147556</v>
      </c>
      <c r="V409" s="134">
        <f t="shared" si="16"/>
        <v>0.006455658741</v>
      </c>
      <c r="W409" s="134">
        <f t="shared" si="17"/>
        <v>-0.001441991462</v>
      </c>
      <c r="X409" s="134">
        <f t="shared" si="18"/>
        <v>0.003122588846</v>
      </c>
      <c r="Y409" s="135">
        <f t="shared" si="19"/>
        <v>-0.1539514615</v>
      </c>
      <c r="Z409" s="135">
        <f t="shared" ref="Z409:AB409" si="2450">0</f>
        <v>0</v>
      </c>
      <c r="AA409" s="135">
        <f t="shared" si="2450"/>
        <v>0</v>
      </c>
      <c r="AB409" s="135">
        <f t="shared" si="2450"/>
        <v>0</v>
      </c>
      <c r="AC409" s="91">
        <f t="shared" si="21"/>
        <v>-0.1526946535</v>
      </c>
      <c r="AD409" s="91">
        <f t="shared" si="22"/>
        <v>0.05885434677</v>
      </c>
      <c r="AE409" s="91">
        <f t="shared" si="23"/>
        <v>0.3229621456</v>
      </c>
      <c r="AF409" s="91">
        <f t="shared" si="24"/>
        <v>0.1361596792</v>
      </c>
      <c r="AG409" s="92">
        <f t="shared" si="25"/>
        <v>0.06367999802</v>
      </c>
      <c r="AH409" s="92">
        <f t="shared" si="26"/>
        <v>0.03968297105</v>
      </c>
      <c r="AI409" s="92">
        <f t="shared" si="27"/>
        <v>0.2375163956</v>
      </c>
      <c r="AJ409" s="92">
        <f t="shared" si="28"/>
        <v>-0.03098934322</v>
      </c>
      <c r="AK409" s="132">
        <f t="shared" ref="AK409:AN409" si="2451">M$2*$M409</f>
        <v>0.1490054461</v>
      </c>
      <c r="AL409" s="132">
        <f t="shared" si="2451"/>
        <v>0.04027721227</v>
      </c>
      <c r="AM409" s="132">
        <f t="shared" si="2451"/>
        <v>0.1235280502</v>
      </c>
      <c r="AN409" s="132">
        <f t="shared" si="2451"/>
        <v>-0.1165459917</v>
      </c>
      <c r="AO409" s="133">
        <f t="shared" si="30"/>
        <v>-0.0490147137</v>
      </c>
      <c r="AP409" s="133">
        <f t="shared" si="31"/>
        <v>0.004701051628</v>
      </c>
      <c r="AQ409" s="133">
        <f t="shared" si="32"/>
        <v>-0.06281647394</v>
      </c>
      <c r="AR409" s="133">
        <f t="shared" si="33"/>
        <v>0.08414004492</v>
      </c>
      <c r="AS409" s="134">
        <f t="shared" si="34"/>
        <v>-0.008217109428</v>
      </c>
      <c r="AT409" s="134">
        <f t="shared" si="35"/>
        <v>-0.009019251859</v>
      </c>
      <c r="AU409" s="134">
        <f t="shared" si="36"/>
        <v>-0.04863517296</v>
      </c>
      <c r="AV409" s="134">
        <f t="shared" si="37"/>
        <v>0.03291052539</v>
      </c>
      <c r="AW409" s="135">
        <f t="shared" ref="AW409:AZ409" si="2452">Y$2*$Y409</f>
        <v>-0.01006084559</v>
      </c>
      <c r="AX409" s="135">
        <f t="shared" si="2452"/>
        <v>-0.006873172394</v>
      </c>
      <c r="AY409" s="135">
        <f t="shared" si="2452"/>
        <v>-0.009616458984</v>
      </c>
      <c r="AZ409" s="135">
        <f t="shared" si="2452"/>
        <v>0.03910085367</v>
      </c>
      <c r="BA409" s="144">
        <f t="shared" ref="BA409:BD409" si="2453">AC409+AG409+AK409+AO409+AS409+AW409+A$2</f>
        <v>0.02045285435</v>
      </c>
      <c r="BB409" s="144">
        <f t="shared" si="2453"/>
        <v>0.1529304074</v>
      </c>
      <c r="BC409" s="144">
        <f t="shared" si="2453"/>
        <v>0.5636339012</v>
      </c>
      <c r="BD409" s="144">
        <f t="shared" si="2453"/>
        <v>0.111041187</v>
      </c>
      <c r="BE409" s="143">
        <f t="shared" ref="BE409:BH409" si="2454">A409</f>
        <v>0</v>
      </c>
      <c r="BF409" s="143">
        <f t="shared" si="2454"/>
        <v>0.2979145978</v>
      </c>
      <c r="BG409" s="143">
        <f t="shared" si="2454"/>
        <v>0.5109489051</v>
      </c>
      <c r="BH409" s="143">
        <f t="shared" si="2454"/>
        <v>0.1708043694</v>
      </c>
      <c r="BI409" s="145">
        <f t="shared" si="41"/>
        <v>0.02778608151</v>
      </c>
      <c r="BJ409" s="145">
        <f t="shared" si="42"/>
        <v>0.004160809842</v>
      </c>
      <c r="BK409" s="143"/>
    </row>
    <row r="410">
      <c r="A410" s="90">
        <f>'Yield Tabulations'!AH410</f>
        <v>0</v>
      </c>
      <c r="B410" s="90">
        <f>'Yield Tabulations'!AI410</f>
        <v>0.1352711012</v>
      </c>
      <c r="C410" s="90">
        <f>'Yield Tabulations'!AJ410</f>
        <v>0.2950819672</v>
      </c>
      <c r="D410" s="90">
        <f>'Yield Tabulations'!AK410</f>
        <v>0.04024594746</v>
      </c>
      <c r="E410" s="91">
        <f>'Yield Tabulations'!AL410</f>
        <v>0</v>
      </c>
      <c r="F410" s="91">
        <f>'Yield Tabulations'!AM410</f>
        <v>0.02012297373</v>
      </c>
      <c r="G410" s="91">
        <f>'Yield Tabulations'!AN410</f>
        <v>0.2975206612</v>
      </c>
      <c r="H410" s="91">
        <f>'Yield Tabulations'!AO410</f>
        <v>0.06763555059</v>
      </c>
      <c r="I410" s="92">
        <f>'Yield Tabulations'!AP410</f>
        <v>0</v>
      </c>
      <c r="J410" s="92">
        <f>'Yield Tabulations'!AQ410</f>
        <v>0.04751257686</v>
      </c>
      <c r="K410" s="92">
        <f>'Yield Tabulations'!AR410</f>
        <v>0.2926829268</v>
      </c>
      <c r="L410" s="92">
        <f>'Yield Tabulations'!AS410</f>
        <v>0.02012297373</v>
      </c>
      <c r="M410" s="132">
        <f t="shared" si="9"/>
        <v>-0.09349804559</v>
      </c>
      <c r="N410" s="132">
        <f t="shared" ref="N410:P410" si="2455">0</f>
        <v>0</v>
      </c>
      <c r="O410" s="132">
        <f t="shared" si="2455"/>
        <v>0</v>
      </c>
      <c r="P410" s="132">
        <f t="shared" si="2455"/>
        <v>0</v>
      </c>
      <c r="Q410" s="133">
        <f t="shared" si="11"/>
        <v>-0.08939634064</v>
      </c>
      <c r="R410" s="133">
        <f t="shared" si="12"/>
        <v>0.01380877046</v>
      </c>
      <c r="S410" s="133">
        <f t="shared" si="13"/>
        <v>-0.002808605224</v>
      </c>
      <c r="T410" s="133">
        <f t="shared" si="14"/>
        <v>0.008246322433</v>
      </c>
      <c r="U410" s="134">
        <f t="shared" si="15"/>
        <v>-0.08939634064</v>
      </c>
      <c r="V410" s="134">
        <f t="shared" si="16"/>
        <v>-0.01380877046</v>
      </c>
      <c r="W410" s="134">
        <f t="shared" si="17"/>
        <v>0.002808605224</v>
      </c>
      <c r="X410" s="134">
        <f t="shared" si="18"/>
        <v>-0.008246322433</v>
      </c>
      <c r="Y410" s="135">
        <f t="shared" si="19"/>
        <v>-0.08832567469</v>
      </c>
      <c r="Z410" s="135">
        <f t="shared" ref="Z410:AB410" si="2456">0</f>
        <v>0</v>
      </c>
      <c r="AA410" s="135">
        <f t="shared" si="2456"/>
        <v>0</v>
      </c>
      <c r="AB410" s="135">
        <f t="shared" si="2456"/>
        <v>0</v>
      </c>
      <c r="AC410" s="91">
        <f t="shared" si="21"/>
        <v>-0.06696005078</v>
      </c>
      <c r="AD410" s="91">
        <f t="shared" si="22"/>
        <v>0.01930025354</v>
      </c>
      <c r="AE410" s="91">
        <f t="shared" si="23"/>
        <v>0.144814348</v>
      </c>
      <c r="AF410" s="91">
        <f t="shared" si="24"/>
        <v>0.07038212414</v>
      </c>
      <c r="AG410" s="92">
        <f t="shared" si="25"/>
        <v>0.04619251883</v>
      </c>
      <c r="AH410" s="92">
        <f t="shared" si="26"/>
        <v>0.02996142409</v>
      </c>
      <c r="AI410" s="92">
        <f t="shared" si="27"/>
        <v>0.1742628331</v>
      </c>
      <c r="AJ410" s="92">
        <f t="shared" si="28"/>
        <v>-0.0524222755</v>
      </c>
      <c r="AK410" s="132">
        <f t="shared" ref="AK410:AN410" si="2457">M$2*$M410</f>
        <v>0.0306538397</v>
      </c>
      <c r="AL410" s="132">
        <f t="shared" si="2457"/>
        <v>0.008285946863</v>
      </c>
      <c r="AM410" s="132">
        <f t="shared" si="2457"/>
        <v>0.02541255469</v>
      </c>
      <c r="AN410" s="132">
        <f t="shared" si="2457"/>
        <v>-0.02397618503</v>
      </c>
      <c r="AO410" s="133">
        <f t="shared" si="30"/>
        <v>-0.01244012875</v>
      </c>
      <c r="AP410" s="133">
        <f t="shared" si="31"/>
        <v>0.003390510955</v>
      </c>
      <c r="AQ410" s="133">
        <f t="shared" si="32"/>
        <v>-0.01681667141</v>
      </c>
      <c r="AR410" s="133">
        <f t="shared" si="33"/>
        <v>0.03374057941</v>
      </c>
      <c r="AS410" s="134">
        <f t="shared" si="34"/>
        <v>-0.003971425069</v>
      </c>
      <c r="AT410" s="134">
        <f t="shared" si="35"/>
        <v>-0.002225366513</v>
      </c>
      <c r="AU410" s="134">
        <f t="shared" si="36"/>
        <v>-0.01855385612</v>
      </c>
      <c r="AV410" s="134">
        <f t="shared" si="37"/>
        <v>0.007721324879</v>
      </c>
      <c r="AW410" s="135">
        <f t="shared" ref="AW410:AZ410" si="2458">Y$2*$Y410</f>
        <v>-0.005772150303</v>
      </c>
      <c r="AX410" s="135">
        <f t="shared" si="2458"/>
        <v>-0.003943305137</v>
      </c>
      <c r="AY410" s="135">
        <f t="shared" si="2458"/>
        <v>-0.005517194963</v>
      </c>
      <c r="AZ410" s="135">
        <f t="shared" si="2458"/>
        <v>0.02243310488</v>
      </c>
      <c r="BA410" s="144">
        <f t="shared" ref="BA410:BD410" si="2459">AC410+AG410+AK410+AO410+AS410+AW410+A$2</f>
        <v>0.01545733616</v>
      </c>
      <c r="BB410" s="144">
        <f t="shared" si="2459"/>
        <v>0.08007671372</v>
      </c>
      <c r="BC410" s="144">
        <f t="shared" si="2459"/>
        <v>0.304297429</v>
      </c>
      <c r="BD410" s="144">
        <f t="shared" si="2459"/>
        <v>0.0241440914</v>
      </c>
      <c r="BE410" s="143">
        <f t="shared" ref="BE410:BH410" si="2460">A410</f>
        <v>0</v>
      </c>
      <c r="BF410" s="143">
        <f t="shared" si="2460"/>
        <v>0.1352711012</v>
      </c>
      <c r="BG410" s="143">
        <f t="shared" si="2460"/>
        <v>0.2950819672</v>
      </c>
      <c r="BH410" s="143">
        <f t="shared" si="2460"/>
        <v>0.04024594746</v>
      </c>
      <c r="BI410" s="145">
        <f t="shared" si="41"/>
        <v>0.00362954415</v>
      </c>
      <c r="BJ410" s="145">
        <f t="shared" si="42"/>
        <v>0.09391166747</v>
      </c>
      <c r="BK410" s="143"/>
    </row>
    <row r="411">
      <c r="A411" s="90">
        <f>'Yield Tabulations'!AH411</f>
        <v>0</v>
      </c>
      <c r="B411" s="90">
        <f>'Yield Tabulations'!AI411</f>
        <v>0.1904296875</v>
      </c>
      <c r="C411" s="90">
        <f>'Yield Tabulations'!AJ411</f>
        <v>0.4214285714</v>
      </c>
      <c r="D411" s="90">
        <f>'Yield Tabulations'!AK411</f>
        <v>0.0673828125</v>
      </c>
      <c r="E411" s="91">
        <f>'Yield Tabulations'!AL411</f>
        <v>0</v>
      </c>
      <c r="F411" s="91">
        <f>'Yield Tabulations'!AM411</f>
        <v>0.03515625</v>
      </c>
      <c r="G411" s="91">
        <f>'Yield Tabulations'!AN411</f>
        <v>0.4186046512</v>
      </c>
      <c r="H411" s="91">
        <f>'Yield Tabulations'!AO411</f>
        <v>0.083984375</v>
      </c>
      <c r="I411" s="92">
        <f>'Yield Tabulations'!AP411</f>
        <v>0</v>
      </c>
      <c r="J411" s="92">
        <f>'Yield Tabulations'!AQ411</f>
        <v>0.048828125</v>
      </c>
      <c r="K411" s="92">
        <f>'Yield Tabulations'!AR411</f>
        <v>0.4233870968</v>
      </c>
      <c r="L411" s="92">
        <f>'Yield Tabulations'!AS411</f>
        <v>0.03515625</v>
      </c>
      <c r="M411" s="132">
        <f t="shared" si="9"/>
        <v>-0.1835191911</v>
      </c>
      <c r="N411" s="132">
        <f t="shared" ref="N411:P411" si="2461">0</f>
        <v>0</v>
      </c>
      <c r="O411" s="132">
        <f t="shared" si="2461"/>
        <v>0</v>
      </c>
      <c r="P411" s="132">
        <f t="shared" si="2461"/>
        <v>0</v>
      </c>
      <c r="Q411" s="133">
        <f t="shared" si="11"/>
        <v>-0.1819009974</v>
      </c>
      <c r="R411" s="133">
        <f t="shared" si="12"/>
        <v>0.02084133094</v>
      </c>
      <c r="S411" s="133">
        <f t="shared" si="13"/>
        <v>-0.002864837646</v>
      </c>
      <c r="T411" s="133">
        <f t="shared" si="14"/>
        <v>0.005554977612</v>
      </c>
      <c r="U411" s="134">
        <f t="shared" si="15"/>
        <v>-0.1819009974</v>
      </c>
      <c r="V411" s="134">
        <f t="shared" si="16"/>
        <v>-0.02084133094</v>
      </c>
      <c r="W411" s="134">
        <f t="shared" si="17"/>
        <v>0.002864837646</v>
      </c>
      <c r="X411" s="134">
        <f t="shared" si="18"/>
        <v>-0.005554977612</v>
      </c>
      <c r="Y411" s="135">
        <f t="shared" si="19"/>
        <v>-0.1828767814</v>
      </c>
      <c r="Z411" s="135">
        <f t="shared" ref="Z411:AB411" si="2462">0</f>
        <v>0</v>
      </c>
      <c r="AA411" s="135">
        <f t="shared" si="2462"/>
        <v>0</v>
      </c>
      <c r="AB411" s="135">
        <f t="shared" si="2462"/>
        <v>0</v>
      </c>
      <c r="AC411" s="91">
        <f t="shared" si="21"/>
        <v>-0.09492235422</v>
      </c>
      <c r="AD411" s="91">
        <f t="shared" si="22"/>
        <v>0.02831722122</v>
      </c>
      <c r="AE411" s="91">
        <f t="shared" si="23"/>
        <v>0.2053683872</v>
      </c>
      <c r="AF411" s="91">
        <f t="shared" si="24"/>
        <v>0.09180976244</v>
      </c>
      <c r="AG411" s="92">
        <f t="shared" si="25"/>
        <v>0.07060381102</v>
      </c>
      <c r="AH411" s="92">
        <f t="shared" si="26"/>
        <v>0.03290309958</v>
      </c>
      <c r="AI411" s="92">
        <f t="shared" si="27"/>
        <v>0.2531249202</v>
      </c>
      <c r="AJ411" s="92">
        <f t="shared" si="28"/>
        <v>-0.06857212852</v>
      </c>
      <c r="AK411" s="132">
        <f t="shared" ref="AK411:AN411" si="2463">M$2*$M411</f>
        <v>0.06016775892</v>
      </c>
      <c r="AL411" s="132">
        <f t="shared" si="2463"/>
        <v>0.01626376526</v>
      </c>
      <c r="AM411" s="132">
        <f t="shared" si="2463"/>
        <v>0.04988009591</v>
      </c>
      <c r="AN411" s="132">
        <f t="shared" si="2463"/>
        <v>-0.04706077069</v>
      </c>
      <c r="AO411" s="133">
        <f t="shared" si="30"/>
        <v>-0.02978220761</v>
      </c>
      <c r="AP411" s="133">
        <f t="shared" si="31"/>
        <v>0.007256991925</v>
      </c>
      <c r="AQ411" s="133">
        <f t="shared" si="32"/>
        <v>-0.03583213313</v>
      </c>
      <c r="AR411" s="133">
        <f t="shared" si="33"/>
        <v>0.0650221845</v>
      </c>
      <c r="AS411" s="134">
        <f t="shared" si="34"/>
        <v>-0.006450386391</v>
      </c>
      <c r="AT411" s="134">
        <f t="shared" si="35"/>
        <v>-0.006050473263</v>
      </c>
      <c r="AU411" s="134">
        <f t="shared" si="36"/>
        <v>-0.0366057667</v>
      </c>
      <c r="AV411" s="134">
        <f t="shared" si="37"/>
        <v>0.01753051573</v>
      </c>
      <c r="AW411" s="135">
        <f t="shared" ref="AW411:AZ411" si="2464">Y$2*$Y411</f>
        <v>-0.01195113734</v>
      </c>
      <c r="AX411" s="135">
        <f t="shared" si="2464"/>
        <v>-0.008164545068</v>
      </c>
      <c r="AY411" s="135">
        <f t="shared" si="2464"/>
        <v>-0.01142325672</v>
      </c>
      <c r="AZ411" s="135">
        <f t="shared" si="2464"/>
        <v>0.04644735556</v>
      </c>
      <c r="BA411" s="144">
        <f t="shared" ref="BA411:BD411" si="2465">AC411+AG411+AK411+AO411+AS411+AW411+A$2</f>
        <v>0.0154202169</v>
      </c>
      <c r="BB411" s="144">
        <f t="shared" si="2465"/>
        <v>0.09583330958</v>
      </c>
      <c r="BC411" s="144">
        <f t="shared" si="2465"/>
        <v>0.4252076624</v>
      </c>
      <c r="BD411" s="144">
        <f t="shared" si="2465"/>
        <v>0.07144233765</v>
      </c>
      <c r="BE411" s="143">
        <f t="shared" ref="BE411:BH411" si="2466">A411</f>
        <v>0</v>
      </c>
      <c r="BF411" s="143">
        <f t="shared" si="2466"/>
        <v>0.1904296875</v>
      </c>
      <c r="BG411" s="143">
        <f t="shared" si="2466"/>
        <v>0.4214285714</v>
      </c>
      <c r="BH411" s="143">
        <f t="shared" si="2466"/>
        <v>0.0673828125</v>
      </c>
      <c r="BI411" s="145">
        <f t="shared" si="41"/>
        <v>0.009217019078</v>
      </c>
      <c r="BJ411" s="145">
        <f t="shared" si="42"/>
        <v>0.02966426868</v>
      </c>
      <c r="BK411" s="143"/>
    </row>
    <row r="412">
      <c r="A412" s="90">
        <f>'Yield Tabulations'!AH412</f>
        <v>0</v>
      </c>
      <c r="B412" s="90">
        <f>'Yield Tabulations'!AI412</f>
        <v>0.2763788969</v>
      </c>
      <c r="C412" s="90">
        <f>'Yield Tabulations'!AJ412</f>
        <v>0.5295508274</v>
      </c>
      <c r="D412" s="90">
        <f>'Yield Tabulations'!AK412</f>
        <v>0.1465827338</v>
      </c>
      <c r="E412" s="91">
        <f>'Yield Tabulations'!AL412</f>
        <v>0</v>
      </c>
      <c r="F412" s="91">
        <f>'Yield Tabulations'!AM412</f>
        <v>0.07224220624</v>
      </c>
      <c r="G412" s="91">
        <f>'Yield Tabulations'!AN412</f>
        <v>0.6085858586</v>
      </c>
      <c r="H412" s="91">
        <f>'Yield Tabulations'!AO412</f>
        <v>0.118705036</v>
      </c>
      <c r="I412" s="92">
        <f>'Yield Tabulations'!AP412</f>
        <v>0</v>
      </c>
      <c r="J412" s="92">
        <f>'Yield Tabulations'!AQ412</f>
        <v>0.04646282974</v>
      </c>
      <c r="K412" s="92">
        <f>'Yield Tabulations'!AR412</f>
        <v>0.46</v>
      </c>
      <c r="L412" s="92">
        <f>'Yield Tabulations'!AS412</f>
        <v>0.07224220624</v>
      </c>
      <c r="M412" s="132">
        <f t="shared" si="9"/>
        <v>-0.3896865692</v>
      </c>
      <c r="N412" s="132">
        <f t="shared" ref="N412:P412" si="2467">0</f>
        <v>0</v>
      </c>
      <c r="O412" s="132">
        <f t="shared" si="2467"/>
        <v>0</v>
      </c>
      <c r="P412" s="132">
        <f t="shared" si="2467"/>
        <v>0</v>
      </c>
      <c r="Q412" s="133">
        <f t="shared" si="11"/>
        <v>-0.291881586</v>
      </c>
      <c r="R412" s="133">
        <f t="shared" si="12"/>
        <v>0.01063873144</v>
      </c>
      <c r="S412" s="133">
        <f t="shared" si="13"/>
        <v>-0.0002964355135</v>
      </c>
      <c r="T412" s="133">
        <f t="shared" si="14"/>
        <v>-0.004954793741</v>
      </c>
      <c r="U412" s="134">
        <f t="shared" si="15"/>
        <v>-0.291881586</v>
      </c>
      <c r="V412" s="134">
        <f t="shared" si="16"/>
        <v>-0.01063873144</v>
      </c>
      <c r="W412" s="134">
        <f t="shared" si="17"/>
        <v>0.0002964355135</v>
      </c>
      <c r="X412" s="134">
        <f t="shared" si="18"/>
        <v>0.004954793741</v>
      </c>
      <c r="Y412" s="135">
        <f t="shared" si="19"/>
        <v>-0.2189777309</v>
      </c>
      <c r="Z412" s="135">
        <f t="shared" ref="Z412:AB412" si="2468">0</f>
        <v>0</v>
      </c>
      <c r="AA412" s="135">
        <f t="shared" si="2468"/>
        <v>0</v>
      </c>
      <c r="AB412" s="135">
        <f t="shared" si="2468"/>
        <v>0</v>
      </c>
      <c r="AC412" s="91">
        <f t="shared" si="21"/>
        <v>-0.1407639409</v>
      </c>
      <c r="AD412" s="91">
        <f t="shared" si="22"/>
        <v>0.05135028244</v>
      </c>
      <c r="AE412" s="91">
        <f t="shared" si="23"/>
        <v>0.2994116158</v>
      </c>
      <c r="AF412" s="91">
        <f t="shared" si="24"/>
        <v>0.1272482846</v>
      </c>
      <c r="AG412" s="92">
        <f t="shared" si="25"/>
        <v>0.07812118178</v>
      </c>
      <c r="AH412" s="92">
        <f t="shared" si="26"/>
        <v>0.03832057958</v>
      </c>
      <c r="AI412" s="92">
        <f t="shared" si="27"/>
        <v>0.281401198</v>
      </c>
      <c r="AJ412" s="92">
        <f t="shared" si="28"/>
        <v>-0.0534610053</v>
      </c>
      <c r="AK412" s="132">
        <f t="shared" ref="AK412:AN412" si="2469">M$2*$M412</f>
        <v>0.1277608484</v>
      </c>
      <c r="AL412" s="132">
        <f t="shared" si="2469"/>
        <v>0.0345346492</v>
      </c>
      <c r="AM412" s="132">
        <f t="shared" si="2469"/>
        <v>0.1059159172</v>
      </c>
      <c r="AN412" s="132">
        <f t="shared" si="2469"/>
        <v>-0.09992933251</v>
      </c>
      <c r="AO412" s="133">
        <f t="shared" si="30"/>
        <v>-0.05378476437</v>
      </c>
      <c r="AP412" s="133">
        <f t="shared" si="31"/>
        <v>0.009345922375</v>
      </c>
      <c r="AQ412" s="133">
        <f t="shared" si="32"/>
        <v>-0.06386030028</v>
      </c>
      <c r="AR412" s="133">
        <f t="shared" si="33"/>
        <v>0.09667016264</v>
      </c>
      <c r="AS412" s="134">
        <f t="shared" si="34"/>
        <v>-0.008651508495</v>
      </c>
      <c r="AT412" s="134">
        <f t="shared" si="35"/>
        <v>-0.01104430471</v>
      </c>
      <c r="AU412" s="134">
        <f t="shared" si="36"/>
        <v>-0.05569517759</v>
      </c>
      <c r="AV412" s="134">
        <f t="shared" si="37"/>
        <v>0.0329923278</v>
      </c>
      <c r="AW412" s="135">
        <f t="shared" ref="AW412:AZ412" si="2470">Y$2*$Y412</f>
        <v>-0.01431036197</v>
      </c>
      <c r="AX412" s="135">
        <f t="shared" si="2470"/>
        <v>-0.009776274161</v>
      </c>
      <c r="AY412" s="135">
        <f t="shared" si="2470"/>
        <v>-0.01367827462</v>
      </c>
      <c r="AZ412" s="135">
        <f t="shared" si="2470"/>
        <v>0.05561633603</v>
      </c>
      <c r="BA412" s="144">
        <f t="shared" ref="BA412:BD412" si="2471">AC412+AG412+AK412+AO412+AS412+AW412+A$2</f>
        <v>0.01612618694</v>
      </c>
      <c r="BB412" s="144">
        <f t="shared" si="2471"/>
        <v>0.1380381047</v>
      </c>
      <c r="BC412" s="144">
        <f t="shared" si="2471"/>
        <v>0.5541903941</v>
      </c>
      <c r="BD412" s="144">
        <f t="shared" si="2471"/>
        <v>0.1254021919</v>
      </c>
      <c r="BE412" s="143">
        <f t="shared" ref="BE412:BH412" si="2472">A412</f>
        <v>0</v>
      </c>
      <c r="BF412" s="143">
        <f t="shared" si="2472"/>
        <v>0.2763788969</v>
      </c>
      <c r="BG412" s="143">
        <f t="shared" si="2472"/>
        <v>0.5295508274</v>
      </c>
      <c r="BH412" s="143">
        <f t="shared" si="2472"/>
        <v>0.1465827338</v>
      </c>
      <c r="BI412" s="145">
        <f t="shared" si="41"/>
        <v>0.0204539523</v>
      </c>
      <c r="BJ412" s="145">
        <f t="shared" si="42"/>
        <v>0.001594728554</v>
      </c>
      <c r="BK412" s="143"/>
    </row>
    <row r="413">
      <c r="A413" s="90">
        <f>'Yield Tabulations'!AH413</f>
        <v>0</v>
      </c>
      <c r="B413" s="90">
        <f>'Yield Tabulations'!AI413</f>
        <v>0.2493448147</v>
      </c>
      <c r="C413" s="90">
        <f>'Yield Tabulations'!AJ413</f>
        <v>0.5408618128</v>
      </c>
      <c r="D413" s="90">
        <f>'Yield Tabulations'!AK413</f>
        <v>0.1359041557</v>
      </c>
      <c r="E413" s="91">
        <f>'Yield Tabulations'!AL413</f>
        <v>0</v>
      </c>
      <c r="F413" s="91">
        <f>'Yield Tabulations'!AM413</f>
        <v>0.06439535754</v>
      </c>
      <c r="G413" s="91">
        <f>'Yield Tabulations'!AN413</f>
        <v>0.5375</v>
      </c>
      <c r="H413" s="91">
        <f>'Yield Tabulations'!AO413</f>
        <v>0.1198053164</v>
      </c>
      <c r="I413" s="92">
        <f>'Yield Tabulations'!AP413</f>
        <v>0</v>
      </c>
      <c r="J413" s="92">
        <f>'Yield Tabulations'!AQ413</f>
        <v>0.05540995882</v>
      </c>
      <c r="K413" s="92">
        <f>'Yield Tabulations'!AR413</f>
        <v>0.5439093484</v>
      </c>
      <c r="L413" s="92">
        <f>'Yield Tabulations'!AS413</f>
        <v>0.06439535754</v>
      </c>
      <c r="M413" s="132">
        <f t="shared" si="9"/>
        <v>-0.3074063259</v>
      </c>
      <c r="N413" s="132">
        <f t="shared" ref="N413:P413" si="2473">0</f>
        <v>0</v>
      </c>
      <c r="O413" s="132">
        <f t="shared" si="2473"/>
        <v>0</v>
      </c>
      <c r="P413" s="132">
        <f t="shared" si="2473"/>
        <v>0</v>
      </c>
      <c r="Q413" s="133">
        <f t="shared" si="11"/>
        <v>-0.3036343251</v>
      </c>
      <c r="R413" s="133">
        <f t="shared" si="12"/>
        <v>0.03055072688</v>
      </c>
      <c r="S413" s="133">
        <f t="shared" si="13"/>
        <v>-0.002491645572</v>
      </c>
      <c r="T413" s="133">
        <f t="shared" si="14"/>
        <v>-0.0052423841</v>
      </c>
      <c r="U413" s="134">
        <f t="shared" si="15"/>
        <v>-0.3036343251</v>
      </c>
      <c r="V413" s="134">
        <f t="shared" si="16"/>
        <v>-0.03055072688</v>
      </c>
      <c r="W413" s="134">
        <f t="shared" si="17"/>
        <v>0.002491645572</v>
      </c>
      <c r="X413" s="134">
        <f t="shared" si="18"/>
        <v>0.0052423841</v>
      </c>
      <c r="Y413" s="135">
        <f t="shared" si="19"/>
        <v>-0.3030544049</v>
      </c>
      <c r="Z413" s="135">
        <f t="shared" ref="Z413:AB413" si="2474">0</f>
        <v>0</v>
      </c>
      <c r="AA413" s="135">
        <f t="shared" si="2474"/>
        <v>0</v>
      </c>
      <c r="AB413" s="135">
        <f t="shared" si="2474"/>
        <v>0</v>
      </c>
      <c r="AC413" s="91">
        <f t="shared" si="21"/>
        <v>-0.1246732612</v>
      </c>
      <c r="AD413" s="91">
        <f t="shared" si="22"/>
        <v>0.04882843731</v>
      </c>
      <c r="AE413" s="91">
        <f t="shared" si="23"/>
        <v>0.2624499375</v>
      </c>
      <c r="AF413" s="91">
        <f t="shared" si="24"/>
        <v>0.1199802369</v>
      </c>
      <c r="AG413" s="92">
        <f t="shared" si="25"/>
        <v>0.09217769688</v>
      </c>
      <c r="AH413" s="92">
        <f t="shared" si="26"/>
        <v>0.04163051026</v>
      </c>
      <c r="AI413" s="92">
        <f t="shared" si="27"/>
        <v>0.3287698977</v>
      </c>
      <c r="AJ413" s="92">
        <f t="shared" si="28"/>
        <v>-0.07553011949</v>
      </c>
      <c r="AK413" s="132">
        <f t="shared" ref="AK413:AN413" si="2475">M$2*$M413</f>
        <v>0.1007848258</v>
      </c>
      <c r="AL413" s="132">
        <f t="shared" si="2475"/>
        <v>0.02724284198</v>
      </c>
      <c r="AM413" s="132">
        <f t="shared" si="2475"/>
        <v>0.08355233546</v>
      </c>
      <c r="AN413" s="132">
        <f t="shared" si="2475"/>
        <v>-0.07882978626</v>
      </c>
      <c r="AO413" s="133">
        <f t="shared" si="30"/>
        <v>-0.05506172726</v>
      </c>
      <c r="AP413" s="133">
        <f t="shared" si="31"/>
        <v>0.01395609736</v>
      </c>
      <c r="AQ413" s="133">
        <f t="shared" si="32"/>
        <v>-0.06047338503</v>
      </c>
      <c r="AR413" s="133">
        <f t="shared" si="33"/>
        <v>0.1049981294</v>
      </c>
      <c r="AS413" s="134">
        <f t="shared" si="34"/>
        <v>-0.008747986605</v>
      </c>
      <c r="AT413" s="134">
        <f t="shared" si="35"/>
        <v>-0.01240297021</v>
      </c>
      <c r="AU413" s="134">
        <f t="shared" si="36"/>
        <v>-0.0601884448</v>
      </c>
      <c r="AV413" s="134">
        <f t="shared" si="37"/>
        <v>0.03060615788</v>
      </c>
      <c r="AW413" s="135">
        <f t="shared" ref="AW413:AZ413" si="2476">Y$2*$Y413</f>
        <v>-0.01980483683</v>
      </c>
      <c r="AX413" s="135">
        <f t="shared" si="2476"/>
        <v>-0.0135298824</v>
      </c>
      <c r="AY413" s="135">
        <f t="shared" si="2476"/>
        <v>-0.01893005904</v>
      </c>
      <c r="AZ413" s="135">
        <f t="shared" si="2476"/>
        <v>0.0769702725</v>
      </c>
      <c r="BA413" s="144">
        <f t="shared" ref="BA413:BD413" si="2477">AC413+AG413+AK413+AO413+AS413+AW413+A$2</f>
        <v>0.01242944325</v>
      </c>
      <c r="BB413" s="144">
        <f t="shared" si="2477"/>
        <v>0.1310322842</v>
      </c>
      <c r="BC413" s="144">
        <f t="shared" si="2477"/>
        <v>0.5358756975</v>
      </c>
      <c r="BD413" s="144">
        <f t="shared" si="2477"/>
        <v>0.1444603096</v>
      </c>
      <c r="BE413" s="143">
        <f t="shared" ref="BE413:BH413" si="2478">A413</f>
        <v>0</v>
      </c>
      <c r="BF413" s="143">
        <f t="shared" si="2478"/>
        <v>0.2493448147</v>
      </c>
      <c r="BG413" s="143">
        <f t="shared" si="2478"/>
        <v>0.5408618128</v>
      </c>
      <c r="BH413" s="143">
        <f t="shared" si="2478"/>
        <v>0.1359041557</v>
      </c>
      <c r="BI413" s="145">
        <f t="shared" si="41"/>
        <v>0.01425041504</v>
      </c>
      <c r="BJ413" s="145">
        <f t="shared" si="42"/>
        <v>0.0009258204265</v>
      </c>
      <c r="BK413" s="143"/>
    </row>
    <row r="414">
      <c r="A414" s="90">
        <f>'Yield Tabulations'!AH414</f>
        <v>0</v>
      </c>
      <c r="B414" s="90">
        <f>'Yield Tabulations'!AI414</f>
        <v>0.1910313901</v>
      </c>
      <c r="C414" s="90">
        <f>'Yield Tabulations'!AJ414</f>
        <v>0.4801512287</v>
      </c>
      <c r="D414" s="90">
        <f>'Yield Tabulations'!AK414</f>
        <v>0.1028400598</v>
      </c>
      <c r="E414" s="91">
        <f>'Yield Tabulations'!AL414</f>
        <v>0</v>
      </c>
      <c r="F414" s="91">
        <f>'Yield Tabulations'!AM414</f>
        <v>0.03617339312</v>
      </c>
      <c r="G414" s="91">
        <f>'Yield Tabulations'!AN414</f>
        <v>0.47265625</v>
      </c>
      <c r="H414" s="91">
        <f>'Yield Tabulations'!AO414</f>
        <v>0.07653213752</v>
      </c>
      <c r="I414" s="92">
        <f>'Yield Tabulations'!AP414</f>
        <v>0</v>
      </c>
      <c r="J414" s="92">
        <f>'Yield Tabulations'!AQ414</f>
        <v>0.04035874439</v>
      </c>
      <c r="K414" s="92">
        <f>'Yield Tabulations'!AR414</f>
        <v>0.4871794872</v>
      </c>
      <c r="L414" s="92">
        <f>'Yield Tabulations'!AS414</f>
        <v>0.03617339312</v>
      </c>
      <c r="M414" s="132">
        <f t="shared" si="9"/>
        <v>-0.2305696131</v>
      </c>
      <c r="N414" s="132">
        <f t="shared" ref="N414:P414" si="2479">0</f>
        <v>0</v>
      </c>
      <c r="O414" s="132">
        <f t="shared" si="2479"/>
        <v>0</v>
      </c>
      <c r="P414" s="132">
        <f t="shared" si="2479"/>
        <v>0</v>
      </c>
      <c r="Q414" s="133">
        <f t="shared" si="11"/>
        <v>-0.2344967693</v>
      </c>
      <c r="R414" s="133">
        <f t="shared" si="12"/>
        <v>0.02018730717</v>
      </c>
      <c r="S414" s="133">
        <f t="shared" si="13"/>
        <v>-0.001780226606</v>
      </c>
      <c r="T414" s="133">
        <f t="shared" si="14"/>
        <v>0.001452877669</v>
      </c>
      <c r="U414" s="134">
        <f t="shared" si="15"/>
        <v>-0.2344967693</v>
      </c>
      <c r="V414" s="134">
        <f t="shared" si="16"/>
        <v>-0.02018730717</v>
      </c>
      <c r="W414" s="134">
        <f t="shared" si="17"/>
        <v>0.001780226606</v>
      </c>
      <c r="X414" s="134">
        <f t="shared" si="18"/>
        <v>-0.001452877669</v>
      </c>
      <c r="Y414" s="135">
        <f t="shared" si="19"/>
        <v>-0.2402811953</v>
      </c>
      <c r="Z414" s="135">
        <f t="shared" ref="Z414:AB414" si="2480">0</f>
        <v>0</v>
      </c>
      <c r="AA414" s="135">
        <f t="shared" si="2480"/>
        <v>0</v>
      </c>
      <c r="AB414" s="135">
        <f t="shared" si="2480"/>
        <v>0</v>
      </c>
      <c r="AC414" s="91">
        <f t="shared" si="21"/>
        <v>-0.1063755724</v>
      </c>
      <c r="AD414" s="91">
        <f t="shared" si="22"/>
        <v>0.02627969881</v>
      </c>
      <c r="AE414" s="91">
        <f t="shared" si="23"/>
        <v>0.2342668934</v>
      </c>
      <c r="AF414" s="91">
        <f t="shared" si="24"/>
        <v>0.09497200451</v>
      </c>
      <c r="AG414" s="92">
        <f t="shared" si="25"/>
        <v>0.08420476719</v>
      </c>
      <c r="AH414" s="92">
        <f t="shared" si="26"/>
        <v>0.02785062123</v>
      </c>
      <c r="AI414" s="92">
        <f t="shared" si="27"/>
        <v>0.2903777657</v>
      </c>
      <c r="AJ414" s="92">
        <f t="shared" si="28"/>
        <v>-0.07841647144</v>
      </c>
      <c r="AK414" s="132">
        <f t="shared" ref="AK414:AN414" si="2481">M$2*$M414</f>
        <v>0.07559349412</v>
      </c>
      <c r="AL414" s="132">
        <f t="shared" si="2481"/>
        <v>0.02043344917</v>
      </c>
      <c r="AM414" s="132">
        <f t="shared" si="2481"/>
        <v>0.06266829287</v>
      </c>
      <c r="AN414" s="132">
        <f t="shared" si="2481"/>
        <v>-0.05912615255</v>
      </c>
      <c r="AO414" s="133">
        <f t="shared" si="30"/>
        <v>-0.04083700168</v>
      </c>
      <c r="AP414" s="133">
        <f t="shared" si="31"/>
        <v>0.008848951523</v>
      </c>
      <c r="AQ414" s="133">
        <f t="shared" si="32"/>
        <v>-0.04790462492</v>
      </c>
      <c r="AR414" s="133">
        <f t="shared" si="33"/>
        <v>0.08129550142</v>
      </c>
      <c r="AS414" s="134">
        <f t="shared" si="34"/>
        <v>-0.007499248007</v>
      </c>
      <c r="AT414" s="134">
        <f t="shared" si="35"/>
        <v>-0.008421092963</v>
      </c>
      <c r="AU414" s="134">
        <f t="shared" si="36"/>
        <v>-0.04626515873</v>
      </c>
      <c r="AV414" s="134">
        <f t="shared" si="37"/>
        <v>0.02409941345</v>
      </c>
      <c r="AW414" s="135">
        <f t="shared" ref="AW414:AZ414" si="2482">Y$2*$Y414</f>
        <v>-0.01570255964</v>
      </c>
      <c r="AX414" s="135">
        <f t="shared" si="2482"/>
        <v>-0.01072736863</v>
      </c>
      <c r="AY414" s="135">
        <f t="shared" si="2482"/>
        <v>-0.01500897905</v>
      </c>
      <c r="AZ414" s="135">
        <f t="shared" si="2482"/>
        <v>0.06102702611</v>
      </c>
      <c r="BA414" s="144">
        <f t="shared" ref="BA414:BD414" si="2483">AC414+AG414+AK414+AO414+AS414+AW414+A$2</f>
        <v>0.01713861208</v>
      </c>
      <c r="BB414" s="144">
        <f t="shared" si="2483"/>
        <v>0.08957150907</v>
      </c>
      <c r="BC414" s="144">
        <f t="shared" si="2483"/>
        <v>0.478829605</v>
      </c>
      <c r="BD414" s="144">
        <f t="shared" si="2483"/>
        <v>0.09011674012</v>
      </c>
      <c r="BE414" s="143">
        <f t="shared" ref="BE414:BH414" si="2484">A414</f>
        <v>0</v>
      </c>
      <c r="BF414" s="143">
        <f t="shared" si="2484"/>
        <v>0.1910313901</v>
      </c>
      <c r="BG414" s="143">
        <f t="shared" si="2484"/>
        <v>0.4801512287</v>
      </c>
      <c r="BH414" s="143">
        <f t="shared" si="2484"/>
        <v>0.1028400598</v>
      </c>
      <c r="BI414" s="145">
        <f t="shared" si="41"/>
        <v>0.01075146904</v>
      </c>
      <c r="BJ414" s="145">
        <f t="shared" si="42"/>
        <v>0.01214455469</v>
      </c>
      <c r="BK414" s="143"/>
    </row>
    <row r="415">
      <c r="A415" s="90">
        <f>'Yield Tabulations'!AH415</f>
        <v>0</v>
      </c>
      <c r="B415" s="90">
        <f>'Yield Tabulations'!AI415</f>
        <v>0.1602966343</v>
      </c>
      <c r="C415" s="90">
        <f>'Yield Tabulations'!AJ415</f>
        <v>0.4633204633</v>
      </c>
      <c r="D415" s="90">
        <f>'Yield Tabulations'!AK415</f>
        <v>0.07929264119</v>
      </c>
      <c r="E415" s="91">
        <f>'Yield Tabulations'!AL415</f>
        <v>0</v>
      </c>
      <c r="F415" s="91">
        <f>'Yield Tabulations'!AM415</f>
        <v>0.03308613805</v>
      </c>
      <c r="G415" s="91">
        <f>'Yield Tabulations'!AN415</f>
        <v>0.4328358209</v>
      </c>
      <c r="H415" s="91">
        <f>'Yield Tabulations'!AO415</f>
        <v>0.07644038791</v>
      </c>
      <c r="I415" s="92">
        <f>'Yield Tabulations'!AP415</f>
        <v>0</v>
      </c>
      <c r="J415" s="92">
        <f>'Yield Tabulations'!AQ415</f>
        <v>0.04335424986</v>
      </c>
      <c r="K415" s="92">
        <f>'Yield Tabulations'!AR415</f>
        <v>0.496</v>
      </c>
      <c r="L415" s="92">
        <f>'Yield Tabulations'!AS415</f>
        <v>0.03308613805</v>
      </c>
      <c r="M415" s="132">
        <f t="shared" si="9"/>
        <v>-0.1942846733</v>
      </c>
      <c r="N415" s="132">
        <f t="shared" ref="N415:P415" si="2485">0</f>
        <v>0</v>
      </c>
      <c r="O415" s="132">
        <f t="shared" si="2485"/>
        <v>0</v>
      </c>
      <c r="P415" s="132">
        <f t="shared" si="2485"/>
        <v>0</v>
      </c>
      <c r="Q415" s="133">
        <f t="shared" si="11"/>
        <v>-0.2186501091</v>
      </c>
      <c r="R415" s="133">
        <f t="shared" si="12"/>
        <v>0.02359356668</v>
      </c>
      <c r="S415" s="133">
        <f t="shared" si="13"/>
        <v>-0.002219323145</v>
      </c>
      <c r="T415" s="133">
        <f t="shared" si="14"/>
        <v>0.002354547854</v>
      </c>
      <c r="U415" s="134">
        <f t="shared" si="15"/>
        <v>-0.2186501091</v>
      </c>
      <c r="V415" s="134">
        <f t="shared" si="16"/>
        <v>-0.02359356668</v>
      </c>
      <c r="W415" s="134">
        <f t="shared" si="17"/>
        <v>0.002219323145</v>
      </c>
      <c r="X415" s="134">
        <f t="shared" si="18"/>
        <v>-0.002354547854</v>
      </c>
      <c r="Y415" s="135">
        <f t="shared" si="19"/>
        <v>-0.2489902835</v>
      </c>
      <c r="Z415" s="135">
        <f t="shared" ref="Z415:AB415" si="2486">0</f>
        <v>0</v>
      </c>
      <c r="AA415" s="135">
        <f t="shared" si="2486"/>
        <v>0</v>
      </c>
      <c r="AB415" s="135">
        <f t="shared" si="2486"/>
        <v>0</v>
      </c>
      <c r="AC415" s="91">
        <f t="shared" si="21"/>
        <v>-0.09752393379</v>
      </c>
      <c r="AD415" s="91">
        <f t="shared" si="22"/>
        <v>0.02539194121</v>
      </c>
      <c r="AE415" s="91">
        <f t="shared" si="23"/>
        <v>0.2136803463</v>
      </c>
      <c r="AF415" s="91">
        <f t="shared" si="24"/>
        <v>0.09025811843</v>
      </c>
      <c r="AG415" s="92">
        <f t="shared" si="25"/>
        <v>0.08528361401</v>
      </c>
      <c r="AH415" s="92">
        <f t="shared" si="26"/>
        <v>0.02896825141</v>
      </c>
      <c r="AI415" s="92">
        <f t="shared" si="27"/>
        <v>0.2949407719</v>
      </c>
      <c r="AJ415" s="92">
        <f t="shared" si="28"/>
        <v>-0.0824387612</v>
      </c>
      <c r="AK415" s="132">
        <f t="shared" ref="AK415:AN415" si="2487">M$2*$M415</f>
        <v>0.06369728044</v>
      </c>
      <c r="AL415" s="132">
        <f t="shared" si="2487"/>
        <v>0.01721781957</v>
      </c>
      <c r="AM415" s="132">
        <f t="shared" si="2487"/>
        <v>0.05280612931</v>
      </c>
      <c r="AN415" s="132">
        <f t="shared" si="2487"/>
        <v>-0.04982141868</v>
      </c>
      <c r="AO415" s="133">
        <f t="shared" si="30"/>
        <v>-0.03752118456</v>
      </c>
      <c r="AP415" s="133">
        <f t="shared" si="31"/>
        <v>0.009059906751</v>
      </c>
      <c r="AQ415" s="133">
        <f t="shared" si="32"/>
        <v>-0.04323464319</v>
      </c>
      <c r="AR415" s="133">
        <f t="shared" si="33"/>
        <v>0.07707084789</v>
      </c>
      <c r="AS415" s="134">
        <f t="shared" si="34"/>
        <v>-0.007057330134</v>
      </c>
      <c r="AT415" s="134">
        <f t="shared" si="35"/>
        <v>-0.007887689858</v>
      </c>
      <c r="AU415" s="134">
        <f t="shared" si="36"/>
        <v>-0.04372300276</v>
      </c>
      <c r="AV415" s="134">
        <f t="shared" si="37"/>
        <v>0.02152711432</v>
      </c>
      <c r="AW415" s="135">
        <f t="shared" ref="AW415:AZ415" si="2488">Y$2*$Y415</f>
        <v>-0.0162717052</v>
      </c>
      <c r="AX415" s="135">
        <f t="shared" si="2488"/>
        <v>-0.0111161864</v>
      </c>
      <c r="AY415" s="135">
        <f t="shared" si="2488"/>
        <v>-0.0155529855</v>
      </c>
      <c r="AZ415" s="135">
        <f t="shared" si="2488"/>
        <v>0.06323897511</v>
      </c>
      <c r="BA415" s="144">
        <f t="shared" ref="BA415:BD415" si="2489">AC415+AG415+AK415+AO415+AS415+AW415+A$2</f>
        <v>0.01836147329</v>
      </c>
      <c r="BB415" s="144">
        <f t="shared" si="2489"/>
        <v>0.0869412926</v>
      </c>
      <c r="BC415" s="144">
        <f t="shared" si="2489"/>
        <v>0.4596120318</v>
      </c>
      <c r="BD415" s="144">
        <f t="shared" si="2489"/>
        <v>0.0861002945</v>
      </c>
      <c r="BE415" s="143">
        <f t="shared" ref="BE415:BH415" si="2490">A415</f>
        <v>0</v>
      </c>
      <c r="BF415" s="143">
        <f t="shared" si="2490"/>
        <v>0.1602966343</v>
      </c>
      <c r="BG415" s="143">
        <f t="shared" si="2490"/>
        <v>0.4633204633</v>
      </c>
      <c r="BH415" s="143">
        <f t="shared" si="2490"/>
        <v>0.07929264119</v>
      </c>
      <c r="BI415" s="145">
        <f t="shared" si="41"/>
        <v>0.005778246471</v>
      </c>
      <c r="BJ415" s="145">
        <f t="shared" si="42"/>
        <v>0.02273969509</v>
      </c>
      <c r="BK415" s="143"/>
    </row>
    <row r="416">
      <c r="A416" s="90">
        <f>'Yield Tabulations'!AH416</f>
        <v>0</v>
      </c>
      <c r="B416" s="90">
        <f>'Yield Tabulations'!AI416</f>
        <v>0.1799450549</v>
      </c>
      <c r="C416" s="90">
        <f>'Yield Tabulations'!AJ416</f>
        <v>0.4081145585</v>
      </c>
      <c r="D416" s="90">
        <f>'Yield Tabulations'!AK416</f>
        <v>0.08195970696</v>
      </c>
      <c r="E416" s="91">
        <f>'Yield Tabulations'!AL416</f>
        <v>0</v>
      </c>
      <c r="F416" s="91">
        <f>'Yield Tabulations'!AM416</f>
        <v>0.04166666667</v>
      </c>
      <c r="G416" s="91">
        <f>'Yield Tabulations'!AN416</f>
        <v>0.4375</v>
      </c>
      <c r="H416" s="91">
        <f>'Yield Tabulations'!AO416</f>
        <v>0.09523809524</v>
      </c>
      <c r="I416" s="92">
        <f>'Yield Tabulations'!AP416</f>
        <v>0</v>
      </c>
      <c r="J416" s="92">
        <f>'Yield Tabulations'!AQ416</f>
        <v>0.05357142857</v>
      </c>
      <c r="K416" s="92">
        <f>'Yield Tabulations'!AR416</f>
        <v>0.3791469194</v>
      </c>
      <c r="L416" s="92">
        <f>'Yield Tabulations'!AS416</f>
        <v>0.04166666667</v>
      </c>
      <c r="M416" s="132">
        <f t="shared" si="9"/>
        <v>-0.2022126559</v>
      </c>
      <c r="N416" s="132">
        <f t="shared" ref="N416:P416" si="2491">0</f>
        <v>0</v>
      </c>
      <c r="O416" s="132">
        <f t="shared" si="2491"/>
        <v>0</v>
      </c>
      <c r="P416" s="132">
        <f t="shared" si="2491"/>
        <v>0</v>
      </c>
      <c r="Q416" s="133">
        <f t="shared" si="11"/>
        <v>-0.1720771741</v>
      </c>
      <c r="R416" s="133">
        <f t="shared" si="12"/>
        <v>0.01788006376</v>
      </c>
      <c r="S416" s="133">
        <f t="shared" si="13"/>
        <v>-0.003365929705</v>
      </c>
      <c r="T416" s="133">
        <f t="shared" si="14"/>
        <v>0.00763971169</v>
      </c>
      <c r="U416" s="134">
        <f t="shared" si="15"/>
        <v>-0.1720771741</v>
      </c>
      <c r="V416" s="134">
        <f t="shared" si="16"/>
        <v>-0.01788006376</v>
      </c>
      <c r="W416" s="134">
        <f t="shared" si="17"/>
        <v>0.003365929705</v>
      </c>
      <c r="X416" s="134">
        <f t="shared" si="18"/>
        <v>-0.00763971169</v>
      </c>
      <c r="Y416" s="135">
        <f t="shared" si="19"/>
        <v>-0.1483583956</v>
      </c>
      <c r="Z416" s="135">
        <f t="shared" ref="Z416:AB416" si="2492">0</f>
        <v>0</v>
      </c>
      <c r="AA416" s="135">
        <f t="shared" si="2492"/>
        <v>0</v>
      </c>
      <c r="AB416" s="135">
        <f t="shared" si="2492"/>
        <v>0</v>
      </c>
      <c r="AC416" s="91">
        <f t="shared" si="21"/>
        <v>-0.1000006591</v>
      </c>
      <c r="AD416" s="91">
        <f t="shared" si="22"/>
        <v>0.03371664291</v>
      </c>
      <c r="AE416" s="91">
        <f t="shared" si="23"/>
        <v>0.2137308926</v>
      </c>
      <c r="AF416" s="91">
        <f t="shared" si="24"/>
        <v>0.09876062764</v>
      </c>
      <c r="AG416" s="92">
        <f t="shared" si="25"/>
        <v>0.06142058321</v>
      </c>
      <c r="AH416" s="92">
        <f t="shared" si="26"/>
        <v>0.03710687322</v>
      </c>
      <c r="AI416" s="92">
        <f t="shared" si="27"/>
        <v>0.2286449947</v>
      </c>
      <c r="AJ416" s="92">
        <f t="shared" si="28"/>
        <v>-0.0573355714</v>
      </c>
      <c r="AK416" s="132">
        <f t="shared" ref="AK416:AN416" si="2493">M$2*$M416</f>
        <v>0.0662965124</v>
      </c>
      <c r="AL416" s="132">
        <f t="shared" si="2493"/>
        <v>0.01792041011</v>
      </c>
      <c r="AM416" s="132">
        <f t="shared" si="2493"/>
        <v>0.05496093683</v>
      </c>
      <c r="AN416" s="132">
        <f t="shared" si="2493"/>
        <v>-0.05185443207</v>
      </c>
      <c r="AO416" s="133">
        <f t="shared" si="30"/>
        <v>-0.02728425831</v>
      </c>
      <c r="AP416" s="133">
        <f t="shared" si="31"/>
        <v>0.006198308157</v>
      </c>
      <c r="AQ416" s="133">
        <f t="shared" si="32"/>
        <v>-0.03466362037</v>
      </c>
      <c r="AR416" s="133">
        <f t="shared" si="33"/>
        <v>0.06150154017</v>
      </c>
      <c r="AS416" s="134">
        <f t="shared" si="34"/>
        <v>-0.006570495583</v>
      </c>
      <c r="AT416" s="134">
        <f t="shared" si="35"/>
        <v>-0.005295855699</v>
      </c>
      <c r="AU416" s="134">
        <f t="shared" si="36"/>
        <v>-0.03446785645</v>
      </c>
      <c r="AV416" s="134">
        <f t="shared" si="37"/>
        <v>0.01682731651</v>
      </c>
      <c r="AW416" s="135">
        <f t="shared" ref="AW416:AZ416" si="2494">Y$2*$Y416</f>
        <v>-0.009695334465</v>
      </c>
      <c r="AX416" s="135">
        <f t="shared" si="2494"/>
        <v>-0.006623469626</v>
      </c>
      <c r="AY416" s="135">
        <f t="shared" si="2494"/>
        <v>-0.009267092448</v>
      </c>
      <c r="AZ416" s="135">
        <f t="shared" si="2494"/>
        <v>0.03768031729</v>
      </c>
      <c r="BA416" s="144">
        <f t="shared" ref="BA416:BD416" si="2495">AC416+AG416+AK416+AO416+AS416+AW416+A$2</f>
        <v>0.01192108063</v>
      </c>
      <c r="BB416" s="144">
        <f t="shared" si="2495"/>
        <v>0.108330159</v>
      </c>
      <c r="BC416" s="144">
        <f t="shared" si="2495"/>
        <v>0.4196336705</v>
      </c>
      <c r="BD416" s="144">
        <f t="shared" si="2495"/>
        <v>0.07184521677</v>
      </c>
      <c r="BE416" s="143">
        <f t="shared" ref="BE416:BH416" si="2496">A416</f>
        <v>0</v>
      </c>
      <c r="BF416" s="143">
        <f t="shared" si="2496"/>
        <v>0.1799450549</v>
      </c>
      <c r="BG416" s="143">
        <f t="shared" si="2496"/>
        <v>0.4081145585</v>
      </c>
      <c r="BH416" s="143">
        <f t="shared" si="2496"/>
        <v>0.08195970696</v>
      </c>
      <c r="BI416" s="145">
        <f t="shared" si="41"/>
        <v>0.005505798337</v>
      </c>
      <c r="BJ416" s="145">
        <f t="shared" si="42"/>
        <v>0.03201060793</v>
      </c>
      <c r="BK416" s="143"/>
    </row>
    <row r="417">
      <c r="A417" s="90">
        <f>'Yield Tabulations'!AH417</f>
        <v>0</v>
      </c>
      <c r="B417" s="90">
        <f>'Yield Tabulations'!AI417</f>
        <v>0.1937823834</v>
      </c>
      <c r="C417" s="90">
        <f>'Yield Tabulations'!AJ417</f>
        <v>0.4972067039</v>
      </c>
      <c r="D417" s="90">
        <f>'Yield Tabulations'!AK417</f>
        <v>0.09533678756</v>
      </c>
      <c r="E417" s="91">
        <f>'Yield Tabulations'!AL417</f>
        <v>0</v>
      </c>
      <c r="F417" s="91">
        <f>'Yield Tabulations'!AM417</f>
        <v>0.05906735751</v>
      </c>
      <c r="G417" s="91">
        <f>'Yield Tabulations'!AN417</f>
        <v>0.5757575758</v>
      </c>
      <c r="H417" s="91">
        <f>'Yield Tabulations'!AO417</f>
        <v>0.1025906736</v>
      </c>
      <c r="I417" s="92">
        <f>'Yield Tabulations'!AP417</f>
        <v>0</v>
      </c>
      <c r="J417" s="92">
        <f>'Yield Tabulations'!AQ417</f>
        <v>0.04352331606</v>
      </c>
      <c r="K417" s="92">
        <f>'Yield Tabulations'!AR417</f>
        <v>0.4</v>
      </c>
      <c r="L417" s="92">
        <f>'Yield Tabulations'!AS417</f>
        <v>0.05906735751</v>
      </c>
      <c r="M417" s="132">
        <f t="shared" si="9"/>
        <v>-0.3455105851</v>
      </c>
      <c r="N417" s="132">
        <f t="shared" ref="N417:P417" si="2497">0</f>
        <v>0</v>
      </c>
      <c r="O417" s="132">
        <f t="shared" si="2497"/>
        <v>0</v>
      </c>
      <c r="P417" s="132">
        <f t="shared" si="2497"/>
        <v>0</v>
      </c>
      <c r="Q417" s="133">
        <f t="shared" si="11"/>
        <v>-0.2389335976</v>
      </c>
      <c r="R417" s="133">
        <f t="shared" si="12"/>
        <v>0.007027790862</v>
      </c>
      <c r="S417" s="133">
        <f t="shared" si="13"/>
        <v>-0.0009761335875</v>
      </c>
      <c r="T417" s="133">
        <f t="shared" si="14"/>
        <v>0.00143193594</v>
      </c>
      <c r="U417" s="134">
        <f t="shared" si="15"/>
        <v>-0.2389335976</v>
      </c>
      <c r="V417" s="134">
        <f t="shared" si="16"/>
        <v>-0.007027790862</v>
      </c>
      <c r="W417" s="134">
        <f t="shared" si="17"/>
        <v>0.0009761335875</v>
      </c>
      <c r="X417" s="134">
        <f t="shared" si="18"/>
        <v>-0.00143193594</v>
      </c>
      <c r="Y417" s="135">
        <f t="shared" si="19"/>
        <v>-0.1653832318</v>
      </c>
      <c r="Z417" s="135">
        <f t="shared" ref="Z417:AB417" si="2498">0</f>
        <v>0</v>
      </c>
      <c r="AA417" s="135">
        <f t="shared" si="2498"/>
        <v>0</v>
      </c>
      <c r="AB417" s="135">
        <f t="shared" si="2498"/>
        <v>0</v>
      </c>
      <c r="AC417" s="91">
        <f t="shared" si="21"/>
        <v>-0.1317545181</v>
      </c>
      <c r="AD417" s="91">
        <f t="shared" si="22"/>
        <v>0.04173633229</v>
      </c>
      <c r="AE417" s="91">
        <f t="shared" si="23"/>
        <v>0.2843895976</v>
      </c>
      <c r="AF417" s="91">
        <f t="shared" si="24"/>
        <v>0.1173403284</v>
      </c>
      <c r="AG417" s="92">
        <f t="shared" si="25"/>
        <v>0.06732428961</v>
      </c>
      <c r="AH417" s="92">
        <f t="shared" si="26"/>
        <v>0.03443169635</v>
      </c>
      <c r="AI417" s="92">
        <f t="shared" si="27"/>
        <v>0.2440047569</v>
      </c>
      <c r="AJ417" s="92">
        <f t="shared" si="28"/>
        <v>-0.04925706873</v>
      </c>
      <c r="AK417" s="132">
        <f t="shared" ref="AK417:AN417" si="2499">M$2*$M417</f>
        <v>0.1132775131</v>
      </c>
      <c r="AL417" s="132">
        <f t="shared" si="2499"/>
        <v>0.03061970259</v>
      </c>
      <c r="AM417" s="132">
        <f t="shared" si="2499"/>
        <v>0.09390898585</v>
      </c>
      <c r="AN417" s="132">
        <f t="shared" si="2499"/>
        <v>-0.08860105755</v>
      </c>
      <c r="AO417" s="133">
        <f t="shared" si="30"/>
        <v>-0.04210616958</v>
      </c>
      <c r="AP417" s="133">
        <f t="shared" si="31"/>
        <v>0.006320547381</v>
      </c>
      <c r="AQ417" s="133">
        <f t="shared" si="32"/>
        <v>-0.05307195833</v>
      </c>
      <c r="AR417" s="133">
        <f t="shared" si="33"/>
        <v>0.0797167801</v>
      </c>
      <c r="AS417" s="134">
        <f t="shared" si="34"/>
        <v>-0.007930250288</v>
      </c>
      <c r="AT417" s="134">
        <f t="shared" si="35"/>
        <v>-0.008046818669</v>
      </c>
      <c r="AU417" s="134">
        <f t="shared" si="36"/>
        <v>-0.04555038823</v>
      </c>
      <c r="AV417" s="134">
        <f t="shared" si="37"/>
        <v>0.0271180373</v>
      </c>
      <c r="AW417" s="135">
        <f t="shared" ref="AW417:AZ417" si="2500">Y$2*$Y417</f>
        <v>-0.01080792051</v>
      </c>
      <c r="AX417" s="135">
        <f t="shared" si="2500"/>
        <v>-0.007383544476</v>
      </c>
      <c r="AY417" s="135">
        <f t="shared" si="2500"/>
        <v>-0.01033053567</v>
      </c>
      <c r="AZ417" s="135">
        <f t="shared" si="2500"/>
        <v>0.0420043141</v>
      </c>
      <c r="BA417" s="144">
        <f t="shared" ref="BA417:BD417" si="2501">AC417+AG417+AK417+AO417+AS417+AW417+A$2</f>
        <v>0.01575767685</v>
      </c>
      <c r="BB417" s="144">
        <f t="shared" si="2501"/>
        <v>0.1229851654</v>
      </c>
      <c r="BC417" s="144">
        <f t="shared" si="2501"/>
        <v>0.5140458738</v>
      </c>
      <c r="BD417" s="144">
        <f t="shared" si="2501"/>
        <v>0.0945867523</v>
      </c>
      <c r="BE417" s="143">
        <f t="shared" ref="BE417:BH417" si="2502">A417</f>
        <v>0</v>
      </c>
      <c r="BF417" s="143">
        <f t="shared" si="2502"/>
        <v>0.1937823834</v>
      </c>
      <c r="BG417" s="143">
        <f t="shared" si="2502"/>
        <v>0.4972067039</v>
      </c>
      <c r="BH417" s="143">
        <f t="shared" si="2502"/>
        <v>0.09533678756</v>
      </c>
      <c r="BI417" s="145">
        <f t="shared" si="41"/>
        <v>0.005544670654</v>
      </c>
      <c r="BJ417" s="145">
        <f t="shared" si="42"/>
        <v>0.01067437927</v>
      </c>
      <c r="BK417" s="143"/>
    </row>
    <row r="418">
      <c r="A418" s="90">
        <f>'Yield Tabulations'!AH418</f>
        <v>0</v>
      </c>
      <c r="B418" s="90">
        <f>'Yield Tabulations'!AI418</f>
        <v>0.1465408805</v>
      </c>
      <c r="C418" s="90">
        <f>'Yield Tabulations'!AJ418</f>
        <v>0.4219858156</v>
      </c>
      <c r="D418" s="90">
        <f>'Yield Tabulations'!AK418</f>
        <v>0.07987421384</v>
      </c>
      <c r="E418" s="91">
        <f>'Yield Tabulations'!AL418</f>
        <v>0</v>
      </c>
      <c r="F418" s="91">
        <f>'Yield Tabulations'!AM418</f>
        <v>0.03773584906</v>
      </c>
      <c r="G418" s="91">
        <f>'Yield Tabulations'!AN418</f>
        <v>0.4285714286</v>
      </c>
      <c r="H418" s="91">
        <f>'Yield Tabulations'!AO418</f>
        <v>0.08805031447</v>
      </c>
      <c r="I418" s="92">
        <f>'Yield Tabulations'!AP418</f>
        <v>0</v>
      </c>
      <c r="J418" s="92">
        <f>'Yield Tabulations'!AQ418</f>
        <v>0.05031446541</v>
      </c>
      <c r="K418" s="92">
        <f>'Yield Tabulations'!AR418</f>
        <v>0.4154929577</v>
      </c>
      <c r="L418" s="92">
        <f>'Yield Tabulations'!AS418</f>
        <v>0.03773584906</v>
      </c>
      <c r="M418" s="132">
        <f t="shared" si="9"/>
        <v>-0.1928503216</v>
      </c>
      <c r="N418" s="132">
        <f t="shared" ref="N418:P418" si="2503">0</f>
        <v>0</v>
      </c>
      <c r="O418" s="132">
        <f t="shared" si="2503"/>
        <v>0</v>
      </c>
      <c r="P418" s="132">
        <f t="shared" si="2503"/>
        <v>0</v>
      </c>
      <c r="Q418" s="133">
        <f t="shared" si="11"/>
        <v>-0.1832897229</v>
      </c>
      <c r="R418" s="133">
        <f t="shared" si="12"/>
        <v>0.02041177885</v>
      </c>
      <c r="S418" s="133">
        <f t="shared" si="13"/>
        <v>-0.003006210197</v>
      </c>
      <c r="T418" s="133">
        <f t="shared" si="14"/>
        <v>0.00588436278</v>
      </c>
      <c r="U418" s="134">
        <f t="shared" si="15"/>
        <v>-0.1832897229</v>
      </c>
      <c r="V418" s="134">
        <f t="shared" si="16"/>
        <v>-0.02041177885</v>
      </c>
      <c r="W418" s="134">
        <f t="shared" si="17"/>
        <v>0.003006210197</v>
      </c>
      <c r="X418" s="134">
        <f t="shared" si="18"/>
        <v>-0.00588436278</v>
      </c>
      <c r="Y418" s="135">
        <f t="shared" si="19"/>
        <v>-0.1765899377</v>
      </c>
      <c r="Z418" s="135">
        <f t="shared" ref="Z418:AB418" si="2504">0</f>
        <v>0</v>
      </c>
      <c r="AA418" s="135">
        <f t="shared" si="2504"/>
        <v>0</v>
      </c>
      <c r="AB418" s="135">
        <f t="shared" si="2504"/>
        <v>0</v>
      </c>
      <c r="AC418" s="91">
        <f t="shared" si="21"/>
        <v>-0.0974528315</v>
      </c>
      <c r="AD418" s="91">
        <f t="shared" si="22"/>
        <v>0.03032821484</v>
      </c>
      <c r="AE418" s="91">
        <f t="shared" si="23"/>
        <v>0.2100137126</v>
      </c>
      <c r="AF418" s="91">
        <f t="shared" si="24"/>
        <v>0.09469245846</v>
      </c>
      <c r="AG418" s="92">
        <f t="shared" si="25"/>
        <v>0.06885156316</v>
      </c>
      <c r="AH418" s="92">
        <f t="shared" si="26"/>
        <v>0.03429212124</v>
      </c>
      <c r="AI418" s="92">
        <f t="shared" si="27"/>
        <v>0.2490273174</v>
      </c>
      <c r="AJ418" s="92">
        <f t="shared" si="28"/>
        <v>-0.06586278645</v>
      </c>
      <c r="AK418" s="132">
        <f t="shared" ref="AK418:AN418" si="2505">M$2*$M418</f>
        <v>0.06322702048</v>
      </c>
      <c r="AL418" s="132">
        <f t="shared" si="2505"/>
        <v>0.01709070502</v>
      </c>
      <c r="AM418" s="132">
        <f t="shared" si="2505"/>
        <v>0.0524162758</v>
      </c>
      <c r="AN418" s="132">
        <f t="shared" si="2505"/>
        <v>-0.04945360049</v>
      </c>
      <c r="AO418" s="133">
        <f t="shared" si="30"/>
        <v>-0.02990097235</v>
      </c>
      <c r="AP418" s="133">
        <f t="shared" si="31"/>
        <v>0.007179279262</v>
      </c>
      <c r="AQ418" s="133">
        <f t="shared" si="32"/>
        <v>-0.03632508275</v>
      </c>
      <c r="AR418" s="133">
        <f t="shared" si="33"/>
        <v>0.06543175479</v>
      </c>
      <c r="AS418" s="134">
        <f t="shared" si="34"/>
        <v>-0.006575863244</v>
      </c>
      <c r="AT418" s="134">
        <f t="shared" si="35"/>
        <v>-0.006037998422</v>
      </c>
      <c r="AU418" s="134">
        <f t="shared" si="36"/>
        <v>-0.03682065214</v>
      </c>
      <c r="AV418" s="134">
        <f t="shared" si="37"/>
        <v>0.0177611038</v>
      </c>
      <c r="AW418" s="135">
        <f t="shared" ref="AW418:AZ418" si="2506">Y$2*$Y418</f>
        <v>-0.0115402873</v>
      </c>
      <c r="AX418" s="135">
        <f t="shared" si="2506"/>
        <v>-0.007883868545</v>
      </c>
      <c r="AY418" s="135">
        <f t="shared" si="2506"/>
        <v>-0.01103055389</v>
      </c>
      <c r="AZ418" s="135">
        <f t="shared" si="2506"/>
        <v>0.0448506123</v>
      </c>
      <c r="BA418" s="144">
        <f t="shared" ref="BA418:BD418" si="2507">AC418+AG418+AK418+AO418+AS418+AW418+A$2</f>
        <v>0.01436336177</v>
      </c>
      <c r="BB418" s="144">
        <f t="shared" si="2507"/>
        <v>0.1002757033</v>
      </c>
      <c r="BC418" s="144">
        <f t="shared" si="2507"/>
        <v>0.4279764327</v>
      </c>
      <c r="BD418" s="144">
        <f t="shared" si="2507"/>
        <v>0.07368496104</v>
      </c>
      <c r="BE418" s="143">
        <f t="shared" ref="BE418:BH418" si="2508">A418</f>
        <v>0</v>
      </c>
      <c r="BF418" s="143">
        <f t="shared" si="2508"/>
        <v>0.1465408805</v>
      </c>
      <c r="BG418" s="143">
        <f t="shared" si="2508"/>
        <v>0.4219858156</v>
      </c>
      <c r="BH418" s="143">
        <f t="shared" si="2508"/>
        <v>0.07987421384</v>
      </c>
      <c r="BI418" s="145">
        <f t="shared" si="41"/>
        <v>0.002420967125</v>
      </c>
      <c r="BJ418" s="145">
        <f t="shared" si="42"/>
        <v>0.03424692982</v>
      </c>
      <c r="BK418" s="143"/>
    </row>
    <row r="419">
      <c r="A419" s="90">
        <f>'Yield Tabulations'!AH419</f>
        <v>0</v>
      </c>
      <c r="B419" s="90">
        <f>'Yield Tabulations'!AI419</f>
        <v>0.06435224386</v>
      </c>
      <c r="C419" s="90">
        <f>'Yield Tabulations'!AJ419</f>
        <v>0.2513368984</v>
      </c>
      <c r="D419" s="90">
        <f>'Yield Tabulations'!AK419</f>
        <v>0.0283657917</v>
      </c>
      <c r="E419" s="91">
        <f>'Yield Tabulations'!AL419</f>
        <v>0</v>
      </c>
      <c r="F419" s="91">
        <f>'Yield Tabulations'!AM419</f>
        <v>0.01016088061</v>
      </c>
      <c r="G419" s="91">
        <f>'Yield Tabulations'!AN419</f>
        <v>0.2285714286</v>
      </c>
      <c r="H419" s="91">
        <f>'Yield Tabulations'!AO419</f>
        <v>0.04445385267</v>
      </c>
      <c r="I419" s="92">
        <f>'Yield Tabulations'!AP419</f>
        <v>0</v>
      </c>
      <c r="J419" s="92">
        <f>'Yield Tabulations'!AQ419</f>
        <v>0.03429297206</v>
      </c>
      <c r="K419" s="92">
        <f>'Yield Tabulations'!AR419</f>
        <v>0.2804878049</v>
      </c>
      <c r="L419" s="92">
        <f>'Yield Tabulations'!AS419</f>
        <v>0.01016088061</v>
      </c>
      <c r="M419" s="132">
        <f t="shared" si="9"/>
        <v>-0.05432428647</v>
      </c>
      <c r="N419" s="132">
        <f t="shared" ref="N419:P419" si="2509">0</f>
        <v>0</v>
      </c>
      <c r="O419" s="132">
        <f t="shared" si="2509"/>
        <v>0</v>
      </c>
      <c r="P419" s="132">
        <f t="shared" si="2509"/>
        <v>0</v>
      </c>
      <c r="Q419" s="133">
        <f t="shared" si="11"/>
        <v>-0.06491163534</v>
      </c>
      <c r="R419" s="133">
        <f t="shared" si="12"/>
        <v>0.01014627656</v>
      </c>
      <c r="S419" s="133">
        <f t="shared" si="13"/>
        <v>-0.001421211233</v>
      </c>
      <c r="T419" s="133">
        <f t="shared" si="14"/>
        <v>0.004988390515</v>
      </c>
      <c r="U419" s="134">
        <f t="shared" si="15"/>
        <v>-0.06491163534</v>
      </c>
      <c r="V419" s="134">
        <f t="shared" si="16"/>
        <v>-0.01014627656</v>
      </c>
      <c r="W419" s="134">
        <f t="shared" si="17"/>
        <v>0.001421211233</v>
      </c>
      <c r="X419" s="134">
        <f t="shared" si="18"/>
        <v>-0.004988390515</v>
      </c>
      <c r="Y419" s="135">
        <f t="shared" si="19"/>
        <v>-0.07995266011</v>
      </c>
      <c r="Z419" s="135">
        <f t="shared" ref="Z419:AB419" si="2510">0</f>
        <v>0</v>
      </c>
      <c r="AA419" s="135">
        <f t="shared" si="2510"/>
        <v>0</v>
      </c>
      <c r="AB419" s="135">
        <f t="shared" si="2510"/>
        <v>0</v>
      </c>
      <c r="AC419" s="91">
        <f t="shared" si="21"/>
        <v>-0.05059776744</v>
      </c>
      <c r="AD419" s="91">
        <f t="shared" si="22"/>
        <v>0.01050327372</v>
      </c>
      <c r="AE419" s="91">
        <f t="shared" si="23"/>
        <v>0.112160937</v>
      </c>
      <c r="AF419" s="91">
        <f t="shared" si="24"/>
        <v>0.05132112206</v>
      </c>
      <c r="AG419" s="92">
        <f t="shared" si="25"/>
        <v>0.04634182569</v>
      </c>
      <c r="AH419" s="92">
        <f t="shared" si="26"/>
        <v>0.02045953096</v>
      </c>
      <c r="AI419" s="92">
        <f t="shared" si="27"/>
        <v>0.1652254964</v>
      </c>
      <c r="AJ419" s="92">
        <f t="shared" si="28"/>
        <v>-0.05343040458</v>
      </c>
      <c r="AK419" s="132">
        <f t="shared" ref="AK419:AN419" si="2511">M$2*$M419</f>
        <v>0.017810511</v>
      </c>
      <c r="AL419" s="132">
        <f t="shared" si="2511"/>
        <v>0.004814305456</v>
      </c>
      <c r="AM419" s="132">
        <f t="shared" si="2511"/>
        <v>0.01476521667</v>
      </c>
      <c r="AN419" s="132">
        <f t="shared" si="2511"/>
        <v>-0.01393065637</v>
      </c>
      <c r="AO419" s="133">
        <f t="shared" si="30"/>
        <v>-0.009498711831</v>
      </c>
      <c r="AP419" s="133">
        <f t="shared" si="31"/>
        <v>0.002512647301</v>
      </c>
      <c r="AQ419" s="133">
        <f t="shared" si="32"/>
        <v>-0.01203948426</v>
      </c>
      <c r="AR419" s="133">
        <f t="shared" si="33"/>
        <v>0.02436048582</v>
      </c>
      <c r="AS419" s="134">
        <f t="shared" si="34"/>
        <v>-0.002644819745</v>
      </c>
      <c r="AT419" s="134">
        <f t="shared" si="35"/>
        <v>-0.001732950867</v>
      </c>
      <c r="AU419" s="134">
        <f t="shared" si="36"/>
        <v>-0.01347330213</v>
      </c>
      <c r="AV419" s="134">
        <f t="shared" si="37"/>
        <v>0.005637452686</v>
      </c>
      <c r="AW419" s="135">
        <f t="shared" ref="AW419:AZ419" si="2512">Y$2*$Y419</f>
        <v>-0.005224967405</v>
      </c>
      <c r="AX419" s="135">
        <f t="shared" si="2512"/>
        <v>-0.00356949139</v>
      </c>
      <c r="AY419" s="135">
        <f t="shared" si="2512"/>
        <v>-0.004994181083</v>
      </c>
      <c r="AZ419" s="135">
        <f t="shared" si="2512"/>
        <v>0.02030651241</v>
      </c>
      <c r="BA419" s="144">
        <f t="shared" ref="BA419:BD419" si="2513">AC419+AG419+AK419+AO419+AS419+AW419+A$2</f>
        <v>0.02394080279</v>
      </c>
      <c r="BB419" s="144">
        <f t="shared" si="2513"/>
        <v>0.05829456511</v>
      </c>
      <c r="BC419" s="144">
        <f t="shared" si="2513"/>
        <v>0.2623400982</v>
      </c>
      <c r="BD419" s="144">
        <f t="shared" si="2513"/>
        <v>0.0005299306594</v>
      </c>
      <c r="BE419" s="143">
        <f t="shared" ref="BE419:BH419" si="2514">A419</f>
        <v>0</v>
      </c>
      <c r="BF419" s="143">
        <f t="shared" si="2514"/>
        <v>0.06435224386</v>
      </c>
      <c r="BG419" s="143">
        <f t="shared" si="2514"/>
        <v>0.2513368984</v>
      </c>
      <c r="BH419" s="143">
        <f t="shared" si="2514"/>
        <v>0.0283657917</v>
      </c>
      <c r="BI419" s="145">
        <f t="shared" si="41"/>
        <v>0.001505763077</v>
      </c>
      <c r="BJ419" s="145">
        <f t="shared" si="42"/>
        <v>0.1423938415</v>
      </c>
      <c r="BK419" s="143"/>
    </row>
    <row r="420">
      <c r="A420" s="90">
        <f>'Yield Tabulations'!AH420</f>
        <v>0</v>
      </c>
      <c r="B420" s="90">
        <f>'Yield Tabulations'!AI420</f>
        <v>0.136577708</v>
      </c>
      <c r="C420" s="90">
        <f>'Yield Tabulations'!AJ420</f>
        <v>0.4285714286</v>
      </c>
      <c r="D420" s="90">
        <f>'Yield Tabulations'!AK420</f>
        <v>0.05913134485</v>
      </c>
      <c r="E420" s="91">
        <f>'Yield Tabulations'!AL420</f>
        <v>0</v>
      </c>
      <c r="F420" s="91">
        <f>'Yield Tabulations'!AM420</f>
        <v>0.02459445317</v>
      </c>
      <c r="G420" s="91">
        <f>'Yield Tabulations'!AN420</f>
        <v>0.3852459016</v>
      </c>
      <c r="H420" s="91">
        <f>'Yield Tabulations'!AO420</f>
        <v>0.06384092098</v>
      </c>
      <c r="I420" s="92">
        <f>'Yield Tabulations'!AP420</f>
        <v>0</v>
      </c>
      <c r="J420" s="92">
        <f>'Yield Tabulations'!AQ420</f>
        <v>0.03924646782</v>
      </c>
      <c r="K420" s="92">
        <f>'Yield Tabulations'!AR420</f>
        <v>0.4803921569</v>
      </c>
      <c r="L420" s="92">
        <f>'Yield Tabulations'!AS420</f>
        <v>0.02459445317</v>
      </c>
      <c r="M420" s="132">
        <f t="shared" si="9"/>
        <v>-0.153094955</v>
      </c>
      <c r="N420" s="132">
        <f t="shared" ref="N420:P420" si="2515">0</f>
        <v>0</v>
      </c>
      <c r="O420" s="132">
        <f t="shared" si="2515"/>
        <v>0</v>
      </c>
      <c r="P420" s="132">
        <f t="shared" si="2515"/>
        <v>0</v>
      </c>
      <c r="Q420" s="133">
        <f t="shared" si="11"/>
        <v>-0.1876044876</v>
      </c>
      <c r="R420" s="133">
        <f t="shared" si="12"/>
        <v>0.02119376544</v>
      </c>
      <c r="S420" s="133">
        <f t="shared" si="13"/>
        <v>-0.001900643524</v>
      </c>
      <c r="T420" s="133">
        <f t="shared" si="14"/>
        <v>0.003304558477</v>
      </c>
      <c r="U420" s="134">
        <f t="shared" si="15"/>
        <v>-0.1876044876</v>
      </c>
      <c r="V420" s="134">
        <f t="shared" si="16"/>
        <v>-0.02119376544</v>
      </c>
      <c r="W420" s="134">
        <f t="shared" si="17"/>
        <v>0.001900643524</v>
      </c>
      <c r="X420" s="134">
        <f t="shared" si="18"/>
        <v>-0.003304558477</v>
      </c>
      <c r="Y420" s="135">
        <f t="shared" si="19"/>
        <v>-0.2329217967</v>
      </c>
      <c r="Z420" s="135">
        <f t="shared" ref="Z420:AB420" si="2516">0</f>
        <v>0</v>
      </c>
      <c r="AA420" s="135">
        <f t="shared" si="2516"/>
        <v>0</v>
      </c>
      <c r="AB420" s="135">
        <f t="shared" si="2516"/>
        <v>0</v>
      </c>
      <c r="AC420" s="91">
        <f t="shared" si="21"/>
        <v>-0.08607639133</v>
      </c>
      <c r="AD420" s="91">
        <f t="shared" si="22"/>
        <v>0.01920723232</v>
      </c>
      <c r="AE420" s="91">
        <f t="shared" si="23"/>
        <v>0.1906585998</v>
      </c>
      <c r="AF420" s="91">
        <f t="shared" si="24"/>
        <v>0.07919871667</v>
      </c>
      <c r="AG420" s="92">
        <f t="shared" si="25"/>
        <v>0.08308017475</v>
      </c>
      <c r="AH420" s="92">
        <f t="shared" si="26"/>
        <v>0.02505959469</v>
      </c>
      <c r="AI420" s="92">
        <f t="shared" si="27"/>
        <v>0.2842411703</v>
      </c>
      <c r="AJ420" s="92">
        <f t="shared" si="28"/>
        <v>-0.08366201204</v>
      </c>
      <c r="AK420" s="132">
        <f t="shared" ref="AK420:AN420" si="2517">M$2*$M420</f>
        <v>0.05019300864</v>
      </c>
      <c r="AL420" s="132">
        <f t="shared" si="2517"/>
        <v>0.01356752063</v>
      </c>
      <c r="AM420" s="132">
        <f t="shared" si="2517"/>
        <v>0.04161085821</v>
      </c>
      <c r="AN420" s="132">
        <f t="shared" si="2517"/>
        <v>-0.03925892725</v>
      </c>
      <c r="AO420" s="133">
        <f t="shared" si="30"/>
        <v>-0.03175579451</v>
      </c>
      <c r="AP420" s="133">
        <f t="shared" si="31"/>
        <v>0.007646665644</v>
      </c>
      <c r="AQ420" s="133">
        <f t="shared" si="32"/>
        <v>-0.0368128416</v>
      </c>
      <c r="AR420" s="133">
        <f t="shared" si="33"/>
        <v>0.06657801049</v>
      </c>
      <c r="AS420" s="134">
        <f t="shared" si="34"/>
        <v>-0.006176179997</v>
      </c>
      <c r="AT420" s="134">
        <f t="shared" si="35"/>
        <v>-0.006558121767</v>
      </c>
      <c r="AU420" s="134">
        <f t="shared" si="36"/>
        <v>-0.03767121109</v>
      </c>
      <c r="AV420" s="134">
        <f t="shared" si="37"/>
        <v>0.0182509139</v>
      </c>
      <c r="AW420" s="135">
        <f t="shared" ref="AW420:AZ420" si="2518">Y$2*$Y420</f>
        <v>-0.01522161732</v>
      </c>
      <c r="AX420" s="135">
        <f t="shared" si="2518"/>
        <v>-0.01039880783</v>
      </c>
      <c r="AY420" s="135">
        <f t="shared" si="2518"/>
        <v>-0.0145492799</v>
      </c>
      <c r="AZ420" s="135">
        <f t="shared" si="2518"/>
        <v>0.05915787355</v>
      </c>
      <c r="BA420" s="144">
        <f t="shared" ref="BA420:BD420" si="2519">AC420+AG420+AK420+AO420+AS420+AW420+A$2</f>
        <v>0.02179793276</v>
      </c>
      <c r="BB420" s="144">
        <f t="shared" si="2519"/>
        <v>0.07383133361</v>
      </c>
      <c r="BC420" s="144">
        <f t="shared" si="2519"/>
        <v>0.4281727114</v>
      </c>
      <c r="BD420" s="144">
        <f t="shared" si="2519"/>
        <v>0.06652999395</v>
      </c>
      <c r="BE420" s="143">
        <f t="shared" ref="BE420:BH420" si="2520">A420</f>
        <v>0</v>
      </c>
      <c r="BF420" s="143">
        <f t="shared" si="2520"/>
        <v>0.136577708</v>
      </c>
      <c r="BG420" s="143">
        <f t="shared" si="2520"/>
        <v>0.4285714286</v>
      </c>
      <c r="BH420" s="143">
        <f t="shared" si="2520"/>
        <v>0.05913134485</v>
      </c>
      <c r="BI420" s="145">
        <f t="shared" si="41"/>
        <v>0.004467156356</v>
      </c>
      <c r="BJ420" s="145">
        <f t="shared" si="42"/>
        <v>0.03864489018</v>
      </c>
      <c r="BK420" s="143"/>
    </row>
    <row r="421">
      <c r="A421" s="90">
        <f>'Yield Tabulations'!AH421</f>
        <v>0</v>
      </c>
      <c r="B421" s="90">
        <f>'Yield Tabulations'!AI421</f>
        <v>0.0923947203</v>
      </c>
      <c r="C421" s="90">
        <f>'Yield Tabulations'!AJ421</f>
        <v>0.3586206897</v>
      </c>
      <c r="D421" s="90">
        <f>'Yield Tabulations'!AK421</f>
        <v>0.0358265242</v>
      </c>
      <c r="E421" s="91">
        <f>'Yield Tabulations'!AL421</f>
        <v>0</v>
      </c>
      <c r="F421" s="91">
        <f>'Yield Tabulations'!AM421</f>
        <v>0.0100565682</v>
      </c>
      <c r="G421" s="91">
        <f>'Yield Tabulations'!AN421</f>
        <v>0.2388059701</v>
      </c>
      <c r="H421" s="91">
        <f>'Yield Tabulations'!AO421</f>
        <v>0.04211187932</v>
      </c>
      <c r="I421" s="92">
        <f>'Yield Tabulations'!AP421</f>
        <v>0</v>
      </c>
      <c r="J421" s="92">
        <f>'Yield Tabulations'!AQ421</f>
        <v>0.03205531113</v>
      </c>
      <c r="K421" s="92">
        <f>'Yield Tabulations'!AR421</f>
        <v>0.4615384615</v>
      </c>
      <c r="L421" s="92">
        <f>'Yield Tabulations'!AS421</f>
        <v>0.0100565682</v>
      </c>
      <c r="M421" s="132">
        <f t="shared" si="9"/>
        <v>-0.05890283632</v>
      </c>
      <c r="N421" s="132">
        <f t="shared" ref="N421:P421" si="2521">0</f>
        <v>0</v>
      </c>
      <c r="O421" s="132">
        <f t="shared" si="2521"/>
        <v>0</v>
      </c>
      <c r="P421" s="132">
        <f t="shared" si="2521"/>
        <v>0</v>
      </c>
      <c r="Q421" s="133">
        <f t="shared" si="11"/>
        <v>-0.1109640075</v>
      </c>
      <c r="R421" s="133">
        <f t="shared" si="12"/>
        <v>0.01703468347</v>
      </c>
      <c r="S421" s="133">
        <f t="shared" si="13"/>
        <v>-0.00124877483</v>
      </c>
      <c r="T421" s="133">
        <f t="shared" si="14"/>
        <v>0.003013506658</v>
      </c>
      <c r="U421" s="134">
        <f t="shared" si="15"/>
        <v>-0.1109640075</v>
      </c>
      <c r="V421" s="134">
        <f t="shared" si="16"/>
        <v>-0.01703468347</v>
      </c>
      <c r="W421" s="134">
        <f t="shared" si="17"/>
        <v>0.00124877483</v>
      </c>
      <c r="X421" s="134">
        <f t="shared" si="18"/>
        <v>-0.003013506658</v>
      </c>
      <c r="Y421" s="135">
        <f t="shared" si="19"/>
        <v>-0.214146429</v>
      </c>
      <c r="Z421" s="135">
        <f t="shared" ref="Z421:AB421" si="2522">0</f>
        <v>0</v>
      </c>
      <c r="AA421" s="135">
        <f t="shared" si="2522"/>
        <v>0</v>
      </c>
      <c r="AB421" s="135">
        <f t="shared" si="2522"/>
        <v>0</v>
      </c>
      <c r="AC421" s="91">
        <f t="shared" si="21"/>
        <v>-0.05270980174</v>
      </c>
      <c r="AD421" s="91">
        <f t="shared" si="22"/>
        <v>0.009767056833</v>
      </c>
      <c r="AE421" s="91">
        <f t="shared" si="23"/>
        <v>0.1177517854</v>
      </c>
      <c r="AF421" s="91">
        <f t="shared" si="24"/>
        <v>0.05150255599</v>
      </c>
      <c r="AG421" s="92">
        <f t="shared" si="25"/>
        <v>0.08081750928</v>
      </c>
      <c r="AH421" s="92">
        <f t="shared" si="26"/>
        <v>0.01823649584</v>
      </c>
      <c r="AI421" s="92">
        <f t="shared" si="27"/>
        <v>0.2704982428</v>
      </c>
      <c r="AJ421" s="92">
        <f t="shared" si="28"/>
        <v>-0.08720987197</v>
      </c>
      <c r="AK421" s="132">
        <f t="shared" ref="AK421:AN421" si="2523">M$2*$M421</f>
        <v>0.01931161332</v>
      </c>
      <c r="AL421" s="132">
        <f t="shared" si="2523"/>
        <v>0.005220063893</v>
      </c>
      <c r="AM421" s="132">
        <f t="shared" si="2523"/>
        <v>0.01600965603</v>
      </c>
      <c r="AN421" s="132">
        <f t="shared" si="2523"/>
        <v>-0.01510475747</v>
      </c>
      <c r="AO421" s="133">
        <f t="shared" si="30"/>
        <v>-0.01831358673</v>
      </c>
      <c r="AP421" s="133">
        <f t="shared" si="31"/>
        <v>0.005127667386</v>
      </c>
      <c r="AQ421" s="133">
        <f t="shared" si="32"/>
        <v>-0.02035283176</v>
      </c>
      <c r="AR421" s="133">
        <f t="shared" si="33"/>
        <v>0.04060572112</v>
      </c>
      <c r="AS421" s="134">
        <f t="shared" si="34"/>
        <v>-0.003652702579</v>
      </c>
      <c r="AT421" s="134">
        <f t="shared" si="35"/>
        <v>-0.003842847253</v>
      </c>
      <c r="AU421" s="134">
        <f t="shared" si="36"/>
        <v>-0.0228498223</v>
      </c>
      <c r="AV421" s="134">
        <f t="shared" si="37"/>
        <v>0.00991464162</v>
      </c>
      <c r="AW421" s="135">
        <f t="shared" ref="AW421:AZ421" si="2524">Y$2*$Y421</f>
        <v>-0.0139946327</v>
      </c>
      <c r="AX421" s="135">
        <f t="shared" si="2524"/>
        <v>-0.009560580393</v>
      </c>
      <c r="AY421" s="135">
        <f t="shared" si="2524"/>
        <v>-0.01337649108</v>
      </c>
      <c r="AZ421" s="135">
        <f t="shared" si="2524"/>
        <v>0.05438927377</v>
      </c>
      <c r="BA421" s="144">
        <f t="shared" ref="BA421:BD421" si="2525">AC421+AG421+AK421+AO421+AS421+AW421+A$2</f>
        <v>0.03921313138</v>
      </c>
      <c r="BB421" s="144">
        <f t="shared" si="2525"/>
        <v>0.05025510623</v>
      </c>
      <c r="BC421" s="144">
        <f t="shared" si="2525"/>
        <v>0.3483759548</v>
      </c>
      <c r="BD421" s="144">
        <f t="shared" si="2525"/>
        <v>0.02036298168</v>
      </c>
      <c r="BE421" s="143">
        <f t="shared" ref="BE421:BH421" si="2526">A421</f>
        <v>0</v>
      </c>
      <c r="BF421" s="143">
        <f t="shared" si="2526"/>
        <v>0.0923947203</v>
      </c>
      <c r="BG421" s="143">
        <f t="shared" si="2526"/>
        <v>0.3586206897</v>
      </c>
      <c r="BH421" s="143">
        <f t="shared" si="2526"/>
        <v>0.0358265242</v>
      </c>
      <c r="BI421" s="145">
        <f t="shared" si="41"/>
        <v>0.003657492486</v>
      </c>
      <c r="BJ421" s="145">
        <f t="shared" si="42"/>
        <v>0.07799930541</v>
      </c>
      <c r="BK421" s="143"/>
    </row>
    <row r="422">
      <c r="A422" s="90">
        <f>'Yield Tabulations'!AH422</f>
        <v>0</v>
      </c>
      <c r="B422" s="90">
        <f>'Yield Tabulations'!AI422</f>
        <v>0.130859375</v>
      </c>
      <c r="C422" s="90">
        <f>'Yield Tabulations'!AJ422</f>
        <v>0.2716763006</v>
      </c>
      <c r="D422" s="90">
        <f>'Yield Tabulations'!AK422</f>
        <v>0.0478515625</v>
      </c>
      <c r="E422" s="91">
        <f>'Yield Tabulations'!AL422</f>
        <v>0</v>
      </c>
      <c r="F422" s="91">
        <f>'Yield Tabulations'!AM422</f>
        <v>0.01953125</v>
      </c>
      <c r="G422" s="91">
        <f>'Yield Tabulations'!AN422</f>
        <v>0.2272727273</v>
      </c>
      <c r="H422" s="91">
        <f>'Yield Tabulations'!AO422</f>
        <v>0.0859375</v>
      </c>
      <c r="I422" s="92">
        <f>'Yield Tabulations'!AP422</f>
        <v>0</v>
      </c>
      <c r="J422" s="92">
        <f>'Yield Tabulations'!AQ422</f>
        <v>0.06640625</v>
      </c>
      <c r="K422" s="92">
        <f>'Yield Tabulations'!AR422</f>
        <v>0.3176470588</v>
      </c>
      <c r="L422" s="92">
        <f>'Yield Tabulations'!AS422</f>
        <v>0.01953125</v>
      </c>
      <c r="M422" s="132">
        <f t="shared" si="9"/>
        <v>-0.05941961619</v>
      </c>
      <c r="N422" s="132">
        <f t="shared" ref="N422:P422" si="2527">0</f>
        <v>0</v>
      </c>
      <c r="O422" s="132">
        <f t="shared" si="2527"/>
        <v>0</v>
      </c>
      <c r="P422" s="132">
        <f t="shared" si="2527"/>
        <v>0</v>
      </c>
      <c r="Q422" s="133">
        <f t="shared" si="11"/>
        <v>-0.07516797724</v>
      </c>
      <c r="R422" s="133">
        <f t="shared" si="12"/>
        <v>0.02285887366</v>
      </c>
      <c r="S422" s="133">
        <f t="shared" si="13"/>
        <v>-0.005325317383</v>
      </c>
      <c r="T422" s="133">
        <f t="shared" si="14"/>
        <v>0.008888285428</v>
      </c>
      <c r="U422" s="134">
        <f t="shared" si="15"/>
        <v>-0.07516797724</v>
      </c>
      <c r="V422" s="134">
        <f t="shared" si="16"/>
        <v>-0.02285887366</v>
      </c>
      <c r="W422" s="134">
        <f t="shared" si="17"/>
        <v>0.005325317383</v>
      </c>
      <c r="X422" s="134">
        <f t="shared" si="18"/>
        <v>-0.008888285428</v>
      </c>
      <c r="Y422" s="135">
        <f t="shared" si="19"/>
        <v>-0.1056909137</v>
      </c>
      <c r="Z422" s="135">
        <f t="shared" ref="Z422:AB422" si="2528">0</f>
        <v>0</v>
      </c>
      <c r="AA422" s="135">
        <f t="shared" si="2528"/>
        <v>0</v>
      </c>
      <c r="AB422" s="135">
        <f t="shared" si="2528"/>
        <v>0</v>
      </c>
      <c r="AC422" s="91">
        <f t="shared" si="21"/>
        <v>-0.0523292309</v>
      </c>
      <c r="AD422" s="91">
        <f t="shared" si="22"/>
        <v>0.02415077761</v>
      </c>
      <c r="AE422" s="91">
        <f t="shared" si="23"/>
        <v>0.1061184689</v>
      </c>
      <c r="AF422" s="91">
        <f t="shared" si="24"/>
        <v>0.07056280019</v>
      </c>
      <c r="AG422" s="92">
        <f t="shared" si="25"/>
        <v>0.04732246407</v>
      </c>
      <c r="AH422" s="92">
        <f t="shared" si="26"/>
        <v>0.04071479218</v>
      </c>
      <c r="AI422" s="92">
        <f t="shared" si="27"/>
        <v>0.1887651371</v>
      </c>
      <c r="AJ422" s="92">
        <f t="shared" si="28"/>
        <v>-0.06102753705</v>
      </c>
      <c r="AK422" s="132">
        <f t="shared" ref="AK422:AN422" si="2529">M$2*$M422</f>
        <v>0.01948104239</v>
      </c>
      <c r="AL422" s="132">
        <f t="shared" si="2529"/>
        <v>0.005265861755</v>
      </c>
      <c r="AM422" s="132">
        <f t="shared" si="2529"/>
        <v>0.01615011562</v>
      </c>
      <c r="AN422" s="132">
        <f t="shared" si="2529"/>
        <v>-0.01523727799</v>
      </c>
      <c r="AO422" s="133">
        <f t="shared" si="30"/>
        <v>-0.008900463149</v>
      </c>
      <c r="AP422" s="133">
        <f t="shared" si="31"/>
        <v>0.005387212961</v>
      </c>
      <c r="AQ422" s="133">
        <f t="shared" si="32"/>
        <v>-0.01104911695</v>
      </c>
      <c r="AR422" s="133">
        <f t="shared" si="33"/>
        <v>0.03125533367</v>
      </c>
      <c r="AS422" s="134">
        <f t="shared" si="34"/>
        <v>-0.003751846083</v>
      </c>
      <c r="AT422" s="134">
        <f t="shared" si="35"/>
        <v>-0.002226945456</v>
      </c>
      <c r="AU422" s="134">
        <f t="shared" si="36"/>
        <v>-0.01691132575</v>
      </c>
      <c r="AV422" s="134">
        <f t="shared" si="37"/>
        <v>0.004225578557</v>
      </c>
      <c r="AW422" s="135">
        <f t="shared" ref="AW422:AZ422" si="2530">Y$2*$Y422</f>
        <v>-0.006906981938</v>
      </c>
      <c r="AX422" s="135">
        <f t="shared" si="2530"/>
        <v>-0.004718577295</v>
      </c>
      <c r="AY422" s="135">
        <f t="shared" si="2530"/>
        <v>-0.006601901191</v>
      </c>
      <c r="AZ422" s="135">
        <f t="shared" si="2530"/>
        <v>0.02684355779</v>
      </c>
      <c r="BA422" s="144">
        <f t="shared" ref="BA422:BD422" si="2531">AC422+AG422+AK422+AO422+AS422+AW422+A$2</f>
        <v>0.02266971691</v>
      </c>
      <c r="BB422" s="144">
        <f t="shared" si="2531"/>
        <v>0.09388037169</v>
      </c>
      <c r="BC422" s="144">
        <f t="shared" si="2531"/>
        <v>0.2771667934</v>
      </c>
      <c r="BD422" s="144">
        <f t="shared" si="2531"/>
        <v>0.02288787378</v>
      </c>
      <c r="BE422" s="143">
        <f t="shared" ref="BE422:BH422" si="2532">A422</f>
        <v>0</v>
      </c>
      <c r="BF422" s="143">
        <f t="shared" si="2532"/>
        <v>0.130859375</v>
      </c>
      <c r="BG422" s="143">
        <f t="shared" si="2532"/>
        <v>0.2716763006</v>
      </c>
      <c r="BH422" s="143">
        <f t="shared" si="2532"/>
        <v>0.0478515625</v>
      </c>
      <c r="BI422" s="145">
        <f t="shared" si="41"/>
        <v>0.002534694017</v>
      </c>
      <c r="BJ422" s="145">
        <f t="shared" si="42"/>
        <v>0.1056484064</v>
      </c>
      <c r="BK422" s="143"/>
    </row>
    <row r="423">
      <c r="A423" s="90">
        <f>'Yield Tabulations'!AH423</f>
        <v>0</v>
      </c>
      <c r="B423" s="90">
        <f>'Yield Tabulations'!AI423</f>
        <v>0.1554307116</v>
      </c>
      <c r="C423" s="90">
        <f>'Yield Tabulations'!AJ423</f>
        <v>0.3403361345</v>
      </c>
      <c r="D423" s="90">
        <f>'Yield Tabulations'!AK423</f>
        <v>0.05493133583</v>
      </c>
      <c r="E423" s="91">
        <f>'Yield Tabulations'!AL423</f>
        <v>0</v>
      </c>
      <c r="F423" s="91">
        <f>'Yield Tabulations'!AM423</f>
        <v>0.02309612984</v>
      </c>
      <c r="G423" s="91">
        <f>'Yield Tabulations'!AN423</f>
        <v>0.3162393162</v>
      </c>
      <c r="H423" s="91">
        <f>'Yield Tabulations'!AO423</f>
        <v>0.07303370787</v>
      </c>
      <c r="I423" s="92">
        <f>'Yield Tabulations'!AP423</f>
        <v>0</v>
      </c>
      <c r="J423" s="92">
        <f>'Yield Tabulations'!AQ423</f>
        <v>0.04993757803</v>
      </c>
      <c r="K423" s="92">
        <f>'Yield Tabulations'!AR423</f>
        <v>0.3636363636</v>
      </c>
      <c r="L423" s="92">
        <f>'Yield Tabulations'!AS423</f>
        <v>0.02309612984</v>
      </c>
      <c r="M423" s="132">
        <f t="shared" si="9"/>
        <v>-0.1058746588</v>
      </c>
      <c r="N423" s="132">
        <f t="shared" ref="N423:P423" si="2533">0</f>
        <v>0</v>
      </c>
      <c r="O423" s="132">
        <f t="shared" si="2533"/>
        <v>0</v>
      </c>
      <c r="P423" s="132">
        <f t="shared" si="2533"/>
        <v>0</v>
      </c>
      <c r="Q423" s="133">
        <f t="shared" si="11"/>
        <v>-0.1178362758</v>
      </c>
      <c r="R423" s="133">
        <f t="shared" si="12"/>
        <v>0.01925380764</v>
      </c>
      <c r="S423" s="133">
        <f t="shared" si="13"/>
        <v>-0.003113695272</v>
      </c>
      <c r="T423" s="133">
        <f t="shared" si="14"/>
        <v>0.007393632862</v>
      </c>
      <c r="U423" s="134">
        <f t="shared" si="15"/>
        <v>-0.1178362758</v>
      </c>
      <c r="V423" s="134">
        <f t="shared" si="16"/>
        <v>-0.01925380764</v>
      </c>
      <c r="W423" s="134">
        <f t="shared" si="17"/>
        <v>0.003113695272</v>
      </c>
      <c r="X423" s="134">
        <f t="shared" si="18"/>
        <v>-0.007393632862</v>
      </c>
      <c r="Y423" s="135">
        <f t="shared" si="19"/>
        <v>-0.1352585979</v>
      </c>
      <c r="Z423" s="135">
        <f t="shared" ref="Z423:AB423" si="2534">0</f>
        <v>0</v>
      </c>
      <c r="AA423" s="135">
        <f t="shared" si="2534"/>
        <v>0</v>
      </c>
      <c r="AB423" s="135">
        <f t="shared" si="2534"/>
        <v>0</v>
      </c>
      <c r="AC423" s="91">
        <f t="shared" si="21"/>
        <v>-0.07142176258</v>
      </c>
      <c r="AD423" s="91">
        <f t="shared" si="22"/>
        <v>0.02163735809</v>
      </c>
      <c r="AE423" s="91">
        <f t="shared" si="23"/>
        <v>0.1538037623</v>
      </c>
      <c r="AF423" s="91">
        <f t="shared" si="24"/>
        <v>0.0750381015</v>
      </c>
      <c r="AG423" s="92">
        <f t="shared" si="25"/>
        <v>0.05909586685</v>
      </c>
      <c r="AH423" s="92">
        <f t="shared" si="26"/>
        <v>0.0315776263</v>
      </c>
      <c r="AI423" s="92">
        <f t="shared" si="27"/>
        <v>0.2161038275</v>
      </c>
      <c r="AJ423" s="92">
        <f t="shared" si="28"/>
        <v>-0.06452842097</v>
      </c>
      <c r="AK423" s="132">
        <f t="shared" ref="AK423:AN423" si="2535">M$2*$M423</f>
        <v>0.03471157926</v>
      </c>
      <c r="AL423" s="132">
        <f t="shared" si="2535"/>
        <v>0.009382782193</v>
      </c>
      <c r="AM423" s="132">
        <f t="shared" si="2535"/>
        <v>0.02877648983</v>
      </c>
      <c r="AN423" s="132">
        <f t="shared" si="2535"/>
        <v>-0.02714998366</v>
      </c>
      <c r="AO423" s="133">
        <f t="shared" si="30"/>
        <v>-0.01764396772</v>
      </c>
      <c r="AP423" s="133">
        <f t="shared" si="31"/>
        <v>0.005268936525</v>
      </c>
      <c r="AQ423" s="133">
        <f t="shared" si="32"/>
        <v>-0.02164428429</v>
      </c>
      <c r="AR423" s="133">
        <f t="shared" si="33"/>
        <v>0.0441050929</v>
      </c>
      <c r="AS423" s="134">
        <f t="shared" si="34"/>
        <v>-0.004674903237</v>
      </c>
      <c r="AT423" s="134">
        <f t="shared" si="35"/>
        <v>-0.003547761933</v>
      </c>
      <c r="AU423" s="134">
        <f t="shared" si="36"/>
        <v>-0.02448529652</v>
      </c>
      <c r="AV423" s="134">
        <f t="shared" si="37"/>
        <v>0.01011420467</v>
      </c>
      <c r="AW423" s="135">
        <f t="shared" ref="AW423:AZ423" si="2536">Y$2*$Y423</f>
        <v>-0.008839252679</v>
      </c>
      <c r="AX423" s="135">
        <f t="shared" si="2536"/>
        <v>-0.006038628357</v>
      </c>
      <c r="AY423" s="135">
        <f t="shared" si="2536"/>
        <v>-0.008448823714</v>
      </c>
      <c r="AZ423" s="135">
        <f t="shared" si="2536"/>
        <v>0.03435320842</v>
      </c>
      <c r="BA423" s="144">
        <f t="shared" ref="BA423:BD423" si="2537">AC423+AG423+AK423+AO423+AS423+AW423+A$2</f>
        <v>0.01898229242</v>
      </c>
      <c r="BB423" s="144">
        <f t="shared" si="2537"/>
        <v>0.08358756274</v>
      </c>
      <c r="BC423" s="144">
        <f t="shared" si="2537"/>
        <v>0.3448010908</v>
      </c>
      <c r="BD423" s="144">
        <f t="shared" si="2537"/>
        <v>0.03819762149</v>
      </c>
      <c r="BE423" s="143">
        <f t="shared" ref="BE423:BH423" si="2538">A423</f>
        <v>0</v>
      </c>
      <c r="BF423" s="143">
        <f t="shared" si="2538"/>
        <v>0.1554307116</v>
      </c>
      <c r="BG423" s="143">
        <f t="shared" si="2538"/>
        <v>0.3403361345</v>
      </c>
      <c r="BH423" s="143">
        <f t="shared" si="2538"/>
        <v>0.05493133583</v>
      </c>
      <c r="BI423" s="145">
        <f t="shared" si="41"/>
        <v>0.005821718495</v>
      </c>
      <c r="BJ423" s="145">
        <f t="shared" si="42"/>
        <v>0.06517478276</v>
      </c>
      <c r="BK423" s="143"/>
    </row>
    <row r="424">
      <c r="A424" s="90">
        <f>'Yield Tabulations'!AH424</f>
        <v>0</v>
      </c>
      <c r="B424" s="90">
        <f>'Yield Tabulations'!AI424</f>
        <v>0.1514285714</v>
      </c>
      <c r="C424" s="90">
        <f>'Yield Tabulations'!AJ424</f>
        <v>0.3299492386</v>
      </c>
      <c r="D424" s="90">
        <f>'Yield Tabulations'!AK424</f>
        <v>0.05214285714</v>
      </c>
      <c r="E424" s="91">
        <f>'Yield Tabulations'!AL424</f>
        <v>0</v>
      </c>
      <c r="F424" s="91">
        <f>'Yield Tabulations'!AM424</f>
        <v>0.01857142857</v>
      </c>
      <c r="G424" s="91">
        <f>'Yield Tabulations'!AN424</f>
        <v>0.2988505747</v>
      </c>
      <c r="H424" s="91">
        <f>'Yield Tabulations'!AO424</f>
        <v>0.06214285714</v>
      </c>
      <c r="I424" s="92">
        <f>'Yield Tabulations'!AP424</f>
        <v>0</v>
      </c>
      <c r="J424" s="92">
        <f>'Yield Tabulations'!AQ424</f>
        <v>0.04357142857</v>
      </c>
      <c r="K424" s="92">
        <f>'Yield Tabulations'!AR424</f>
        <v>0.3545454545</v>
      </c>
      <c r="L424" s="92">
        <f>'Yield Tabulations'!AS424</f>
        <v>0.01857142857</v>
      </c>
      <c r="M424" s="132">
        <f t="shared" si="9"/>
        <v>-0.09351829866</v>
      </c>
      <c r="N424" s="132">
        <f t="shared" ref="N424:P424" si="2539">0</f>
        <v>0</v>
      </c>
      <c r="O424" s="132">
        <f t="shared" si="2539"/>
        <v>0</v>
      </c>
      <c r="P424" s="132">
        <f t="shared" si="2539"/>
        <v>0</v>
      </c>
      <c r="Q424" s="133">
        <f t="shared" si="11"/>
        <v>-0.1079193782</v>
      </c>
      <c r="R424" s="133">
        <f t="shared" si="12"/>
        <v>0.01648238543</v>
      </c>
      <c r="S424" s="133">
        <f t="shared" si="13"/>
        <v>-0.002362755102</v>
      </c>
      <c r="T424" s="133">
        <f t="shared" si="14"/>
        <v>0.006436930885</v>
      </c>
      <c r="U424" s="134">
        <f t="shared" si="15"/>
        <v>-0.1079193782</v>
      </c>
      <c r="V424" s="134">
        <f t="shared" si="16"/>
        <v>-0.01648238543</v>
      </c>
      <c r="W424" s="134">
        <f t="shared" si="17"/>
        <v>0.002362755102</v>
      </c>
      <c r="X424" s="134">
        <f t="shared" si="18"/>
        <v>-0.006436930885</v>
      </c>
      <c r="Y424" s="135">
        <f t="shared" si="19"/>
        <v>-0.1279458467</v>
      </c>
      <c r="Z424" s="135">
        <f t="shared" ref="Z424:AB424" si="2540">0</f>
        <v>0</v>
      </c>
      <c r="AA424" s="135">
        <f t="shared" si="2540"/>
        <v>0</v>
      </c>
      <c r="AB424" s="135">
        <f t="shared" si="2540"/>
        <v>0</v>
      </c>
      <c r="AC424" s="91">
        <f t="shared" si="21"/>
        <v>-0.06693461616</v>
      </c>
      <c r="AD424" s="91">
        <f t="shared" si="22"/>
        <v>0.01731181357</v>
      </c>
      <c r="AE424" s="91">
        <f t="shared" si="23"/>
        <v>0.1462061236</v>
      </c>
      <c r="AF424" s="91">
        <f t="shared" si="24"/>
        <v>0.06805499465</v>
      </c>
      <c r="AG424" s="92">
        <f t="shared" si="25"/>
        <v>0.05856382324</v>
      </c>
      <c r="AH424" s="92">
        <f t="shared" si="26"/>
        <v>0.02706914134</v>
      </c>
      <c r="AI424" s="92">
        <f t="shared" si="27"/>
        <v>0.2099314177</v>
      </c>
      <c r="AJ424" s="92">
        <f t="shared" si="28"/>
        <v>-0.06424845453</v>
      </c>
      <c r="AK424" s="132">
        <f t="shared" ref="AK424:AN424" si="2541">M$2*$M424</f>
        <v>0.03066047978</v>
      </c>
      <c r="AL424" s="132">
        <f t="shared" si="2541"/>
        <v>0.008287741722</v>
      </c>
      <c r="AM424" s="132">
        <f t="shared" si="2541"/>
        <v>0.02541805943</v>
      </c>
      <c r="AN424" s="132">
        <f t="shared" si="2541"/>
        <v>-0.02398137863</v>
      </c>
      <c r="AO424" s="133">
        <f t="shared" si="30"/>
        <v>-0.01640535168</v>
      </c>
      <c r="AP424" s="133">
        <f t="shared" si="31"/>
        <v>0.004536514631</v>
      </c>
      <c r="AQ424" s="133">
        <f t="shared" si="32"/>
        <v>-0.02010284223</v>
      </c>
      <c r="AR424" s="133">
        <f t="shared" si="33"/>
        <v>0.04007782614</v>
      </c>
      <c r="AS424" s="134">
        <f t="shared" si="34"/>
        <v>-0.004188492051</v>
      </c>
      <c r="AT424" s="134">
        <f t="shared" si="35"/>
        <v>-0.003215784851</v>
      </c>
      <c r="AU424" s="134">
        <f t="shared" si="36"/>
        <v>-0.02229212873</v>
      </c>
      <c r="AV424" s="134">
        <f t="shared" si="37"/>
        <v>0.009505570841</v>
      </c>
      <c r="AW424" s="135">
        <f t="shared" ref="AW424:AZ424" si="2542">Y$2*$Y424</f>
        <v>-0.008361358804</v>
      </c>
      <c r="AX424" s="135">
        <f t="shared" si="2542"/>
        <v>-0.005712150134</v>
      </c>
      <c r="AY424" s="135">
        <f t="shared" si="2542"/>
        <v>-0.007992038367</v>
      </c>
      <c r="AZ424" s="135">
        <f t="shared" si="2542"/>
        <v>0.03249590346</v>
      </c>
      <c r="BA424" s="144">
        <f t="shared" ref="BA424:BD424" si="2543">AC424+AG424+AK424+AO424+AS424+AW424+A$2</f>
        <v>0.02108921685</v>
      </c>
      <c r="BB424" s="144">
        <f t="shared" si="2543"/>
        <v>0.0735845262</v>
      </c>
      <c r="BC424" s="144">
        <f t="shared" si="2543"/>
        <v>0.3318640071</v>
      </c>
      <c r="BD424" s="144">
        <f t="shared" si="2543"/>
        <v>0.02816988055</v>
      </c>
      <c r="BE424" s="143">
        <f t="shared" ref="BE424:BH424" si="2544">A424</f>
        <v>0</v>
      </c>
      <c r="BF424" s="143">
        <f t="shared" si="2544"/>
        <v>0.1514285714</v>
      </c>
      <c r="BG424" s="143">
        <f t="shared" si="2544"/>
        <v>0.3299492386</v>
      </c>
      <c r="BH424" s="143">
        <f t="shared" si="2544"/>
        <v>0.05214285714</v>
      </c>
      <c r="BI424" s="145">
        <f t="shared" si="41"/>
        <v>0.00708282039</v>
      </c>
      <c r="BJ424" s="145">
        <f t="shared" si="42"/>
        <v>0.07104606701</v>
      </c>
      <c r="BK424" s="143"/>
    </row>
    <row r="425">
      <c r="A425" s="90">
        <f>'Yield Tabulations'!AH425</f>
        <v>0</v>
      </c>
      <c r="B425" s="90">
        <f>'Yield Tabulations'!AI425</f>
        <v>0.226365718</v>
      </c>
      <c r="C425" s="90">
        <f>'Yield Tabulations'!AJ425</f>
        <v>0.4803149606</v>
      </c>
      <c r="D425" s="90">
        <f>'Yield Tabulations'!AK425</f>
        <v>0.1141642133</v>
      </c>
      <c r="E425" s="91">
        <f>'Yield Tabulations'!AL425</f>
        <v>0</v>
      </c>
      <c r="F425" s="91">
        <f>'Yield Tabulations'!AM425</f>
        <v>0.05103042198</v>
      </c>
      <c r="G425" s="91">
        <f>'Yield Tabulations'!AN425</f>
        <v>0.527027027</v>
      </c>
      <c r="H425" s="91">
        <f>'Yield Tabulations'!AO425</f>
        <v>0.09682695453</v>
      </c>
      <c r="I425" s="92">
        <f>'Yield Tabulations'!AP425</f>
        <v>0</v>
      </c>
      <c r="J425" s="92">
        <f>'Yield Tabulations'!AQ425</f>
        <v>0.04579653255</v>
      </c>
      <c r="K425" s="92">
        <f>'Yield Tabulations'!AR425</f>
        <v>0.4395280236</v>
      </c>
      <c r="L425" s="92">
        <f>'Yield Tabulations'!AS425</f>
        <v>0.05103042198</v>
      </c>
      <c r="M425" s="132">
        <f t="shared" si="9"/>
        <v>-0.2897370503</v>
      </c>
      <c r="N425" s="132">
        <f t="shared" ref="N425:P425" si="2545">0</f>
        <v>0</v>
      </c>
      <c r="O425" s="132">
        <f t="shared" si="2545"/>
        <v>0</v>
      </c>
      <c r="P425" s="132">
        <f t="shared" si="2545"/>
        <v>0</v>
      </c>
      <c r="Q425" s="133">
        <f t="shared" si="11"/>
        <v>-0.2389212843</v>
      </c>
      <c r="R425" s="133">
        <f t="shared" si="12"/>
        <v>0.01566374837</v>
      </c>
      <c r="S425" s="133">
        <f t="shared" si="13"/>
        <v>-0.001830234807</v>
      </c>
      <c r="T425" s="133">
        <f t="shared" si="14"/>
        <v>0.00170670988</v>
      </c>
      <c r="U425" s="134">
        <f t="shared" si="15"/>
        <v>-0.2389212843</v>
      </c>
      <c r="V425" s="134">
        <f t="shared" si="16"/>
        <v>-0.01566374837</v>
      </c>
      <c r="W425" s="134">
        <f t="shared" si="17"/>
        <v>0.001830234807</v>
      </c>
      <c r="X425" s="134">
        <f t="shared" si="18"/>
        <v>-0.00170670988</v>
      </c>
      <c r="Y425" s="135">
        <f t="shared" si="19"/>
        <v>-0.1978863099</v>
      </c>
      <c r="Z425" s="135">
        <f t="shared" ref="Z425:AB425" si="2546">0</f>
        <v>0</v>
      </c>
      <c r="AA425" s="135">
        <f t="shared" si="2546"/>
        <v>0</v>
      </c>
      <c r="AB425" s="135">
        <f t="shared" si="2546"/>
        <v>0</v>
      </c>
      <c r="AC425" s="91">
        <f t="shared" si="21"/>
        <v>-0.1202503966</v>
      </c>
      <c r="AD425" s="91">
        <f t="shared" si="22"/>
        <v>0.03725537957</v>
      </c>
      <c r="AE425" s="91">
        <f t="shared" si="23"/>
        <v>0.2598743173</v>
      </c>
      <c r="AF425" s="91">
        <f t="shared" si="24"/>
        <v>0.1095586032</v>
      </c>
      <c r="AG425" s="92">
        <f t="shared" si="25"/>
        <v>0.07429052735</v>
      </c>
      <c r="AH425" s="92">
        <f t="shared" si="26"/>
        <v>0.03404525298</v>
      </c>
      <c r="AI425" s="92">
        <f t="shared" si="27"/>
        <v>0.2654910837</v>
      </c>
      <c r="AJ425" s="92">
        <f t="shared" si="28"/>
        <v>-0.06181269777</v>
      </c>
      <c r="AK425" s="132">
        <f t="shared" ref="AK425:AN425" si="2547">M$2*$M425</f>
        <v>0.09499185826</v>
      </c>
      <c r="AL425" s="132">
        <f t="shared" si="2547"/>
        <v>0.02567696242</v>
      </c>
      <c r="AM425" s="132">
        <f t="shared" si="2547"/>
        <v>0.07874986681</v>
      </c>
      <c r="AN425" s="132">
        <f t="shared" si="2547"/>
        <v>-0.07429876298</v>
      </c>
      <c r="AO425" s="133">
        <f t="shared" si="30"/>
        <v>-0.04163401452</v>
      </c>
      <c r="AP425" s="133">
        <f t="shared" si="31"/>
        <v>0.008087443951</v>
      </c>
      <c r="AQ425" s="133">
        <f t="shared" si="32"/>
        <v>-0.05041439402</v>
      </c>
      <c r="AR425" s="133">
        <f t="shared" si="33"/>
        <v>0.08173758524</v>
      </c>
      <c r="AS425" s="134">
        <f t="shared" si="34"/>
        <v>-0.00783439869</v>
      </c>
      <c r="AT425" s="134">
        <f t="shared" si="35"/>
        <v>-0.00837925239</v>
      </c>
      <c r="AU425" s="134">
        <f t="shared" si="36"/>
        <v>-0.04655985916</v>
      </c>
      <c r="AV425" s="134">
        <f t="shared" si="37"/>
        <v>0.02546362256</v>
      </c>
      <c r="AW425" s="135">
        <f t="shared" ref="AW425:AZ425" si="2548">Y$2*$Y425</f>
        <v>-0.01293202149</v>
      </c>
      <c r="AX425" s="135">
        <f t="shared" si="2548"/>
        <v>-0.008834646383</v>
      </c>
      <c r="AY425" s="135">
        <f t="shared" si="2548"/>
        <v>-0.01236081531</v>
      </c>
      <c r="AZ425" s="135">
        <f t="shared" si="2548"/>
        <v>0.05025950109</v>
      </c>
      <c r="BA425" s="144">
        <f t="shared" ref="BA425:BD425" si="2549">AC425+AG425+AK425+AO425+AS425+AW425+A$2</f>
        <v>0.01438628688</v>
      </c>
      <c r="BB425" s="144">
        <f t="shared" si="2549"/>
        <v>0.1131583901</v>
      </c>
      <c r="BC425" s="144">
        <f t="shared" si="2549"/>
        <v>0.495475615</v>
      </c>
      <c r="BD425" s="144">
        <f t="shared" si="2549"/>
        <v>0.09717326993</v>
      </c>
      <c r="BE425" s="143">
        <f t="shared" ref="BE425:BH425" si="2550">A425</f>
        <v>0</v>
      </c>
      <c r="BF425" s="143">
        <f t="shared" si="2550"/>
        <v>0.226365718</v>
      </c>
      <c r="BG425" s="143">
        <f t="shared" si="2550"/>
        <v>0.4803149606</v>
      </c>
      <c r="BH425" s="143">
        <f t="shared" si="2550"/>
        <v>0.1141642133</v>
      </c>
      <c r="BI425" s="145">
        <f t="shared" si="41"/>
        <v>0.01354140195</v>
      </c>
      <c r="BJ425" s="145">
        <f t="shared" si="42"/>
        <v>0.008066122428</v>
      </c>
      <c r="BK425" s="143"/>
    </row>
    <row r="426">
      <c r="A426" s="90">
        <f>'Yield Tabulations'!AH426</f>
        <v>0</v>
      </c>
      <c r="B426" s="90">
        <f>'Yield Tabulations'!AI426</f>
        <v>0.1775147929</v>
      </c>
      <c r="C426" s="90">
        <f>'Yield Tabulations'!AJ426</f>
        <v>0.6363636364</v>
      </c>
      <c r="D426" s="90">
        <f>'Yield Tabulations'!AK426</f>
        <v>0.2041420118</v>
      </c>
      <c r="E426" s="91">
        <f>'Yield Tabulations'!AL426</f>
        <v>0</v>
      </c>
      <c r="F426" s="91">
        <f>'Yield Tabulations'!AM426</f>
        <v>0.06213017751</v>
      </c>
      <c r="G426" s="91">
        <f>'Yield Tabulations'!AN426</f>
        <v>0.724137931</v>
      </c>
      <c r="H426" s="91">
        <f>'Yield Tabulations'!AO426</f>
        <v>0.08579881657</v>
      </c>
      <c r="I426" s="92">
        <f>'Yield Tabulations'!AP426</f>
        <v>0</v>
      </c>
      <c r="J426" s="92">
        <f>'Yield Tabulations'!AQ426</f>
        <v>0.02366863905</v>
      </c>
      <c r="K426" s="92">
        <f>'Yield Tabulations'!AR426</f>
        <v>0.5384615385</v>
      </c>
      <c r="L426" s="92">
        <f>'Yield Tabulations'!AS426</f>
        <v>0.06213017751</v>
      </c>
      <c r="M426" s="132">
        <f t="shared" si="9"/>
        <v>-0.535597339</v>
      </c>
      <c r="N426" s="132">
        <f t="shared" ref="N426:P426" si="2551">0</f>
        <v>0</v>
      </c>
      <c r="O426" s="132">
        <f t="shared" si="2551"/>
        <v>0</v>
      </c>
      <c r="P426" s="132">
        <f t="shared" si="2551"/>
        <v>0</v>
      </c>
      <c r="Q426" s="133">
        <f t="shared" si="11"/>
        <v>-0.3967216569</v>
      </c>
      <c r="R426" s="133">
        <f t="shared" si="12"/>
        <v>0.001208544567</v>
      </c>
      <c r="S426" s="133">
        <f t="shared" si="13"/>
        <v>0.001829417737</v>
      </c>
      <c r="T426" s="133">
        <f t="shared" si="14"/>
        <v>-0.01631535166</v>
      </c>
      <c r="U426" s="134">
        <f t="shared" si="15"/>
        <v>-0.3967216569</v>
      </c>
      <c r="V426" s="134">
        <f t="shared" si="16"/>
        <v>-0.001208544567</v>
      </c>
      <c r="W426" s="134">
        <f t="shared" si="17"/>
        <v>-0.001829417737</v>
      </c>
      <c r="X426" s="134">
        <f t="shared" si="18"/>
        <v>0.01631535166</v>
      </c>
      <c r="Y426" s="135">
        <f t="shared" si="19"/>
        <v>-0.2943611918</v>
      </c>
      <c r="Z426" s="135">
        <f t="shared" ref="Z426:AB426" si="2552">0</f>
        <v>0</v>
      </c>
      <c r="AA426" s="135">
        <f t="shared" si="2552"/>
        <v>0</v>
      </c>
      <c r="AB426" s="135">
        <f t="shared" si="2552"/>
        <v>0</v>
      </c>
      <c r="AC426" s="91">
        <f t="shared" si="21"/>
        <v>-0.1632982862</v>
      </c>
      <c r="AD426" s="91">
        <f t="shared" si="22"/>
        <v>0.03705932588</v>
      </c>
      <c r="AE426" s="91">
        <f t="shared" si="23"/>
        <v>0.3632357733</v>
      </c>
      <c r="AF426" s="91">
        <f t="shared" si="24"/>
        <v>0.1278549446</v>
      </c>
      <c r="AG426" s="92">
        <f t="shared" si="25"/>
        <v>0.0971269992</v>
      </c>
      <c r="AH426" s="92">
        <f t="shared" si="26"/>
        <v>0.02277004549</v>
      </c>
      <c r="AI426" s="92">
        <f t="shared" si="27"/>
        <v>0.325016059</v>
      </c>
      <c r="AJ426" s="92">
        <f t="shared" si="28"/>
        <v>-0.06985003984</v>
      </c>
      <c r="AK426" s="132">
        <f t="shared" ref="AK426:AN426" si="2553">M$2*$M426</f>
        <v>0.175598483</v>
      </c>
      <c r="AL426" s="132">
        <f t="shared" si="2553"/>
        <v>0.04746549581</v>
      </c>
      <c r="AM426" s="132">
        <f t="shared" si="2553"/>
        <v>0.1455741303</v>
      </c>
      <c r="AN426" s="132">
        <f t="shared" si="2553"/>
        <v>-0.1373459822</v>
      </c>
      <c r="AO426" s="133">
        <f t="shared" si="30"/>
        <v>-0.07702202107</v>
      </c>
      <c r="AP426" s="133">
        <f t="shared" si="31"/>
        <v>0.01180522159</v>
      </c>
      <c r="AQ426" s="133">
        <f t="shared" si="32"/>
        <v>-0.09051161356</v>
      </c>
      <c r="AR426" s="133">
        <f t="shared" si="33"/>
        <v>0.1266590664</v>
      </c>
      <c r="AS426" s="134">
        <f t="shared" si="34"/>
        <v>-0.01064007844</v>
      </c>
      <c r="AT426" s="134">
        <f t="shared" si="35"/>
        <v>-0.01610391234</v>
      </c>
      <c r="AU426" s="134">
        <f t="shared" si="36"/>
        <v>-0.07387231266</v>
      </c>
      <c r="AV426" s="134">
        <f t="shared" si="37"/>
        <v>0.04770928356</v>
      </c>
      <c r="AW426" s="135">
        <f t="shared" ref="AW426:AZ426" si="2554">Y$2*$Y426</f>
        <v>-0.01923672871</v>
      </c>
      <c r="AX426" s="135">
        <f t="shared" si="2554"/>
        <v>-0.01314177338</v>
      </c>
      <c r="AY426" s="135">
        <f t="shared" si="2554"/>
        <v>-0.01838704421</v>
      </c>
      <c r="AZ426" s="135">
        <f t="shared" si="2554"/>
        <v>0.07476235547</v>
      </c>
      <c r="BA426" s="144">
        <f t="shared" ref="BA426:BD426" si="2555">AC426+AG426+AK426+AO426+AS426+AW426+A$2</f>
        <v>0.03028310031</v>
      </c>
      <c r="BB426" s="144">
        <f t="shared" si="2555"/>
        <v>0.115161653</v>
      </c>
      <c r="BC426" s="144">
        <f t="shared" si="2555"/>
        <v>0.6517504079</v>
      </c>
      <c r="BD426" s="144">
        <f t="shared" si="2555"/>
        <v>0.1360550466</v>
      </c>
      <c r="BE426" s="143">
        <f t="shared" ref="BE426:BH426" si="2556">A426</f>
        <v>0</v>
      </c>
      <c r="BF426" s="143">
        <f t="shared" si="2556"/>
        <v>0.1775147929</v>
      </c>
      <c r="BG426" s="143">
        <f t="shared" si="2556"/>
        <v>0.6363636364</v>
      </c>
      <c r="BH426" s="143">
        <f t="shared" si="2556"/>
        <v>0.2041420118</v>
      </c>
      <c r="BI426" s="145">
        <f t="shared" si="41"/>
        <v>0.00967756779</v>
      </c>
      <c r="BJ426" s="145">
        <f t="shared" si="42"/>
        <v>0.01377327426</v>
      </c>
      <c r="BK426" s="143"/>
    </row>
    <row r="427">
      <c r="A427" s="90">
        <f>'Yield Tabulations'!AH427</f>
        <v>0</v>
      </c>
      <c r="B427" s="90">
        <f>'Yield Tabulations'!AI427</f>
        <v>0.1902439024</v>
      </c>
      <c r="C427" s="90">
        <f>'Yield Tabulations'!AJ427</f>
        <v>0.4403669725</v>
      </c>
      <c r="D427" s="90">
        <f>'Yield Tabulations'!AK427</f>
        <v>0.07682926829</v>
      </c>
      <c r="E427" s="91">
        <f>'Yield Tabulations'!AL427</f>
        <v>0</v>
      </c>
      <c r="F427" s="91">
        <f>'Yield Tabulations'!AM427</f>
        <v>0.03414634146</v>
      </c>
      <c r="G427" s="91">
        <f>'Yield Tabulations'!AN427</f>
        <v>0.5</v>
      </c>
      <c r="H427" s="91">
        <f>'Yield Tabulations'!AO427</f>
        <v>0.06829268293</v>
      </c>
      <c r="I427" s="92">
        <f>'Yield Tabulations'!AP427</f>
        <v>0</v>
      </c>
      <c r="J427" s="92">
        <f>'Yield Tabulations'!AQ427</f>
        <v>0.03414634146</v>
      </c>
      <c r="K427" s="92">
        <f>'Yield Tabulations'!AR427</f>
        <v>0.3773584906</v>
      </c>
      <c r="L427" s="92">
        <f>'Yield Tabulations'!AS427</f>
        <v>0.03414634146</v>
      </c>
      <c r="M427" s="132">
        <f t="shared" si="9"/>
        <v>-0.2558298632</v>
      </c>
      <c r="N427" s="132">
        <f t="shared" ref="N427:P427" si="2557">0</f>
        <v>0</v>
      </c>
      <c r="O427" s="132">
        <f t="shared" si="2557"/>
        <v>0</v>
      </c>
      <c r="P427" s="132">
        <f t="shared" si="2557"/>
        <v>0</v>
      </c>
      <c r="Q427" s="133">
        <f t="shared" si="11"/>
        <v>-0.1921771632</v>
      </c>
      <c r="R427" s="133">
        <f t="shared" si="12"/>
        <v>0.008697653014</v>
      </c>
      <c r="S427" s="133">
        <f t="shared" si="13"/>
        <v>-0.001165972635</v>
      </c>
      <c r="T427" s="133">
        <f t="shared" si="14"/>
        <v>0.004187758859</v>
      </c>
      <c r="U427" s="134">
        <f t="shared" si="15"/>
        <v>-0.1921771632</v>
      </c>
      <c r="V427" s="134">
        <f t="shared" si="16"/>
        <v>-0.008697653014</v>
      </c>
      <c r="W427" s="134">
        <f t="shared" si="17"/>
        <v>0.001165972635</v>
      </c>
      <c r="X427" s="134">
        <f t="shared" si="18"/>
        <v>-0.004187758859</v>
      </c>
      <c r="Y427" s="135">
        <f t="shared" si="19"/>
        <v>-0.1447313757</v>
      </c>
      <c r="Z427" s="135">
        <f t="shared" ref="Z427:AB427" si="2558">0</f>
        <v>0</v>
      </c>
      <c r="AA427" s="135">
        <f t="shared" si="2558"/>
        <v>0</v>
      </c>
      <c r="AB427" s="135">
        <f t="shared" si="2558"/>
        <v>0</v>
      </c>
      <c r="AC427" s="91">
        <f t="shared" si="21"/>
        <v>-0.1117486491</v>
      </c>
      <c r="AD427" s="91">
        <f t="shared" si="22"/>
        <v>0.02299075098</v>
      </c>
      <c r="AE427" s="91">
        <f t="shared" si="23"/>
        <v>0.2494371086</v>
      </c>
      <c r="AF427" s="91">
        <f t="shared" si="24"/>
        <v>0.09480452722</v>
      </c>
      <c r="AG427" s="92">
        <f t="shared" si="25"/>
        <v>0.06470960669</v>
      </c>
      <c r="AH427" s="92">
        <f t="shared" si="26"/>
        <v>0.02440315263</v>
      </c>
      <c r="AI427" s="92">
        <f t="shared" si="27"/>
        <v>0.226089966</v>
      </c>
      <c r="AJ427" s="92">
        <f t="shared" si="28"/>
        <v>-0.05771863364</v>
      </c>
      <c r="AK427" s="132">
        <f t="shared" ref="AK427:AN427" si="2559">M$2*$M427</f>
        <v>0.08387520366</v>
      </c>
      <c r="AL427" s="132">
        <f t="shared" si="2559"/>
        <v>0.02267205308</v>
      </c>
      <c r="AM427" s="132">
        <f t="shared" si="2559"/>
        <v>0.06953397099</v>
      </c>
      <c r="AN427" s="132">
        <f t="shared" si="2559"/>
        <v>-0.06560376848</v>
      </c>
      <c r="AO427" s="133">
        <f t="shared" si="30"/>
        <v>-0.03272465877</v>
      </c>
      <c r="AP427" s="133">
        <f t="shared" si="31"/>
        <v>0.005054294445</v>
      </c>
      <c r="AQ427" s="133">
        <f t="shared" si="32"/>
        <v>-0.04182702356</v>
      </c>
      <c r="AR427" s="133">
        <f t="shared" si="33"/>
        <v>0.06535774035</v>
      </c>
      <c r="AS427" s="134">
        <f t="shared" si="34"/>
        <v>-0.006710376877</v>
      </c>
      <c r="AT427" s="134">
        <f t="shared" si="35"/>
        <v>-0.006049217396</v>
      </c>
      <c r="AU427" s="134">
        <f t="shared" si="36"/>
        <v>-0.0370889007</v>
      </c>
      <c r="AV427" s="134">
        <f t="shared" si="37"/>
        <v>0.02112977617</v>
      </c>
      <c r="AW427" s="135">
        <f t="shared" ref="AW427:AZ427" si="2560">Y$2*$Y427</f>
        <v>-0.009458305944</v>
      </c>
      <c r="AX427" s="135">
        <f t="shared" si="2560"/>
        <v>-0.0064615411</v>
      </c>
      <c r="AY427" s="135">
        <f t="shared" si="2560"/>
        <v>-0.009040533454</v>
      </c>
      <c r="AZ427" s="135">
        <f t="shared" si="2560"/>
        <v>0.03675912062</v>
      </c>
      <c r="BA427" s="144">
        <f t="shared" ref="BA427:BD427" si="2561">AC427+AG427+AK427+AO427+AS427+AW427+A$2</f>
        <v>0.01569755215</v>
      </c>
      <c r="BB427" s="144">
        <f t="shared" si="2561"/>
        <v>0.08791674257</v>
      </c>
      <c r="BC427" s="144">
        <f t="shared" si="2561"/>
        <v>0.4578000035</v>
      </c>
      <c r="BD427" s="144">
        <f t="shared" si="2561"/>
        <v>0.06099418086</v>
      </c>
      <c r="BE427" s="143">
        <f t="shared" ref="BE427:BH427" si="2562">A427</f>
        <v>0</v>
      </c>
      <c r="BF427" s="143">
        <f t="shared" si="2562"/>
        <v>0.1902439024</v>
      </c>
      <c r="BG427" s="143">
        <f t="shared" si="2562"/>
        <v>0.4403669725</v>
      </c>
      <c r="BH427" s="143">
        <f t="shared" si="2562"/>
        <v>0.07682926829</v>
      </c>
      <c r="BI427" s="145">
        <f t="shared" si="41"/>
        <v>0.01127192136</v>
      </c>
      <c r="BJ427" s="145">
        <f t="shared" si="42"/>
        <v>0.02337397936</v>
      </c>
      <c r="BK427" s="143"/>
    </row>
    <row r="428">
      <c r="A428" s="90">
        <f>'Yield Tabulations'!AH428</f>
        <v>0</v>
      </c>
      <c r="B428" s="90">
        <f>'Yield Tabulations'!AI428</f>
        <v>0.2513395032</v>
      </c>
      <c r="C428" s="90">
        <f>'Yield Tabulations'!AJ428</f>
        <v>0.4798464491</v>
      </c>
      <c r="D428" s="90">
        <f>'Yield Tabulations'!AK428</f>
        <v>0.1266439357</v>
      </c>
      <c r="E428" s="91">
        <f>'Yield Tabulations'!AL428</f>
        <v>0</v>
      </c>
      <c r="F428" s="91">
        <f>'Yield Tabulations'!AM428</f>
        <v>0.0701412567</v>
      </c>
      <c r="G428" s="91">
        <f>'Yield Tabulations'!AN428</f>
        <v>0.5901639344</v>
      </c>
      <c r="H428" s="91">
        <f>'Yield Tabulations'!AO428</f>
        <v>0.1188504627</v>
      </c>
      <c r="I428" s="92">
        <f>'Yield Tabulations'!AP428</f>
        <v>0</v>
      </c>
      <c r="J428" s="92">
        <f>'Yield Tabulations'!AQ428</f>
        <v>0.04870920604</v>
      </c>
      <c r="K428" s="92">
        <f>'Yield Tabulations'!AR428</f>
        <v>0.3826714801</v>
      </c>
      <c r="L428" s="92">
        <f>'Yield Tabulations'!AS428</f>
        <v>0.0701412567</v>
      </c>
      <c r="M428" s="132">
        <f t="shared" si="9"/>
        <v>-0.3673386979</v>
      </c>
      <c r="N428" s="132">
        <f t="shared" ref="N428:P428" si="2563">0</f>
        <v>0</v>
      </c>
      <c r="O428" s="132">
        <f t="shared" si="2563"/>
        <v>0</v>
      </c>
      <c r="P428" s="132">
        <f t="shared" si="2563"/>
        <v>0</v>
      </c>
      <c r="Q428" s="133">
        <f t="shared" si="11"/>
        <v>-0.2375917521</v>
      </c>
      <c r="R428" s="133">
        <f t="shared" si="12"/>
        <v>0.004085842473</v>
      </c>
      <c r="S428" s="133">
        <f t="shared" si="13"/>
        <v>-0.0008693157863</v>
      </c>
      <c r="T428" s="133">
        <f t="shared" si="14"/>
        <v>0.00190535816</v>
      </c>
      <c r="U428" s="134">
        <f t="shared" si="15"/>
        <v>-0.2375917521</v>
      </c>
      <c r="V428" s="134">
        <f t="shared" si="16"/>
        <v>-0.004085842473</v>
      </c>
      <c r="W428" s="134">
        <f t="shared" si="17"/>
        <v>0.0008693157863</v>
      </c>
      <c r="X428" s="134">
        <f t="shared" si="18"/>
        <v>-0.00190535816</v>
      </c>
      <c r="Y428" s="135">
        <f t="shared" si="19"/>
        <v>-0.1537298444</v>
      </c>
      <c r="Z428" s="135">
        <f t="shared" ref="Z428:AB428" si="2564">0</f>
        <v>0</v>
      </c>
      <c r="AA428" s="135">
        <f t="shared" si="2564"/>
        <v>0</v>
      </c>
      <c r="AB428" s="135">
        <f t="shared" si="2564"/>
        <v>0</v>
      </c>
      <c r="AC428" s="91">
        <f t="shared" si="21"/>
        <v>-0.1365824838</v>
      </c>
      <c r="AD428" s="91">
        <f t="shared" si="22"/>
        <v>0.05063235327</v>
      </c>
      <c r="AE428" s="91">
        <f t="shared" si="23"/>
        <v>0.2898504256</v>
      </c>
      <c r="AF428" s="91">
        <f t="shared" si="24"/>
        <v>0.1253069819</v>
      </c>
      <c r="AG428" s="92">
        <f t="shared" si="25"/>
        <v>0.06314221901</v>
      </c>
      <c r="AH428" s="92">
        <f t="shared" si="26"/>
        <v>0.0396171807</v>
      </c>
      <c r="AI428" s="92">
        <f t="shared" si="27"/>
        <v>0.2360400349</v>
      </c>
      <c r="AJ428" s="92">
        <f t="shared" si="28"/>
        <v>-0.04052410076</v>
      </c>
      <c r="AK428" s="132">
        <f t="shared" ref="AK428:AN428" si="2565">M$2*$M428</f>
        <v>0.1204339779</v>
      </c>
      <c r="AL428" s="132">
        <f t="shared" si="2565"/>
        <v>0.03255414498</v>
      </c>
      <c r="AM428" s="132">
        <f t="shared" si="2565"/>
        <v>0.09984181693</v>
      </c>
      <c r="AN428" s="132">
        <f t="shared" si="2565"/>
        <v>-0.09419855286</v>
      </c>
      <c r="AO428" s="133">
        <f t="shared" si="30"/>
        <v>-0.04179779362</v>
      </c>
      <c r="AP428" s="133">
        <f t="shared" si="31"/>
        <v>0.005619180244</v>
      </c>
      <c r="AQ428" s="133">
        <f t="shared" si="32"/>
        <v>-0.05371169752</v>
      </c>
      <c r="AR428" s="133">
        <f t="shared" si="33"/>
        <v>0.0786877662</v>
      </c>
      <c r="AS428" s="134">
        <f t="shared" si="34"/>
        <v>-0.008021009077</v>
      </c>
      <c r="AT428" s="134">
        <f t="shared" si="35"/>
        <v>-0.00780458369</v>
      </c>
      <c r="AU428" s="134">
        <f t="shared" si="36"/>
        <v>-0.04496759373</v>
      </c>
      <c r="AV428" s="134">
        <f t="shared" si="37"/>
        <v>0.0274963328</v>
      </c>
      <c r="AW428" s="135">
        <f t="shared" ref="AW428:AZ428" si="2566">Y$2*$Y428</f>
        <v>-0.01004636275</v>
      </c>
      <c r="AX428" s="135">
        <f t="shared" si="2566"/>
        <v>-0.006863278284</v>
      </c>
      <c r="AY428" s="135">
        <f t="shared" si="2566"/>
        <v>-0.009602615842</v>
      </c>
      <c r="AZ428" s="135">
        <f t="shared" si="2566"/>
        <v>0.03904456698</v>
      </c>
      <c r="BA428" s="144">
        <f t="shared" ref="BA428:BD428" si="2567">AC428+AG428+AK428+AO428+AS428+AW428+A$2</f>
        <v>0.0148832802</v>
      </c>
      <c r="BB428" s="144">
        <f t="shared" si="2567"/>
        <v>0.1390622472</v>
      </c>
      <c r="BC428" s="144">
        <f t="shared" si="2567"/>
        <v>0.5181457861</v>
      </c>
      <c r="BD428" s="144">
        <f t="shared" si="2567"/>
        <v>0.1020784129</v>
      </c>
      <c r="BE428" s="143">
        <f t="shared" ref="BE428:BH428" si="2568">A428</f>
        <v>0</v>
      </c>
      <c r="BF428" s="143">
        <f t="shared" si="2568"/>
        <v>0.2513395032</v>
      </c>
      <c r="BG428" s="143">
        <f t="shared" si="2568"/>
        <v>0.4798464491</v>
      </c>
      <c r="BH428" s="143">
        <f t="shared" si="2568"/>
        <v>0.1266439357</v>
      </c>
      <c r="BI428" s="145">
        <f t="shared" si="41"/>
        <v>0.01489799837</v>
      </c>
      <c r="BJ428" s="145">
        <f t="shared" si="42"/>
        <v>0.006569914675</v>
      </c>
      <c r="BK428" s="143"/>
    </row>
    <row r="429">
      <c r="A429" s="90">
        <f>'Yield Tabulations'!AH429</f>
        <v>0</v>
      </c>
      <c r="B429" s="90">
        <f>'Yield Tabulations'!AI429</f>
        <v>0.1229112514</v>
      </c>
      <c r="C429" s="90">
        <f>'Yield Tabulations'!AJ429</f>
        <v>0.3169398907</v>
      </c>
      <c r="D429" s="90">
        <f>'Yield Tabulations'!AK429</f>
        <v>0.03936130709</v>
      </c>
      <c r="E429" s="91">
        <f>'Yield Tabulations'!AL429</f>
        <v>0</v>
      </c>
      <c r="F429" s="91">
        <f>'Yield Tabulations'!AM429</f>
        <v>0.01745265503</v>
      </c>
      <c r="G429" s="91">
        <f>'Yield Tabulations'!AN429</f>
        <v>0.2596685083</v>
      </c>
      <c r="H429" s="91">
        <f>'Yield Tabulations'!AO429</f>
        <v>0.06721128853</v>
      </c>
      <c r="I429" s="92">
        <f>'Yield Tabulations'!AP429</f>
        <v>0</v>
      </c>
      <c r="J429" s="92">
        <f>'Yield Tabulations'!AQ429</f>
        <v>0.04975863349</v>
      </c>
      <c r="K429" s="92">
        <f>'Yield Tabulations'!AR429</f>
        <v>0.372972973</v>
      </c>
      <c r="L429" s="92">
        <f>'Yield Tabulations'!AS429</f>
        <v>0.01745265503</v>
      </c>
      <c r="M429" s="132">
        <f t="shared" si="9"/>
        <v>-0.07224968667</v>
      </c>
      <c r="N429" s="132">
        <f t="shared" ref="N429:P429" si="2569">0</f>
        <v>0</v>
      </c>
      <c r="O429" s="132">
        <f t="shared" si="2569"/>
        <v>0</v>
      </c>
      <c r="P429" s="132">
        <f t="shared" si="2569"/>
        <v>0</v>
      </c>
      <c r="Q429" s="133">
        <f t="shared" si="11"/>
        <v>-0.09889077122</v>
      </c>
      <c r="R429" s="133">
        <f t="shared" si="12"/>
        <v>0.0205360892</v>
      </c>
      <c r="S429" s="133">
        <f t="shared" si="13"/>
        <v>-0.003039746705</v>
      </c>
      <c r="T429" s="133">
        <f t="shared" si="14"/>
        <v>0.0064113815</v>
      </c>
      <c r="U429" s="134">
        <f t="shared" si="15"/>
        <v>-0.09889077122</v>
      </c>
      <c r="V429" s="134">
        <f t="shared" si="16"/>
        <v>-0.0205360892</v>
      </c>
      <c r="W429" s="134">
        <f t="shared" si="17"/>
        <v>0.003039746705</v>
      </c>
      <c r="X429" s="134">
        <f t="shared" si="18"/>
        <v>-0.0064113815</v>
      </c>
      <c r="Y429" s="135">
        <f t="shared" si="19"/>
        <v>-0.1418893553</v>
      </c>
      <c r="Z429" s="135">
        <f t="shared" ref="Z429:AB429" si="2570">0</f>
        <v>0</v>
      </c>
      <c r="AA429" s="135">
        <f t="shared" si="2570"/>
        <v>0</v>
      </c>
      <c r="AB429" s="135">
        <f t="shared" si="2570"/>
        <v>0</v>
      </c>
      <c r="AC429" s="91">
        <f t="shared" si="21"/>
        <v>-0.05857512714</v>
      </c>
      <c r="AD429" s="91">
        <f t="shared" si="22"/>
        <v>0.01852132728</v>
      </c>
      <c r="AE429" s="91">
        <f t="shared" si="23"/>
        <v>0.1252952131</v>
      </c>
      <c r="AF429" s="91">
        <f t="shared" si="24"/>
        <v>0.06567135326</v>
      </c>
      <c r="AG429" s="92">
        <f t="shared" si="25"/>
        <v>0.0608576411</v>
      </c>
      <c r="AH429" s="92">
        <f t="shared" si="26"/>
        <v>0.0303655408</v>
      </c>
      <c r="AI429" s="92">
        <f t="shared" si="27"/>
        <v>0.2204691826</v>
      </c>
      <c r="AJ429" s="92">
        <f t="shared" si="28"/>
        <v>-0.06953769898</v>
      </c>
      <c r="AK429" s="132">
        <f t="shared" ref="AK429:AN429" si="2571">M$2*$M429</f>
        <v>0.02368745036</v>
      </c>
      <c r="AL429" s="132">
        <f t="shared" si="2571"/>
        <v>0.006402883192</v>
      </c>
      <c r="AM429" s="132">
        <f t="shared" si="2571"/>
        <v>0.01963729939</v>
      </c>
      <c r="AN429" s="132">
        <f t="shared" si="2571"/>
        <v>-0.018527359</v>
      </c>
      <c r="AO429" s="133">
        <f t="shared" si="30"/>
        <v>-0.01454853384</v>
      </c>
      <c r="AP429" s="133">
        <f t="shared" si="31"/>
        <v>0.005300075334</v>
      </c>
      <c r="AQ429" s="133">
        <f t="shared" si="32"/>
        <v>-0.01681887396</v>
      </c>
      <c r="AR429" s="133">
        <f t="shared" si="33"/>
        <v>0.03805261851</v>
      </c>
      <c r="AS429" s="134">
        <f t="shared" si="34"/>
        <v>-0.003881732002</v>
      </c>
      <c r="AT429" s="134">
        <f t="shared" si="35"/>
        <v>-0.003132767981</v>
      </c>
      <c r="AU429" s="134">
        <f t="shared" si="36"/>
        <v>-0.02106394602</v>
      </c>
      <c r="AV429" s="134">
        <f t="shared" si="37"/>
        <v>0.007648137999</v>
      </c>
      <c r="AW429" s="135">
        <f t="shared" ref="AW429:AZ429" si="2572">Y$2*$Y429</f>
        <v>-0.009272577744</v>
      </c>
      <c r="AX429" s="135">
        <f t="shared" si="2572"/>
        <v>-0.006334658929</v>
      </c>
      <c r="AY429" s="135">
        <f t="shared" si="2572"/>
        <v>-0.008863008852</v>
      </c>
      <c r="AZ429" s="135">
        <f t="shared" si="2572"/>
        <v>0.03603729947</v>
      </c>
      <c r="BA429" s="144">
        <f t="shared" ref="BA429:BD429" si="2573">AC429+AG429+AK429+AO429+AS429+AW429+A$2</f>
        <v>0.02602185326</v>
      </c>
      <c r="BB429" s="144">
        <f t="shared" si="2573"/>
        <v>0.07642964962</v>
      </c>
      <c r="BC429" s="144">
        <f t="shared" si="2573"/>
        <v>0.3193512819</v>
      </c>
      <c r="BD429" s="144">
        <f t="shared" si="2573"/>
        <v>0.02560976989</v>
      </c>
      <c r="BE429" s="143">
        <f t="shared" ref="BE429:BH429" si="2574">A429</f>
        <v>0</v>
      </c>
      <c r="BF429" s="143">
        <f t="shared" si="2574"/>
        <v>0.1229112514</v>
      </c>
      <c r="BG429" s="143">
        <f t="shared" si="2574"/>
        <v>0.3169398907</v>
      </c>
      <c r="BH429" s="143">
        <f t="shared" si="2574"/>
        <v>0.03936130709</v>
      </c>
      <c r="BI429" s="145">
        <f t="shared" si="41"/>
        <v>0.003032595733</v>
      </c>
      <c r="BJ429" s="145">
        <f t="shared" si="42"/>
        <v>0.08634352246</v>
      </c>
      <c r="BK429" s="143"/>
    </row>
    <row r="430">
      <c r="A430" s="90">
        <f>'Yield Tabulations'!AH430</f>
        <v>0</v>
      </c>
      <c r="B430" s="90">
        <f>'Yield Tabulations'!AI430</f>
        <v>0.2042910448</v>
      </c>
      <c r="C430" s="90">
        <f>'Yield Tabulations'!AJ430</f>
        <v>0.5486381323</v>
      </c>
      <c r="D430" s="90">
        <f>'Yield Tabulations'!AK430</f>
        <v>0.09701492537</v>
      </c>
      <c r="E430" s="91">
        <f>'Yield Tabulations'!AL430</f>
        <v>0</v>
      </c>
      <c r="F430" s="91">
        <f>'Yield Tabulations'!AM430</f>
        <v>0.04104477612</v>
      </c>
      <c r="G430" s="91">
        <f>'Yield Tabulations'!AN430</f>
        <v>0.4230769231</v>
      </c>
      <c r="H430" s="91">
        <f>'Yield Tabulations'!AO430</f>
        <v>0.09701492537</v>
      </c>
      <c r="I430" s="92">
        <f>'Yield Tabulations'!AP430</f>
        <v>0</v>
      </c>
      <c r="J430" s="92">
        <f>'Yield Tabulations'!AQ430</f>
        <v>0.05597014925</v>
      </c>
      <c r="K430" s="92">
        <f>'Yield Tabulations'!AR430</f>
        <v>0.6339869281</v>
      </c>
      <c r="L430" s="92">
        <f>'Yield Tabulations'!AS430</f>
        <v>0.04104477612</v>
      </c>
      <c r="M430" s="132">
        <f t="shared" si="9"/>
        <v>-0.1900906522</v>
      </c>
      <c r="N430" s="132">
        <f t="shared" ref="N430:P430" si="2575">0</f>
        <v>0</v>
      </c>
      <c r="O430" s="132">
        <f t="shared" si="2575"/>
        <v>0</v>
      </c>
      <c r="P430" s="132">
        <f t="shared" si="2575"/>
        <v>0</v>
      </c>
      <c r="Q430" s="133">
        <f t="shared" si="11"/>
        <v>-0.274504477</v>
      </c>
      <c r="R430" s="133">
        <f t="shared" si="12"/>
        <v>0.04414109693</v>
      </c>
      <c r="S430" s="133">
        <f t="shared" si="13"/>
        <v>-0.003745266206</v>
      </c>
      <c r="T430" s="133">
        <f t="shared" si="14"/>
        <v>-0.002342172996</v>
      </c>
      <c r="U430" s="134">
        <f t="shared" si="15"/>
        <v>-0.274504477</v>
      </c>
      <c r="V430" s="134">
        <f t="shared" si="16"/>
        <v>-0.04414109693</v>
      </c>
      <c r="W430" s="134">
        <f t="shared" si="17"/>
        <v>0.003745266206</v>
      </c>
      <c r="X430" s="134">
        <f t="shared" si="18"/>
        <v>0.002342172996</v>
      </c>
      <c r="Y430" s="135">
        <f t="shared" si="19"/>
        <v>-0.4067567563</v>
      </c>
      <c r="Z430" s="135">
        <f t="shared" ref="Z430:AB430" si="2576">0</f>
        <v>0</v>
      </c>
      <c r="AA430" s="135">
        <f t="shared" si="2576"/>
        <v>0</v>
      </c>
      <c r="AB430" s="135">
        <f t="shared" si="2576"/>
        <v>0</v>
      </c>
      <c r="AC430" s="91">
        <f t="shared" si="21"/>
        <v>-0.0968938123</v>
      </c>
      <c r="AD430" s="91">
        <f t="shared" si="22"/>
        <v>0.0340346682</v>
      </c>
      <c r="AE430" s="91">
        <f t="shared" si="23"/>
        <v>0.2060415567</v>
      </c>
      <c r="AF430" s="91">
        <f t="shared" si="24"/>
        <v>0.09788185834</v>
      </c>
      <c r="AG430" s="92">
        <f t="shared" si="25"/>
        <v>0.108898652</v>
      </c>
      <c r="AH430" s="92">
        <f t="shared" si="26"/>
        <v>0.03711552582</v>
      </c>
      <c r="AI430" s="92">
        <f t="shared" si="27"/>
        <v>0.3767609631</v>
      </c>
      <c r="AJ430" s="92">
        <f t="shared" si="28"/>
        <v>-0.1062021783</v>
      </c>
      <c r="AK430" s="132">
        <f t="shared" ref="AK430:AN430" si="2577">M$2*$M430</f>
        <v>0.06232224797</v>
      </c>
      <c r="AL430" s="132">
        <f t="shared" si="2577"/>
        <v>0.01684613869</v>
      </c>
      <c r="AM430" s="132">
        <f t="shared" si="2577"/>
        <v>0.05166620399</v>
      </c>
      <c r="AN430" s="132">
        <f t="shared" si="2577"/>
        <v>-0.04874592428</v>
      </c>
      <c r="AO430" s="133">
        <f t="shared" si="30"/>
        <v>-0.04830296375</v>
      </c>
      <c r="AP430" s="133">
        <f t="shared" si="31"/>
        <v>0.01551981874</v>
      </c>
      <c r="AQ430" s="133">
        <f t="shared" si="32"/>
        <v>-0.04960733765</v>
      </c>
      <c r="AR430" s="133">
        <f t="shared" si="33"/>
        <v>0.09913795493</v>
      </c>
      <c r="AS430" s="134">
        <f t="shared" si="34"/>
        <v>-0.007923032609</v>
      </c>
      <c r="AT430" s="134">
        <f t="shared" si="35"/>
        <v>-0.01148285039</v>
      </c>
      <c r="AU430" s="134">
        <f t="shared" si="36"/>
        <v>-0.05641677797</v>
      </c>
      <c r="AV430" s="134">
        <f t="shared" si="37"/>
        <v>0.02445118768</v>
      </c>
      <c r="AW430" s="135">
        <f t="shared" ref="AW430:AZ430" si="2578">Y$2*$Y430</f>
        <v>-0.0265818647</v>
      </c>
      <c r="AX430" s="135">
        <f t="shared" si="2578"/>
        <v>-0.01815968021</v>
      </c>
      <c r="AY430" s="135">
        <f t="shared" si="2578"/>
        <v>-0.02540774622</v>
      </c>
      <c r="AZ430" s="135">
        <f t="shared" si="2578"/>
        <v>0.1033087718</v>
      </c>
      <c r="BA430" s="144">
        <f t="shared" ref="BA430:BD430" si="2579">AC430+AG430+AK430+AO430+AS430+AW430+A$2</f>
        <v>0.01927395916</v>
      </c>
      <c r="BB430" s="144">
        <f t="shared" si="2579"/>
        <v>0.09918087078</v>
      </c>
      <c r="BC430" s="144">
        <f t="shared" si="2579"/>
        <v>0.5037322776</v>
      </c>
      <c r="BD430" s="144">
        <f t="shared" si="2579"/>
        <v>0.1360970888</v>
      </c>
      <c r="BE430" s="143">
        <f t="shared" ref="BE430:BH430" si="2580">A430</f>
        <v>0</v>
      </c>
      <c r="BF430" s="143">
        <f t="shared" si="2580"/>
        <v>0.2042910448</v>
      </c>
      <c r="BG430" s="143">
        <f t="shared" si="2580"/>
        <v>0.5486381323</v>
      </c>
      <c r="BH430" s="143">
        <f t="shared" si="2580"/>
        <v>0.09701492537</v>
      </c>
      <c r="BI430" s="145">
        <f t="shared" si="41"/>
        <v>0.01496358546</v>
      </c>
      <c r="BJ430" s="145">
        <f t="shared" si="42"/>
        <v>0.00647222089</v>
      </c>
      <c r="BK430" s="143"/>
    </row>
    <row r="431">
      <c r="A431" s="90">
        <f>'Yield Tabulations'!AH431</f>
        <v>0</v>
      </c>
      <c r="B431" s="90">
        <f>'Yield Tabulations'!AI431</f>
        <v>0.1730639731</v>
      </c>
      <c r="C431" s="90">
        <f>'Yield Tabulations'!AJ431</f>
        <v>0.3514938489</v>
      </c>
      <c r="D431" s="90">
        <f>'Yield Tabulations'!AK431</f>
        <v>0.07205387205</v>
      </c>
      <c r="E431" s="91">
        <f>'Yield Tabulations'!AL431</f>
        <v>0</v>
      </c>
      <c r="F431" s="91">
        <f>'Yield Tabulations'!AM431</f>
        <v>0.03703703704</v>
      </c>
      <c r="G431" s="91">
        <f>'Yield Tabulations'!AN431</f>
        <v>0.328358209</v>
      </c>
      <c r="H431" s="91">
        <f>'Yield Tabulations'!AO431</f>
        <v>0.1127946128</v>
      </c>
      <c r="I431" s="92">
        <f>'Yield Tabulations'!AP431</f>
        <v>0</v>
      </c>
      <c r="J431" s="92">
        <f>'Yield Tabulations'!AQ431</f>
        <v>0.07575757576</v>
      </c>
      <c r="K431" s="92">
        <f>'Yield Tabulations'!AR431</f>
        <v>0.3846153846</v>
      </c>
      <c r="L431" s="92">
        <f>'Yield Tabulations'!AS431</f>
        <v>0.03703703704</v>
      </c>
      <c r="M431" s="132">
        <f t="shared" si="9"/>
        <v>-0.1219134802</v>
      </c>
      <c r="N431" s="132">
        <f t="shared" ref="N431:P431" si="2581">0</f>
        <v>0</v>
      </c>
      <c r="O431" s="132">
        <f t="shared" si="2581"/>
        <v>0</v>
      </c>
      <c r="P431" s="132">
        <f t="shared" si="2581"/>
        <v>0</v>
      </c>
      <c r="Q431" s="133">
        <f t="shared" si="11"/>
        <v>-0.1332750332</v>
      </c>
      <c r="R431" s="133">
        <f t="shared" si="12"/>
        <v>0.03122112824</v>
      </c>
      <c r="S431" s="133">
        <f t="shared" si="13"/>
        <v>-0.007173304311</v>
      </c>
      <c r="T431" s="133">
        <f t="shared" si="14"/>
        <v>0.01063060765</v>
      </c>
      <c r="U431" s="134">
        <f t="shared" si="15"/>
        <v>-0.1332750332</v>
      </c>
      <c r="V431" s="134">
        <f t="shared" si="16"/>
        <v>-0.03122112824</v>
      </c>
      <c r="W431" s="134">
        <f t="shared" si="17"/>
        <v>0.007173304311</v>
      </c>
      <c r="X431" s="134">
        <f t="shared" si="18"/>
        <v>-0.01063060765</v>
      </c>
      <c r="Y431" s="135">
        <f t="shared" si="19"/>
        <v>-0.1550399465</v>
      </c>
      <c r="Z431" s="135">
        <f t="shared" ref="Z431:AB431" si="2582">0</f>
        <v>0</v>
      </c>
      <c r="AA431" s="135">
        <f t="shared" si="2582"/>
        <v>0</v>
      </c>
      <c r="AB431" s="135">
        <f t="shared" si="2582"/>
        <v>0</v>
      </c>
      <c r="AC431" s="91">
        <f t="shared" si="21"/>
        <v>-0.07657561561</v>
      </c>
      <c r="AD431" s="91">
        <f t="shared" si="22"/>
        <v>0.03703362382</v>
      </c>
      <c r="AE431" s="91">
        <f t="shared" si="23"/>
        <v>0.1549965191</v>
      </c>
      <c r="AF431" s="91">
        <f t="shared" si="24"/>
        <v>0.09421543201</v>
      </c>
      <c r="AG431" s="92">
        <f t="shared" si="25"/>
        <v>0.05824258236</v>
      </c>
      <c r="AH431" s="92">
        <f t="shared" si="26"/>
        <v>0.04911284757</v>
      </c>
      <c r="AI431" s="92">
        <f t="shared" si="27"/>
        <v>0.2310631315</v>
      </c>
      <c r="AJ431" s="92">
        <f t="shared" si="28"/>
        <v>-0.06523248284</v>
      </c>
      <c r="AK431" s="132">
        <f t="shared" ref="AK431:AN431" si="2583">M$2*$M431</f>
        <v>0.03996999354</v>
      </c>
      <c r="AL431" s="132">
        <f t="shared" si="2583"/>
        <v>0.01080416828</v>
      </c>
      <c r="AM431" s="132">
        <f t="shared" si="2583"/>
        <v>0.03313580475</v>
      </c>
      <c r="AN431" s="132">
        <f t="shared" si="2583"/>
        <v>-0.03126290117</v>
      </c>
      <c r="AO431" s="133">
        <f t="shared" si="30"/>
        <v>-0.01817316758</v>
      </c>
      <c r="AP431" s="133">
        <f t="shared" si="31"/>
        <v>0.008323207072</v>
      </c>
      <c r="AQ431" s="133">
        <f t="shared" si="32"/>
        <v>-0.02210697875</v>
      </c>
      <c r="AR431" s="133">
        <f t="shared" si="33"/>
        <v>0.05239416026</v>
      </c>
      <c r="AS431" s="134">
        <f t="shared" si="34"/>
        <v>-0.005926189224</v>
      </c>
      <c r="AT431" s="134">
        <f t="shared" si="35"/>
        <v>-0.004332790831</v>
      </c>
      <c r="AU431" s="134">
        <f t="shared" si="36"/>
        <v>-0.02877663815</v>
      </c>
      <c r="AV431" s="134">
        <f t="shared" si="37"/>
        <v>0.009476650991</v>
      </c>
      <c r="AW431" s="135">
        <f t="shared" ref="AW431:AZ431" si="2584">Y$2*$Y431</f>
        <v>-0.01013197892</v>
      </c>
      <c r="AX431" s="135">
        <f t="shared" si="2584"/>
        <v>-0.006921767873</v>
      </c>
      <c r="AY431" s="135">
        <f t="shared" si="2584"/>
        <v>-0.009684450357</v>
      </c>
      <c r="AZ431" s="135">
        <f t="shared" si="2584"/>
        <v>0.03937730894</v>
      </c>
      <c r="BA431" s="144">
        <f t="shared" ref="BA431:BD431" si="2585">AC431+AG431+AK431+AO431+AS431+AW431+A$2</f>
        <v>0.0151603571</v>
      </c>
      <c r="BB431" s="144">
        <f t="shared" si="2585"/>
        <v>0.119326538</v>
      </c>
      <c r="BC431" s="144">
        <f t="shared" si="2585"/>
        <v>0.3593228037</v>
      </c>
      <c r="BD431" s="144">
        <f t="shared" si="2585"/>
        <v>0.06523358683</v>
      </c>
      <c r="BE431" s="143">
        <f t="shared" ref="BE431:BH431" si="2586">A431</f>
        <v>0</v>
      </c>
      <c r="BF431" s="143">
        <f t="shared" si="2586"/>
        <v>0.1730639731</v>
      </c>
      <c r="BG431" s="143">
        <f t="shared" si="2586"/>
        <v>0.3514938489</v>
      </c>
      <c r="BH431" s="143">
        <f t="shared" si="2586"/>
        <v>0.07205387205</v>
      </c>
      <c r="BI431" s="145">
        <f t="shared" si="41"/>
        <v>0.003225357183</v>
      </c>
      <c r="BJ431" s="145">
        <f t="shared" si="42"/>
        <v>0.05417213689</v>
      </c>
      <c r="BK431" s="143"/>
    </row>
    <row r="432">
      <c r="A432" s="90">
        <f>'Yield Tabulations'!AH432</f>
        <v>0</v>
      </c>
      <c r="B432" s="90">
        <f>'Yield Tabulations'!AI432</f>
        <v>0.1818181818</v>
      </c>
      <c r="C432" s="90">
        <f>'Yield Tabulations'!AJ432</f>
        <v>0.4337078652</v>
      </c>
      <c r="D432" s="90">
        <f>'Yield Tabulations'!AK432</f>
        <v>0.07967313585</v>
      </c>
      <c r="E432" s="91">
        <f>'Yield Tabulations'!AL432</f>
        <v>0</v>
      </c>
      <c r="F432" s="91">
        <f>'Yield Tabulations'!AM432</f>
        <v>0.02962206333</v>
      </c>
      <c r="G432" s="91">
        <f>'Yield Tabulations'!AN432</f>
        <v>0.397260274</v>
      </c>
      <c r="H432" s="91">
        <f>'Yield Tabulations'!AO432</f>
        <v>0.07456588355</v>
      </c>
      <c r="I432" s="92">
        <f>'Yield Tabulations'!AP432</f>
        <v>0</v>
      </c>
      <c r="J432" s="92">
        <f>'Yield Tabulations'!AQ432</f>
        <v>0.04494382022</v>
      </c>
      <c r="K432" s="92">
        <f>'Yield Tabulations'!AR432</f>
        <v>0.4690265487</v>
      </c>
      <c r="L432" s="92">
        <f>'Yield Tabulations'!AS432</f>
        <v>0.02962206333</v>
      </c>
      <c r="M432" s="132">
        <f t="shared" si="9"/>
        <v>-0.1642532629</v>
      </c>
      <c r="N432" s="132">
        <f t="shared" ref="N432:P432" si="2587">0</f>
        <v>0</v>
      </c>
      <c r="O432" s="132">
        <f t="shared" si="2587"/>
        <v>0</v>
      </c>
      <c r="P432" s="132">
        <f t="shared" si="2587"/>
        <v>0</v>
      </c>
      <c r="Q432" s="133">
        <f t="shared" si="11"/>
        <v>-0.1898657392</v>
      </c>
      <c r="R432" s="133">
        <f t="shared" si="12"/>
        <v>0.02320571002</v>
      </c>
      <c r="S432" s="133">
        <f t="shared" si="13"/>
        <v>-0.002473809029</v>
      </c>
      <c r="T432" s="133">
        <f t="shared" si="14"/>
        <v>0.003960860208</v>
      </c>
      <c r="U432" s="134">
        <f t="shared" si="15"/>
        <v>-0.1898657392</v>
      </c>
      <c r="V432" s="134">
        <f t="shared" si="16"/>
        <v>-0.02320571002</v>
      </c>
      <c r="W432" s="134">
        <f t="shared" si="17"/>
        <v>0.002473809029</v>
      </c>
      <c r="X432" s="134">
        <f t="shared" si="18"/>
        <v>-0.003960860208</v>
      </c>
      <c r="Y432" s="135">
        <f t="shared" si="19"/>
        <v>-0.222883317</v>
      </c>
      <c r="Z432" s="135">
        <f t="shared" ref="Z432:AB432" si="2588">0</f>
        <v>0</v>
      </c>
      <c r="AA432" s="135">
        <f t="shared" si="2588"/>
        <v>0</v>
      </c>
      <c r="AB432" s="135">
        <f t="shared" si="2588"/>
        <v>0</v>
      </c>
      <c r="AC432" s="91">
        <f t="shared" si="21"/>
        <v>-0.08948895499</v>
      </c>
      <c r="AD432" s="91">
        <f t="shared" si="22"/>
        <v>0.02385482992</v>
      </c>
      <c r="AE432" s="91">
        <f t="shared" si="23"/>
        <v>0.1955150109</v>
      </c>
      <c r="AF432" s="91">
        <f t="shared" si="24"/>
        <v>0.08527157491</v>
      </c>
      <c r="AG432" s="92">
        <f t="shared" si="25"/>
        <v>0.07989311859</v>
      </c>
      <c r="AH432" s="92">
        <f t="shared" si="26"/>
        <v>0.02937559174</v>
      </c>
      <c r="AI432" s="92">
        <f t="shared" si="27"/>
        <v>0.27860706</v>
      </c>
      <c r="AJ432" s="92">
        <f t="shared" si="28"/>
        <v>-0.07966631036</v>
      </c>
      <c r="AK432" s="132">
        <f t="shared" ref="AK432:AN432" si="2589">M$2*$M432</f>
        <v>0.0538513202</v>
      </c>
      <c r="AL432" s="132">
        <f t="shared" si="2589"/>
        <v>0.01455638778</v>
      </c>
      <c r="AM432" s="132">
        <f t="shared" si="2589"/>
        <v>0.04464366074</v>
      </c>
      <c r="AN432" s="132">
        <f t="shared" si="2589"/>
        <v>-0.04212030956</v>
      </c>
      <c r="AO432" s="133">
        <f t="shared" si="30"/>
        <v>-0.03177338309</v>
      </c>
      <c r="AP432" s="133">
        <f t="shared" si="31"/>
        <v>0.008091550196</v>
      </c>
      <c r="AQ432" s="133">
        <f t="shared" si="32"/>
        <v>-0.03679618256</v>
      </c>
      <c r="AR432" s="133">
        <f t="shared" si="33"/>
        <v>0.06788510044</v>
      </c>
      <c r="AS432" s="134">
        <f t="shared" si="34"/>
        <v>-0.006368541279</v>
      </c>
      <c r="AT432" s="134">
        <f t="shared" si="35"/>
        <v>-0.00664493416</v>
      </c>
      <c r="AU432" s="134">
        <f t="shared" si="36"/>
        <v>-0.03833744642</v>
      </c>
      <c r="AV432" s="134">
        <f t="shared" si="37"/>
        <v>0.01810381657</v>
      </c>
      <c r="AW432" s="135">
        <f t="shared" ref="AW432:AZ432" si="2590">Y$2*$Y432</f>
        <v>-0.014565595</v>
      </c>
      <c r="AX432" s="135">
        <f t="shared" si="2590"/>
        <v>-0.009950639289</v>
      </c>
      <c r="AY432" s="135">
        <f t="shared" si="2590"/>
        <v>-0.01392223403</v>
      </c>
      <c r="AZ432" s="135">
        <f t="shared" si="2590"/>
        <v>0.05660828341</v>
      </c>
      <c r="BA432" s="144">
        <f t="shared" ref="BA432:BD432" si="2591">AC432+AG432+AK432+AO432+AS432+AW432+A$2</f>
        <v>0.01930269696</v>
      </c>
      <c r="BB432" s="144">
        <f t="shared" si="2591"/>
        <v>0.08459003612</v>
      </c>
      <c r="BC432" s="144">
        <f t="shared" si="2591"/>
        <v>0.4304052843</v>
      </c>
      <c r="BD432" s="144">
        <f t="shared" si="2591"/>
        <v>0.07234757404</v>
      </c>
      <c r="BE432" s="143">
        <f t="shared" ref="BE432:BH432" si="2592">A432</f>
        <v>0</v>
      </c>
      <c r="BF432" s="143">
        <f t="shared" si="2592"/>
        <v>0.1818181818</v>
      </c>
      <c r="BG432" s="143">
        <f t="shared" si="2592"/>
        <v>0.4337078652</v>
      </c>
      <c r="BH432" s="143">
        <f t="shared" si="2592"/>
        <v>0.07967313585</v>
      </c>
      <c r="BI432" s="145">
        <f t="shared" si="41"/>
        <v>0.009890477322</v>
      </c>
      <c r="BJ432" s="145">
        <f t="shared" si="42"/>
        <v>0.025455798</v>
      </c>
      <c r="BK432" s="143"/>
    </row>
    <row r="433">
      <c r="A433" s="90">
        <f>'Yield Tabulations'!AH433</f>
        <v>0</v>
      </c>
      <c r="B433" s="90">
        <f>'Yield Tabulations'!AI433</f>
        <v>0.1806636624</v>
      </c>
      <c r="C433" s="90">
        <f>'Yield Tabulations'!AJ433</f>
        <v>0.4324324324</v>
      </c>
      <c r="D433" s="90">
        <f>'Yield Tabulations'!AK433</f>
        <v>0.07251126587</v>
      </c>
      <c r="E433" s="91">
        <f>'Yield Tabulations'!AL433</f>
        <v>0</v>
      </c>
      <c r="F433" s="91">
        <f>'Yield Tabulations'!AM433</f>
        <v>0.0262187628</v>
      </c>
      <c r="G433" s="91">
        <f>'Yield Tabulations'!AN433</f>
        <v>0.3742690058</v>
      </c>
      <c r="H433" s="91">
        <f>'Yield Tabulations'!AO433</f>
        <v>0.07005325686</v>
      </c>
      <c r="I433" s="92">
        <f>'Yield Tabulations'!AP433</f>
        <v>0</v>
      </c>
      <c r="J433" s="92">
        <f>'Yield Tabulations'!AQ433</f>
        <v>0.04383449406</v>
      </c>
      <c r="K433" s="92">
        <f>'Yield Tabulations'!AR433</f>
        <v>0.4938271605</v>
      </c>
      <c r="L433" s="92">
        <f>'Yield Tabulations'!AS433</f>
        <v>0.0262187628</v>
      </c>
      <c r="M433" s="132">
        <f t="shared" si="9"/>
        <v>-0.1456721711</v>
      </c>
      <c r="N433" s="132">
        <f t="shared" ref="N433:P433" si="2593">0</f>
        <v>0</v>
      </c>
      <c r="O433" s="132">
        <f t="shared" si="2593"/>
        <v>0</v>
      </c>
      <c r="P433" s="132">
        <f t="shared" si="2593"/>
        <v>0</v>
      </c>
      <c r="Q433" s="133">
        <f t="shared" si="11"/>
        <v>-0.1878101963</v>
      </c>
      <c r="R433" s="133">
        <f t="shared" si="12"/>
        <v>0.02478133063</v>
      </c>
      <c r="S433" s="133">
        <f t="shared" si="13"/>
        <v>-0.002383325549</v>
      </c>
      <c r="T433" s="133">
        <f t="shared" si="14"/>
        <v>0.003458355327</v>
      </c>
      <c r="U433" s="134">
        <f t="shared" si="15"/>
        <v>-0.1878101963</v>
      </c>
      <c r="V433" s="134">
        <f t="shared" si="16"/>
        <v>-0.02478133063</v>
      </c>
      <c r="W433" s="134">
        <f t="shared" si="17"/>
        <v>0.002383325549</v>
      </c>
      <c r="X433" s="134">
        <f t="shared" si="18"/>
        <v>-0.003458355327</v>
      </c>
      <c r="Y433" s="135">
        <f t="shared" si="19"/>
        <v>-0.2464741508</v>
      </c>
      <c r="Z433" s="135">
        <f t="shared" ref="Z433:AB433" si="2594">0</f>
        <v>0</v>
      </c>
      <c r="AA433" s="135">
        <f t="shared" si="2594"/>
        <v>0</v>
      </c>
      <c r="AB433" s="135">
        <f t="shared" si="2594"/>
        <v>0</v>
      </c>
      <c r="AC433" s="91">
        <f t="shared" si="21"/>
        <v>-0.0840805623</v>
      </c>
      <c r="AD433" s="91">
        <f t="shared" si="22"/>
        <v>0.02156117439</v>
      </c>
      <c r="AE433" s="91">
        <f t="shared" si="23"/>
        <v>0.1841952851</v>
      </c>
      <c r="AF433" s="91">
        <f t="shared" si="24"/>
        <v>0.08059267349</v>
      </c>
      <c r="AG433" s="92">
        <f t="shared" si="25"/>
        <v>0.0847501514</v>
      </c>
      <c r="AH433" s="92">
        <f t="shared" si="26"/>
        <v>0.02796669637</v>
      </c>
      <c r="AI433" s="92">
        <f t="shared" si="27"/>
        <v>0.2923844453</v>
      </c>
      <c r="AJ433" s="92">
        <f t="shared" si="28"/>
        <v>-0.0861136078</v>
      </c>
      <c r="AK433" s="132">
        <f t="shared" ref="AK433:AN433" si="2595">M$2*$M433</f>
        <v>0.04775940879</v>
      </c>
      <c r="AL433" s="132">
        <f t="shared" si="2595"/>
        <v>0.0129097016</v>
      </c>
      <c r="AM433" s="132">
        <f t="shared" si="2595"/>
        <v>0.03959336252</v>
      </c>
      <c r="AN433" s="132">
        <f t="shared" si="2595"/>
        <v>-0.03735546455</v>
      </c>
      <c r="AO433" s="133">
        <f t="shared" si="30"/>
        <v>-0.03155510772</v>
      </c>
      <c r="AP433" s="133">
        <f t="shared" si="31"/>
        <v>0.008417660566</v>
      </c>
      <c r="AQ433" s="133">
        <f t="shared" si="32"/>
        <v>-0.03578132396</v>
      </c>
      <c r="AR433" s="133">
        <f t="shared" si="33"/>
        <v>0.06749060883</v>
      </c>
      <c r="AS433" s="134">
        <f t="shared" si="34"/>
        <v>-0.006171904625</v>
      </c>
      <c r="AT433" s="134">
        <f t="shared" si="35"/>
        <v>-0.006711094684</v>
      </c>
      <c r="AU433" s="134">
        <f t="shared" si="36"/>
        <v>-0.03812714699</v>
      </c>
      <c r="AV433" s="134">
        <f t="shared" si="37"/>
        <v>0.01758323095</v>
      </c>
      <c r="AW433" s="135">
        <f t="shared" ref="AW433:AZ433" si="2596">Y$2*$Y433</f>
        <v>-0.01610727401</v>
      </c>
      <c r="AX433" s="135">
        <f t="shared" si="2596"/>
        <v>-0.01100385351</v>
      </c>
      <c r="AY433" s="135">
        <f t="shared" si="2596"/>
        <v>-0.01539581722</v>
      </c>
      <c r="AZ433" s="135">
        <f t="shared" si="2596"/>
        <v>0.06259992346</v>
      </c>
      <c r="BA433" s="144">
        <f t="shared" ref="BA433:BD433" si="2597">AC433+AG433+AK433+AO433+AS433+AW433+A$2</f>
        <v>0.02234944405</v>
      </c>
      <c r="BB433" s="144">
        <f t="shared" si="2597"/>
        <v>0.07844753466</v>
      </c>
      <c r="BC433" s="144">
        <f t="shared" si="2597"/>
        <v>0.4275642204</v>
      </c>
      <c r="BD433" s="144">
        <f t="shared" si="2597"/>
        <v>0.07106278301</v>
      </c>
      <c r="BE433" s="143">
        <f t="shared" ref="BE433:BH433" si="2598">A433</f>
        <v>0</v>
      </c>
      <c r="BF433" s="143">
        <f t="shared" si="2598"/>
        <v>0.1806636624</v>
      </c>
      <c r="BG433" s="143">
        <f t="shared" si="2598"/>
        <v>0.4324324324</v>
      </c>
      <c r="BH433" s="143">
        <f t="shared" si="2598"/>
        <v>0.07251126587</v>
      </c>
      <c r="BI433" s="145">
        <f t="shared" si="41"/>
        <v>0.01097343202</v>
      </c>
      <c r="BJ433" s="145">
        <f t="shared" si="42"/>
        <v>0.02717712581</v>
      </c>
      <c r="BK433" s="143"/>
    </row>
    <row r="434">
      <c r="A434" s="90">
        <f>'Yield Tabulations'!AH434</f>
        <v>0</v>
      </c>
      <c r="B434" s="90">
        <f>'Yield Tabulations'!AI434</f>
        <v>0.2025664528</v>
      </c>
      <c r="C434" s="90">
        <f>'Yield Tabulations'!AJ434</f>
        <v>0.5802469136</v>
      </c>
      <c r="D434" s="90">
        <f>'Yield Tabulations'!AK434</f>
        <v>0.106324473</v>
      </c>
      <c r="E434" s="91">
        <f>'Yield Tabulations'!AL434</f>
        <v>0</v>
      </c>
      <c r="F434" s="91">
        <f>'Yield Tabulations'!AM434</f>
        <v>0.05591200733</v>
      </c>
      <c r="G434" s="91">
        <f>'Yield Tabulations'!AN434</f>
        <v>0.5350877193</v>
      </c>
      <c r="H434" s="91">
        <f>'Yield Tabulations'!AO434</f>
        <v>0.1044912924</v>
      </c>
      <c r="I434" s="92">
        <f>'Yield Tabulations'!AP434</f>
        <v>0</v>
      </c>
      <c r="J434" s="92">
        <f>'Yield Tabulations'!AQ434</f>
        <v>0.04857928506</v>
      </c>
      <c r="K434" s="92">
        <f>'Yield Tabulations'!AR434</f>
        <v>0.6201550388</v>
      </c>
      <c r="L434" s="92">
        <f>'Yield Tabulations'!AS434</f>
        <v>0.05591200733</v>
      </c>
      <c r="M434" s="132">
        <f t="shared" si="9"/>
        <v>-0.3003634501</v>
      </c>
      <c r="N434" s="132">
        <f t="shared" ref="N434:P434" si="2599">0</f>
        <v>0</v>
      </c>
      <c r="O434" s="132">
        <f t="shared" si="2599"/>
        <v>0</v>
      </c>
      <c r="P434" s="132">
        <f t="shared" si="2599"/>
        <v>0</v>
      </c>
      <c r="Q434" s="133">
        <f t="shared" si="11"/>
        <v>-0.3403958286</v>
      </c>
      <c r="R434" s="133">
        <f t="shared" si="12"/>
        <v>0.034882973</v>
      </c>
      <c r="S434" s="133">
        <f t="shared" si="13"/>
        <v>-0.001949959715</v>
      </c>
      <c r="T434" s="133">
        <f t="shared" si="14"/>
        <v>-0.008679934227</v>
      </c>
      <c r="U434" s="134">
        <f t="shared" si="15"/>
        <v>-0.3403958286</v>
      </c>
      <c r="V434" s="134">
        <f t="shared" si="16"/>
        <v>-0.034882973</v>
      </c>
      <c r="W434" s="134">
        <f t="shared" si="17"/>
        <v>0.001949959715</v>
      </c>
      <c r="X434" s="134">
        <f t="shared" si="18"/>
        <v>0.008679934227</v>
      </c>
      <c r="Y434" s="135">
        <f t="shared" si="19"/>
        <v>-0.3900783716</v>
      </c>
      <c r="Z434" s="135">
        <f t="shared" ref="Z434:AB434" si="2600">0</f>
        <v>0</v>
      </c>
      <c r="AA434" s="135">
        <f t="shared" si="2600"/>
        <v>0</v>
      </c>
      <c r="AB434" s="135">
        <f t="shared" si="2600"/>
        <v>0</v>
      </c>
      <c r="AC434" s="91">
        <f t="shared" si="21"/>
        <v>-0.1227500392</v>
      </c>
      <c r="AD434" s="91">
        <f t="shared" si="22"/>
        <v>0.04125105525</v>
      </c>
      <c r="AE434" s="91">
        <f t="shared" si="23"/>
        <v>0.2630973922</v>
      </c>
      <c r="AF434" s="91">
        <f t="shared" si="24"/>
        <v>0.1135551998</v>
      </c>
      <c r="AG434" s="92">
        <f t="shared" si="25"/>
        <v>0.1077646947</v>
      </c>
      <c r="AH434" s="92">
        <f t="shared" si="26"/>
        <v>0.03568213527</v>
      </c>
      <c r="AI434" s="92">
        <f t="shared" si="27"/>
        <v>0.3714826019</v>
      </c>
      <c r="AJ434" s="92">
        <f t="shared" si="28"/>
        <v>-0.09355666124</v>
      </c>
      <c r="AK434" s="132">
        <f t="shared" ref="AK434:AN434" si="2601">M$2*$M434</f>
        <v>0.09847578088</v>
      </c>
      <c r="AL434" s="132">
        <f t="shared" si="2601"/>
        <v>0.02661869102</v>
      </c>
      <c r="AM434" s="132">
        <f t="shared" si="2601"/>
        <v>0.08163809794</v>
      </c>
      <c r="AN434" s="132">
        <f t="shared" si="2601"/>
        <v>-0.07702374537</v>
      </c>
      <c r="AO434" s="133">
        <f t="shared" si="30"/>
        <v>-0.06282270497</v>
      </c>
      <c r="AP434" s="133">
        <f t="shared" si="31"/>
        <v>0.0161318455</v>
      </c>
      <c r="AQ434" s="133">
        <f t="shared" si="32"/>
        <v>-0.0673775322</v>
      </c>
      <c r="AR434" s="133">
        <f t="shared" si="33"/>
        <v>0.1173707408</v>
      </c>
      <c r="AS434" s="134">
        <f t="shared" si="34"/>
        <v>-0.00929376896</v>
      </c>
      <c r="AT434" s="134">
        <f t="shared" si="35"/>
        <v>-0.014349</v>
      </c>
      <c r="AU434" s="134">
        <f t="shared" si="36"/>
        <v>-0.06748523995</v>
      </c>
      <c r="AV434" s="134">
        <f t="shared" si="37"/>
        <v>0.03431296105</v>
      </c>
      <c r="AW434" s="135">
        <f t="shared" ref="AW434:AZ434" si="2602">Y$2*$Y434</f>
        <v>-0.02549191952</v>
      </c>
      <c r="AX434" s="135">
        <f t="shared" si="2602"/>
        <v>-0.01741507271</v>
      </c>
      <c r="AY434" s="135">
        <f t="shared" si="2602"/>
        <v>-0.02436594382</v>
      </c>
      <c r="AZ434" s="135">
        <f t="shared" si="2602"/>
        <v>0.09907276736</v>
      </c>
      <c r="BA434" s="144">
        <f t="shared" ref="BA434:BD434" si="2603">AC434+AG434+AK434+AO434+AS434+AW434+A$2</f>
        <v>0.01363677552</v>
      </c>
      <c r="BB434" s="144">
        <f t="shared" si="2603"/>
        <v>0.1132269043</v>
      </c>
      <c r="BC434" s="144">
        <f t="shared" si="2603"/>
        <v>0.5576847918</v>
      </c>
      <c r="BD434" s="144">
        <f t="shared" si="2603"/>
        <v>0.1599966811</v>
      </c>
      <c r="BE434" s="143">
        <f t="shared" ref="BE434:BH434" si="2604">A434</f>
        <v>0</v>
      </c>
      <c r="BF434" s="143">
        <f t="shared" si="2604"/>
        <v>0.2025664528</v>
      </c>
      <c r="BG434" s="143">
        <f t="shared" si="2604"/>
        <v>0.5802469136</v>
      </c>
      <c r="BH434" s="143">
        <f t="shared" si="2604"/>
        <v>0.106324473</v>
      </c>
      <c r="BI434" s="145">
        <f t="shared" si="41"/>
        <v>0.01155727184</v>
      </c>
      <c r="BJ434" s="145">
        <f t="shared" si="42"/>
        <v>0.006276460332</v>
      </c>
      <c r="BK434" s="143"/>
    </row>
    <row r="435">
      <c r="A435" s="90">
        <f>'Yield Tabulations'!AH435</f>
        <v>0</v>
      </c>
      <c r="B435" s="90">
        <f>'Yield Tabulations'!AI435</f>
        <v>0.1810264386</v>
      </c>
      <c r="C435" s="90">
        <f>'Yield Tabulations'!AJ435</f>
        <v>0.4869402985</v>
      </c>
      <c r="D435" s="90">
        <f>'Yield Tabulations'!AK435</f>
        <v>0.07558320373</v>
      </c>
      <c r="E435" s="91">
        <f>'Yield Tabulations'!AL435</f>
        <v>0</v>
      </c>
      <c r="F435" s="91">
        <f>'Yield Tabulations'!AM435</f>
        <v>0.03483670295</v>
      </c>
      <c r="G435" s="91">
        <f>'Yield Tabulations'!AN435</f>
        <v>0.4258555133</v>
      </c>
      <c r="H435" s="91">
        <f>'Yield Tabulations'!AO435</f>
        <v>0.08180404355</v>
      </c>
      <c r="I435" s="92">
        <f>'Yield Tabulations'!AP435</f>
        <v>0</v>
      </c>
      <c r="J435" s="92">
        <f>'Yield Tabulations'!AQ435</f>
        <v>0.04696734059</v>
      </c>
      <c r="K435" s="92">
        <f>'Yield Tabulations'!AR435</f>
        <v>0.5457875458</v>
      </c>
      <c r="L435" s="92">
        <f>'Yield Tabulations'!AS435</f>
        <v>0.03483670295</v>
      </c>
      <c r="M435" s="132">
        <f t="shared" si="9"/>
        <v>-0.1892584156</v>
      </c>
      <c r="N435" s="132">
        <f t="shared" ref="N435:P435" si="2605">0</f>
        <v>0</v>
      </c>
      <c r="O435" s="132">
        <f t="shared" si="2605"/>
        <v>0</v>
      </c>
      <c r="P435" s="132">
        <f t="shared" si="2605"/>
        <v>0</v>
      </c>
      <c r="Q435" s="133">
        <f t="shared" si="11"/>
        <v>-0.2369126059</v>
      </c>
      <c r="R435" s="133">
        <f t="shared" si="12"/>
        <v>0.02981222614</v>
      </c>
      <c r="S435" s="133">
        <f t="shared" si="13"/>
        <v>-0.002628522502</v>
      </c>
      <c r="T435" s="133">
        <f t="shared" si="14"/>
        <v>0.000987862327</v>
      </c>
      <c r="U435" s="134">
        <f t="shared" si="15"/>
        <v>-0.2369126059</v>
      </c>
      <c r="V435" s="134">
        <f t="shared" si="16"/>
        <v>-0.02981222614</v>
      </c>
      <c r="W435" s="134">
        <f t="shared" si="17"/>
        <v>0.002628522502</v>
      </c>
      <c r="X435" s="134">
        <f t="shared" si="18"/>
        <v>-0.000987862327</v>
      </c>
      <c r="Y435" s="135">
        <f t="shared" si="19"/>
        <v>-0.3013035721</v>
      </c>
      <c r="Z435" s="135">
        <f t="shared" ref="Z435:AB435" si="2606">0</f>
        <v>0</v>
      </c>
      <c r="AA435" s="135">
        <f t="shared" si="2606"/>
        <v>0</v>
      </c>
      <c r="AB435" s="135">
        <f t="shared" si="2606"/>
        <v>0</v>
      </c>
      <c r="AC435" s="91">
        <f t="shared" si="21"/>
        <v>-0.0963763648</v>
      </c>
      <c r="AD435" s="91">
        <f t="shared" si="22"/>
        <v>0.02755849237</v>
      </c>
      <c r="AE435" s="91">
        <f t="shared" si="23"/>
        <v>0.2093944953</v>
      </c>
      <c r="AF435" s="91">
        <f t="shared" si="24"/>
        <v>0.09172151838</v>
      </c>
      <c r="AG435" s="92">
        <f t="shared" si="25"/>
        <v>0.09397569609</v>
      </c>
      <c r="AH435" s="92">
        <f t="shared" si="26"/>
        <v>0.03115095747</v>
      </c>
      <c r="AI435" s="92">
        <f t="shared" si="27"/>
        <v>0.3242465396</v>
      </c>
      <c r="AJ435" s="92">
        <f t="shared" si="28"/>
        <v>-0.09148833611</v>
      </c>
      <c r="AK435" s="132">
        <f t="shared" ref="AK435:AN435" si="2607">M$2*$M435</f>
        <v>0.0620493947</v>
      </c>
      <c r="AL435" s="132">
        <f t="shared" si="2607"/>
        <v>0.01677238455</v>
      </c>
      <c r="AM435" s="132">
        <f t="shared" si="2607"/>
        <v>0.05144000399</v>
      </c>
      <c r="AN435" s="132">
        <f t="shared" si="2607"/>
        <v>-0.04853250956</v>
      </c>
      <c r="AO435" s="133">
        <f t="shared" si="30"/>
        <v>-0.04102271567</v>
      </c>
      <c r="AP435" s="133">
        <f t="shared" si="31"/>
        <v>0.01101401459</v>
      </c>
      <c r="AQ435" s="133">
        <f t="shared" si="32"/>
        <v>-0.04546858308</v>
      </c>
      <c r="AR435" s="133">
        <f t="shared" si="33"/>
        <v>0.0842029765</v>
      </c>
      <c r="AS435" s="134">
        <f t="shared" si="34"/>
        <v>-0.007360429574</v>
      </c>
      <c r="AT435" s="134">
        <f t="shared" si="35"/>
        <v>-0.009004531809</v>
      </c>
      <c r="AU435" s="134">
        <f t="shared" si="36"/>
        <v>-0.04782238049</v>
      </c>
      <c r="AV435" s="134">
        <f t="shared" si="37"/>
        <v>0.02257413026</v>
      </c>
      <c r="AW435" s="135">
        <f t="shared" ref="AW435:AZ435" si="2608">Y$2*$Y435</f>
        <v>-0.01969041857</v>
      </c>
      <c r="AX435" s="135">
        <f t="shared" si="2608"/>
        <v>-0.01345171637</v>
      </c>
      <c r="AY435" s="135">
        <f t="shared" si="2608"/>
        <v>-0.01882069462</v>
      </c>
      <c r="AZ435" s="135">
        <f t="shared" si="2608"/>
        <v>0.076525593</v>
      </c>
      <c r="BA435" s="144">
        <f t="shared" ref="BA435:BD435" si="2609">AC435+AG435+AK435+AO435+AS435+AW435+A$2</f>
        <v>0.01932989471</v>
      </c>
      <c r="BB435" s="144">
        <f t="shared" si="2609"/>
        <v>0.08934685073</v>
      </c>
      <c r="BC435" s="144">
        <f t="shared" si="2609"/>
        <v>0.4736647964</v>
      </c>
      <c r="BD435" s="144">
        <f t="shared" si="2609"/>
        <v>0.1012687911</v>
      </c>
      <c r="BE435" s="143">
        <f t="shared" ref="BE435:BH435" si="2610">A435</f>
        <v>0</v>
      </c>
      <c r="BF435" s="143">
        <f t="shared" si="2610"/>
        <v>0.1810264386</v>
      </c>
      <c r="BG435" s="143">
        <f t="shared" si="2610"/>
        <v>0.4869402985</v>
      </c>
      <c r="BH435" s="143">
        <f t="shared" si="2610"/>
        <v>0.07558320373</v>
      </c>
      <c r="BI435" s="145">
        <f t="shared" si="41"/>
        <v>0.009614780011</v>
      </c>
      <c r="BJ435" s="145">
        <f t="shared" si="42"/>
        <v>0.01656308438</v>
      </c>
      <c r="BK435" s="143"/>
    </row>
    <row r="436">
      <c r="A436" s="90">
        <f>'Yield Tabulations'!AH436</f>
        <v>0</v>
      </c>
      <c r="B436" s="90">
        <f>'Yield Tabulations'!AI436</f>
        <v>0.1295731707</v>
      </c>
      <c r="C436" s="90">
        <f>'Yield Tabulations'!AJ436</f>
        <v>0.3943661972</v>
      </c>
      <c r="D436" s="90">
        <f>'Yield Tabulations'!AK436</f>
        <v>0.06021341463</v>
      </c>
      <c r="E436" s="91">
        <f>'Yield Tabulations'!AL436</f>
        <v>0</v>
      </c>
      <c r="F436" s="91">
        <f>'Yield Tabulations'!AM436</f>
        <v>0.0175304878</v>
      </c>
      <c r="G436" s="91">
        <f>'Yield Tabulations'!AN436</f>
        <v>0.3194444444</v>
      </c>
      <c r="H436" s="91">
        <f>'Yield Tabulations'!AO436</f>
        <v>0.05487804878</v>
      </c>
      <c r="I436" s="92">
        <f>'Yield Tabulations'!AP436</f>
        <v>0</v>
      </c>
      <c r="J436" s="92">
        <f>'Yield Tabulations'!AQ436</f>
        <v>0.03734756098</v>
      </c>
      <c r="K436" s="92">
        <f>'Yield Tabulations'!AR436</f>
        <v>0.4714285714</v>
      </c>
      <c r="L436" s="92">
        <f>'Yield Tabulations'!AS436</f>
        <v>0.0175304878</v>
      </c>
      <c r="M436" s="132">
        <f t="shared" si="9"/>
        <v>-0.1053636713</v>
      </c>
      <c r="N436" s="132">
        <f t="shared" ref="N436:P436" si="2611">0</f>
        <v>0</v>
      </c>
      <c r="O436" s="132">
        <f t="shared" si="2611"/>
        <v>0</v>
      </c>
      <c r="P436" s="132">
        <f t="shared" si="2611"/>
        <v>0</v>
      </c>
      <c r="Q436" s="133">
        <f t="shared" si="11"/>
        <v>-0.152211998</v>
      </c>
      <c r="R436" s="133">
        <f t="shared" si="12"/>
        <v>0.0202710632</v>
      </c>
      <c r="S436" s="133">
        <f t="shared" si="13"/>
        <v>-0.00174224327</v>
      </c>
      <c r="T436" s="133">
        <f t="shared" si="14"/>
        <v>0.003666098045</v>
      </c>
      <c r="U436" s="134">
        <f t="shared" si="15"/>
        <v>-0.152211998</v>
      </c>
      <c r="V436" s="134">
        <f t="shared" si="16"/>
        <v>-0.0202710632</v>
      </c>
      <c r="W436" s="134">
        <f t="shared" si="17"/>
        <v>0.00174224327</v>
      </c>
      <c r="X436" s="134">
        <f t="shared" si="18"/>
        <v>-0.003666098045</v>
      </c>
      <c r="Y436" s="135">
        <f t="shared" si="19"/>
        <v>-0.2239470563</v>
      </c>
      <c r="Z436" s="135">
        <f t="shared" ref="Z436:AB436" si="2612">0</f>
        <v>0</v>
      </c>
      <c r="AA436" s="135">
        <f t="shared" si="2612"/>
        <v>0</v>
      </c>
      <c r="AB436" s="135">
        <f t="shared" si="2612"/>
        <v>0</v>
      </c>
      <c r="AC436" s="91">
        <f t="shared" si="21"/>
        <v>-0.07102696707</v>
      </c>
      <c r="AD436" s="91">
        <f t="shared" si="22"/>
        <v>0.01486088016</v>
      </c>
      <c r="AE436" s="91">
        <f t="shared" si="23"/>
        <v>0.1577819038</v>
      </c>
      <c r="AF436" s="91">
        <f t="shared" si="24"/>
        <v>0.06727947321</v>
      </c>
      <c r="AG436" s="92">
        <f t="shared" si="25"/>
        <v>0.08171706765</v>
      </c>
      <c r="AH436" s="92">
        <f t="shared" si="26"/>
        <v>0.02267111842</v>
      </c>
      <c r="AI436" s="92">
        <f t="shared" si="27"/>
        <v>0.277686255</v>
      </c>
      <c r="AJ436" s="92">
        <f t="shared" si="28"/>
        <v>-0.085723208</v>
      </c>
      <c r="AK436" s="132">
        <f t="shared" ref="AK436:AN436" si="2613">M$2*$M436</f>
        <v>0.03454404924</v>
      </c>
      <c r="AL436" s="132">
        <f t="shared" si="2613"/>
        <v>0.00933749766</v>
      </c>
      <c r="AM436" s="132">
        <f t="shared" si="2613"/>
        <v>0.0286376046</v>
      </c>
      <c r="AN436" s="132">
        <f t="shared" si="2613"/>
        <v>-0.02701894851</v>
      </c>
      <c r="AO436" s="133">
        <f t="shared" si="30"/>
        <v>-0.02533249</v>
      </c>
      <c r="AP436" s="133">
        <f t="shared" si="31"/>
        <v>0.006594764767</v>
      </c>
      <c r="AQ436" s="133">
        <f t="shared" si="32"/>
        <v>-0.02892259811</v>
      </c>
      <c r="AR436" s="133">
        <f t="shared" si="33"/>
        <v>0.05490052506</v>
      </c>
      <c r="AS436" s="134">
        <f t="shared" si="34"/>
        <v>-0.005063421872</v>
      </c>
      <c r="AT436" s="134">
        <f t="shared" si="35"/>
        <v>-0.005261082363</v>
      </c>
      <c r="AU436" s="134">
        <f t="shared" si="36"/>
        <v>-0.03095767368</v>
      </c>
      <c r="AV436" s="134">
        <f t="shared" si="37"/>
        <v>0.01419358032</v>
      </c>
      <c r="AW436" s="135">
        <f t="shared" ref="AW436:AZ436" si="2614">Y$2*$Y436</f>
        <v>-0.01463511117</v>
      </c>
      <c r="AX436" s="135">
        <f t="shared" si="2614"/>
        <v>-0.009998129995</v>
      </c>
      <c r="AY436" s="135">
        <f t="shared" si="2614"/>
        <v>-0.01398867968</v>
      </c>
      <c r="AZ436" s="135">
        <f t="shared" si="2614"/>
        <v>0.05687845372</v>
      </c>
      <c r="BA436" s="144">
        <f t="shared" ref="BA436:BD436" si="2615">AC436+AG436+AK436+AO436+AS436+AW436+A$2</f>
        <v>0.0279578593</v>
      </c>
      <c r="BB436" s="144">
        <f t="shared" si="2615"/>
        <v>0.06351229857</v>
      </c>
      <c r="BC436" s="144">
        <f t="shared" si="2615"/>
        <v>0.3909322277</v>
      </c>
      <c r="BD436" s="144">
        <f t="shared" si="2615"/>
        <v>0.04677529443</v>
      </c>
      <c r="BE436" s="143">
        <f t="shared" ref="BE436:BH436" si="2616">A436</f>
        <v>0</v>
      </c>
      <c r="BF436" s="143">
        <f t="shared" si="2616"/>
        <v>0.1295731707</v>
      </c>
      <c r="BG436" s="143">
        <f t="shared" si="2616"/>
        <v>0.3943661972</v>
      </c>
      <c r="BH436" s="143">
        <f t="shared" si="2616"/>
        <v>0.06021341463</v>
      </c>
      <c r="BI436" s="145">
        <f t="shared" si="41"/>
        <v>0.005338055949</v>
      </c>
      <c r="BJ436" s="145">
        <f t="shared" si="42"/>
        <v>0.04961092142</v>
      </c>
      <c r="BK436" s="143"/>
    </row>
    <row r="437">
      <c r="A437" s="90">
        <f>'Yield Tabulations'!AH437</f>
        <v>0</v>
      </c>
      <c r="B437" s="90">
        <f>'Yield Tabulations'!AI437</f>
        <v>0.1573187415</v>
      </c>
      <c r="C437" s="90">
        <f>'Yield Tabulations'!AJ437</f>
        <v>0.4328358209</v>
      </c>
      <c r="D437" s="90">
        <f>'Yield Tabulations'!AK437</f>
        <v>0.07934336525</v>
      </c>
      <c r="E437" s="91">
        <f>'Yield Tabulations'!AL437</f>
        <v>0</v>
      </c>
      <c r="F437" s="91">
        <f>'Yield Tabulations'!AM437</f>
        <v>0.02462380301</v>
      </c>
      <c r="G437" s="91">
        <f>'Yield Tabulations'!AN437</f>
        <v>0.2950819672</v>
      </c>
      <c r="H437" s="91">
        <f>'Yield Tabulations'!AO437</f>
        <v>0.08344733242</v>
      </c>
      <c r="I437" s="92">
        <f>'Yield Tabulations'!AP437</f>
        <v>0</v>
      </c>
      <c r="J437" s="92">
        <f>'Yield Tabulations'!AQ437</f>
        <v>0.05882352941</v>
      </c>
      <c r="K437" s="92">
        <f>'Yield Tabulations'!AR437</f>
        <v>0.5479452055</v>
      </c>
      <c r="L437" s="92">
        <f>'Yield Tabulations'!AS437</f>
        <v>0.02462380301</v>
      </c>
      <c r="M437" s="132">
        <f t="shared" si="9"/>
        <v>-0.09464315634</v>
      </c>
      <c r="N437" s="132">
        <f t="shared" ref="N437:P437" si="2617">0</f>
        <v>0</v>
      </c>
      <c r="O437" s="132">
        <f t="shared" si="2617"/>
        <v>0</v>
      </c>
      <c r="P437" s="132">
        <f t="shared" si="2617"/>
        <v>0</v>
      </c>
      <c r="Q437" s="133">
        <f t="shared" si="11"/>
        <v>-0.1651919988</v>
      </c>
      <c r="R437" s="133">
        <f t="shared" si="12"/>
        <v>0.03845852548</v>
      </c>
      <c r="S437" s="133">
        <f t="shared" si="13"/>
        <v>-0.004302334938</v>
      </c>
      <c r="T437" s="133">
        <f t="shared" si="14"/>
        <v>0.003865267977</v>
      </c>
      <c r="U437" s="134">
        <f t="shared" si="15"/>
        <v>-0.1651919988</v>
      </c>
      <c r="V437" s="134">
        <f t="shared" si="16"/>
        <v>-0.03845852548</v>
      </c>
      <c r="W437" s="134">
        <f t="shared" si="17"/>
        <v>0.004302334938</v>
      </c>
      <c r="X437" s="134">
        <f t="shared" si="18"/>
        <v>-0.003865267977</v>
      </c>
      <c r="Y437" s="135">
        <f t="shared" si="19"/>
        <v>-0.3043104875</v>
      </c>
      <c r="Z437" s="135">
        <f t="shared" ref="Z437:AB437" si="2618">0</f>
        <v>0</v>
      </c>
      <c r="AA437" s="135">
        <f t="shared" si="2618"/>
        <v>0</v>
      </c>
      <c r="AB437" s="135">
        <f t="shared" si="2618"/>
        <v>0</v>
      </c>
      <c r="AC437" s="91">
        <f t="shared" si="21"/>
        <v>-0.067332331</v>
      </c>
      <c r="AD437" s="91">
        <f t="shared" si="22"/>
        <v>0.02501683324</v>
      </c>
      <c r="AE437" s="91">
        <f t="shared" si="23"/>
        <v>0.14152541</v>
      </c>
      <c r="AF437" s="91">
        <f t="shared" si="24"/>
        <v>0.07725961772</v>
      </c>
      <c r="AG437" s="92">
        <f t="shared" si="25"/>
        <v>0.09209500471</v>
      </c>
      <c r="AH437" s="92">
        <f t="shared" si="26"/>
        <v>0.0361150936</v>
      </c>
      <c r="AI437" s="92">
        <f t="shared" si="27"/>
        <v>0.3236347639</v>
      </c>
      <c r="AJ437" s="92">
        <f t="shared" si="28"/>
        <v>-0.1000653297</v>
      </c>
      <c r="AK437" s="132">
        <f t="shared" ref="AK437:AN437" si="2619">M$2*$M437</f>
        <v>0.03102927045</v>
      </c>
      <c r="AL437" s="132">
        <f t="shared" si="2619"/>
        <v>0.008387428415</v>
      </c>
      <c r="AM437" s="132">
        <f t="shared" si="2619"/>
        <v>0.02572379317</v>
      </c>
      <c r="AN437" s="132">
        <f t="shared" si="2619"/>
        <v>-0.02426983167</v>
      </c>
      <c r="AO437" s="133">
        <f t="shared" si="30"/>
        <v>-0.02662379574</v>
      </c>
      <c r="AP437" s="133">
        <f t="shared" si="31"/>
        <v>0.01092753678</v>
      </c>
      <c r="AQ437" s="133">
        <f t="shared" si="32"/>
        <v>-0.02645685019</v>
      </c>
      <c r="AR437" s="133">
        <f t="shared" si="33"/>
        <v>0.06331005585</v>
      </c>
      <c r="AS437" s="134">
        <f t="shared" si="34"/>
        <v>-0.005383876177</v>
      </c>
      <c r="AT437" s="134">
        <f t="shared" si="35"/>
        <v>-0.006556785195</v>
      </c>
      <c r="AU437" s="134">
        <f t="shared" si="36"/>
        <v>-0.03547903315</v>
      </c>
      <c r="AV437" s="134">
        <f t="shared" si="37"/>
        <v>0.01224837659</v>
      </c>
      <c r="AW437" s="135">
        <f t="shared" ref="AW437:AZ437" si="2620">Y$2*$Y437</f>
        <v>-0.01988692279</v>
      </c>
      <c r="AX437" s="135">
        <f t="shared" si="2620"/>
        <v>-0.01358596029</v>
      </c>
      <c r="AY437" s="135">
        <f t="shared" si="2620"/>
        <v>-0.01900851926</v>
      </c>
      <c r="AZ437" s="135">
        <f t="shared" si="2620"/>
        <v>0.07728929448</v>
      </c>
      <c r="BA437" s="144">
        <f t="shared" ref="BA437:BD437" si="2621">AC437+AG437+AK437+AO437+AS437+AW437+A$2</f>
        <v>0.03165208199</v>
      </c>
      <c r="BB437" s="144">
        <f t="shared" si="2621"/>
        <v>0.08561139649</v>
      </c>
      <c r="BC437" s="144">
        <f t="shared" si="2621"/>
        <v>0.4106349801</v>
      </c>
      <c r="BD437" s="144">
        <f t="shared" si="2621"/>
        <v>0.07203760192</v>
      </c>
      <c r="BE437" s="143">
        <f t="shared" ref="BE437:BH437" si="2622">A437</f>
        <v>0</v>
      </c>
      <c r="BF437" s="143">
        <f t="shared" si="2622"/>
        <v>0.1573187415</v>
      </c>
      <c r="BG437" s="143">
        <f t="shared" si="2622"/>
        <v>0.4328358209</v>
      </c>
      <c r="BH437" s="143">
        <f t="shared" si="2622"/>
        <v>0.07934336525</v>
      </c>
      <c r="BI437" s="145">
        <f t="shared" si="41"/>
        <v>0.006690049125</v>
      </c>
      <c r="BJ437" s="145">
        <f t="shared" si="42"/>
        <v>0.02956943791</v>
      </c>
      <c r="BK437" s="143"/>
    </row>
    <row r="438">
      <c r="A438" s="90">
        <f>'Yield Tabulations'!AH438</f>
        <v>0</v>
      </c>
      <c r="B438" s="90">
        <f>'Yield Tabulations'!AI438</f>
        <v>0.1659848042</v>
      </c>
      <c r="C438" s="90">
        <f>'Yield Tabulations'!AJ438</f>
        <v>0.3821428571</v>
      </c>
      <c r="D438" s="90">
        <f>'Yield Tabulations'!AK438</f>
        <v>0.06604324956</v>
      </c>
      <c r="E438" s="91">
        <f>'Yield Tabulations'!AL438</f>
        <v>0</v>
      </c>
      <c r="F438" s="91">
        <f>'Yield Tabulations'!AM438</f>
        <v>0.03506721216</v>
      </c>
      <c r="G438" s="91">
        <f>'Yield Tabulations'!AN438</f>
        <v>0.3703703704</v>
      </c>
      <c r="H438" s="91">
        <f>'Yield Tabulations'!AO438</f>
        <v>0.09468147282</v>
      </c>
      <c r="I438" s="92">
        <f>'Yield Tabulations'!AP438</f>
        <v>0</v>
      </c>
      <c r="J438" s="92">
        <f>'Yield Tabulations'!AQ438</f>
        <v>0.05961426067</v>
      </c>
      <c r="K438" s="92">
        <f>'Yield Tabulations'!AR438</f>
        <v>0.3983050847</v>
      </c>
      <c r="L438" s="92">
        <f>'Yield Tabulations'!AS438</f>
        <v>0.03506721216</v>
      </c>
      <c r="M438" s="132">
        <f t="shared" si="9"/>
        <v>-0.1473685019</v>
      </c>
      <c r="N438" s="132">
        <f t="shared" ref="N438:P438" si="2623">0</f>
        <v>0</v>
      </c>
      <c r="O438" s="132">
        <f t="shared" si="2623"/>
        <v>0</v>
      </c>
      <c r="P438" s="132">
        <f t="shared" si="2623"/>
        <v>0</v>
      </c>
      <c r="Q438" s="133">
        <f t="shared" si="11"/>
        <v>-0.152931123</v>
      </c>
      <c r="R438" s="133">
        <f t="shared" si="12"/>
        <v>0.0247242557</v>
      </c>
      <c r="S438" s="133">
        <f t="shared" si="13"/>
        <v>-0.004414656633</v>
      </c>
      <c r="T438" s="133">
        <f t="shared" si="14"/>
        <v>0.008111906892</v>
      </c>
      <c r="U438" s="134">
        <f t="shared" si="15"/>
        <v>-0.152931123</v>
      </c>
      <c r="V438" s="134">
        <f t="shared" si="16"/>
        <v>-0.0247242557</v>
      </c>
      <c r="W438" s="134">
        <f t="shared" si="17"/>
        <v>0.004414656633</v>
      </c>
      <c r="X438" s="134">
        <f t="shared" si="18"/>
        <v>-0.008111906892</v>
      </c>
      <c r="Y438" s="135">
        <f t="shared" si="19"/>
        <v>-0.16343051</v>
      </c>
      <c r="Z438" s="135">
        <f t="shared" ref="Z438:AB438" si="2624">0</f>
        <v>0</v>
      </c>
      <c r="AA438" s="135">
        <f t="shared" si="2624"/>
        <v>0</v>
      </c>
      <c r="AB438" s="135">
        <f t="shared" si="2624"/>
        <v>0</v>
      </c>
      <c r="AC438" s="91">
        <f t="shared" si="21"/>
        <v>-0.0848847899</v>
      </c>
      <c r="AD438" s="91">
        <f t="shared" si="22"/>
        <v>0.03141526416</v>
      </c>
      <c r="AE438" s="91">
        <f t="shared" si="23"/>
        <v>0.1790542438</v>
      </c>
      <c r="AF438" s="91">
        <f t="shared" si="24"/>
        <v>0.09090212721</v>
      </c>
      <c r="AG438" s="92">
        <f t="shared" si="25"/>
        <v>0.06385175081</v>
      </c>
      <c r="AH438" s="92">
        <f t="shared" si="26"/>
        <v>0.03928478734</v>
      </c>
      <c r="AI438" s="92">
        <f t="shared" si="27"/>
        <v>0.2385735421</v>
      </c>
      <c r="AJ438" s="92">
        <f t="shared" si="28"/>
        <v>-0.06592313461</v>
      </c>
      <c r="AK438" s="132">
        <f t="shared" ref="AK438:AN438" si="2625">M$2*$M438</f>
        <v>0.04831556003</v>
      </c>
      <c r="AL438" s="132">
        <f t="shared" si="2625"/>
        <v>0.01306003316</v>
      </c>
      <c r="AM438" s="132">
        <f t="shared" si="2625"/>
        <v>0.04005442136</v>
      </c>
      <c r="AN438" s="132">
        <f t="shared" si="2625"/>
        <v>-0.0377904634</v>
      </c>
      <c r="AO438" s="133">
        <f t="shared" si="30"/>
        <v>-0.02330166077</v>
      </c>
      <c r="AP438" s="133">
        <f t="shared" si="31"/>
        <v>0.007255000666</v>
      </c>
      <c r="AQ438" s="133">
        <f t="shared" si="32"/>
        <v>-0.02821219395</v>
      </c>
      <c r="AR438" s="133">
        <f t="shared" si="33"/>
        <v>0.0569052537</v>
      </c>
      <c r="AS438" s="134">
        <f t="shared" si="34"/>
        <v>-0.005968850208</v>
      </c>
      <c r="AT438" s="134">
        <f t="shared" si="35"/>
        <v>-0.004917896544</v>
      </c>
      <c r="AU438" s="134">
        <f t="shared" si="36"/>
        <v>-0.03168449977</v>
      </c>
      <c r="AV438" s="134">
        <f t="shared" si="37"/>
        <v>0.0132118947</v>
      </c>
      <c r="AW438" s="135">
        <f t="shared" ref="AW438:AZ438" si="2626">Y$2*$Y438</f>
        <v>-0.01068030865</v>
      </c>
      <c r="AX438" s="135">
        <f t="shared" si="2626"/>
        <v>-0.007296365093</v>
      </c>
      <c r="AY438" s="135">
        <f t="shared" si="2626"/>
        <v>-0.01020856042</v>
      </c>
      <c r="AZ438" s="135">
        <f t="shared" si="2626"/>
        <v>0.04150835851</v>
      </c>
      <c r="BA438" s="144">
        <f t="shared" ref="BA438:BD438" si="2627">AC438+AG438+AK438+AO438+AS438+AW438+A$2</f>
        <v>0.01508643382</v>
      </c>
      <c r="BB438" s="144">
        <f t="shared" si="2627"/>
        <v>0.1041080736</v>
      </c>
      <c r="BC438" s="144">
        <f t="shared" si="2627"/>
        <v>0.3882723688</v>
      </c>
      <c r="BD438" s="144">
        <f t="shared" si="2627"/>
        <v>0.06507945474</v>
      </c>
      <c r="BE438" s="143">
        <f t="shared" ref="BE438:BH438" si="2628">A438</f>
        <v>0</v>
      </c>
      <c r="BF438" s="143">
        <f t="shared" si="2628"/>
        <v>0.1659848042</v>
      </c>
      <c r="BG438" s="143">
        <f t="shared" si="2628"/>
        <v>0.3821428571</v>
      </c>
      <c r="BH438" s="143">
        <f t="shared" si="2628"/>
        <v>0.06604324956</v>
      </c>
      <c r="BI438" s="145">
        <f t="shared" si="41"/>
        <v>0.004094830089</v>
      </c>
      <c r="BJ438" s="145">
        <f t="shared" si="42"/>
        <v>0.04511047987</v>
      </c>
      <c r="BK438" s="143"/>
    </row>
    <row r="439">
      <c r="A439" s="90">
        <f>'Yield Tabulations'!AH439</f>
        <v>0</v>
      </c>
      <c r="B439" s="90">
        <f>'Yield Tabulations'!AI439</f>
        <v>0.3227642276</v>
      </c>
      <c r="C439" s="90">
        <f>'Yield Tabulations'!AJ439</f>
        <v>0.7813163482</v>
      </c>
      <c r="D439" s="90">
        <f>'Yield Tabulations'!AK439</f>
        <v>0.3300813008</v>
      </c>
      <c r="E439" s="91">
        <f>'Yield Tabulations'!AL439</f>
        <v>0</v>
      </c>
      <c r="F439" s="91">
        <f>'Yield Tabulations'!AM439</f>
        <v>0.1634146341</v>
      </c>
      <c r="G439" s="91">
        <f>'Yield Tabulations'!AN439</f>
        <v>0.889380531</v>
      </c>
      <c r="H439" s="91">
        <f>'Yield Tabulations'!AO439</f>
        <v>0.1837398374</v>
      </c>
      <c r="I439" s="92">
        <f>'Yield Tabulations'!AP439</f>
        <v>0</v>
      </c>
      <c r="J439" s="92">
        <f>'Yield Tabulations'!AQ439</f>
        <v>0.02032520325</v>
      </c>
      <c r="K439" s="92">
        <f>'Yield Tabulations'!AR439</f>
        <v>0.6816326531</v>
      </c>
      <c r="L439" s="92">
        <f>'Yield Tabulations'!AS439</f>
        <v>0.1634146341</v>
      </c>
      <c r="M439" s="132">
        <f t="shared" si="9"/>
        <v>-0.8514623994</v>
      </c>
      <c r="N439" s="132">
        <f t="shared" ref="N439:P439" si="2629">0</f>
        <v>0</v>
      </c>
      <c r="O439" s="132">
        <f t="shared" si="2629"/>
        <v>0</v>
      </c>
      <c r="P439" s="132">
        <f t="shared" si="2629"/>
        <v>0</v>
      </c>
      <c r="Q439" s="133">
        <f t="shared" si="11"/>
        <v>-0.6395780249</v>
      </c>
      <c r="R439" s="133">
        <f t="shared" si="12"/>
        <v>-0.02009472125</v>
      </c>
      <c r="S439" s="133">
        <f t="shared" si="13"/>
        <v>0.02296979311</v>
      </c>
      <c r="T439" s="133">
        <f t="shared" si="14"/>
        <v>-0.09331191056</v>
      </c>
      <c r="U439" s="134">
        <f t="shared" si="15"/>
        <v>-0.6395780249</v>
      </c>
      <c r="V439" s="134">
        <f t="shared" si="16"/>
        <v>0.02009472125</v>
      </c>
      <c r="W439" s="134">
        <f t="shared" si="17"/>
        <v>-0.02296979311</v>
      </c>
      <c r="X439" s="134">
        <f t="shared" si="18"/>
        <v>0.09331191056</v>
      </c>
      <c r="Y439" s="135">
        <f t="shared" si="19"/>
        <v>-0.4917405303</v>
      </c>
      <c r="Z439" s="135">
        <f t="shared" ref="Z439:AB439" si="2630">0</f>
        <v>0</v>
      </c>
      <c r="AA439" s="135">
        <f t="shared" si="2630"/>
        <v>0</v>
      </c>
      <c r="AB439" s="135">
        <f t="shared" si="2630"/>
        <v>0</v>
      </c>
      <c r="AC439" s="91">
        <f t="shared" si="21"/>
        <v>-0.2136261015</v>
      </c>
      <c r="AD439" s="91">
        <f t="shared" si="22"/>
        <v>0.107056864</v>
      </c>
      <c r="AE439" s="91">
        <f t="shared" si="23"/>
        <v>0.4372372363</v>
      </c>
      <c r="AF439" s="91">
        <f t="shared" si="24"/>
        <v>0.17899934</v>
      </c>
      <c r="AG439" s="92">
        <f t="shared" si="25"/>
        <v>0.1251914227</v>
      </c>
      <c r="AH439" s="92">
        <f t="shared" si="26"/>
        <v>0.03916302906</v>
      </c>
      <c r="AI439" s="92">
        <f t="shared" si="27"/>
        <v>0.427369912</v>
      </c>
      <c r="AJ439" s="92">
        <f t="shared" si="28"/>
        <v>-0.0373085625</v>
      </c>
      <c r="AK439" s="132">
        <f t="shared" ref="AK439:AN439" si="2631">M$2*$M439</f>
        <v>0.2791565506</v>
      </c>
      <c r="AL439" s="132">
        <f t="shared" si="2631"/>
        <v>0.07545796441</v>
      </c>
      <c r="AM439" s="132">
        <f t="shared" si="2631"/>
        <v>0.2314255304</v>
      </c>
      <c r="AN439" s="132">
        <f t="shared" si="2631"/>
        <v>-0.2183448852</v>
      </c>
      <c r="AO439" s="133">
        <f t="shared" si="30"/>
        <v>-0.1510962201</v>
      </c>
      <c r="AP439" s="133">
        <f t="shared" si="31"/>
        <v>0.02401451661</v>
      </c>
      <c r="AQ439" s="133">
        <f t="shared" si="32"/>
        <v>-0.1480814673</v>
      </c>
      <c r="AR439" s="133">
        <f t="shared" si="33"/>
        <v>0.1874861884</v>
      </c>
      <c r="AS439" s="134">
        <f t="shared" si="34"/>
        <v>-0.00614729997</v>
      </c>
      <c r="AT439" s="134">
        <f t="shared" si="35"/>
        <v>-0.03538735271</v>
      </c>
      <c r="AU439" s="134">
        <f t="shared" si="36"/>
        <v>-0.1148831854</v>
      </c>
      <c r="AV439" s="134">
        <f t="shared" si="37"/>
        <v>0.08389670299</v>
      </c>
      <c r="AW439" s="135">
        <f t="shared" ref="AW439:AZ439" si="2632">Y$2*$Y439</f>
        <v>-0.03213561924</v>
      </c>
      <c r="AX439" s="135">
        <f t="shared" si="2632"/>
        <v>-0.02195378599</v>
      </c>
      <c r="AY439" s="135">
        <f t="shared" si="2632"/>
        <v>-0.03071619194</v>
      </c>
      <c r="AZ439" s="135">
        <f t="shared" si="2632"/>
        <v>0.1248930951</v>
      </c>
      <c r="BA439" s="144">
        <f t="shared" ref="BA439:BD439" si="2633">AC439+AG439+AK439+AO439+AS439+AW439+A$2</f>
        <v>0.02909746502</v>
      </c>
      <c r="BB439" s="144">
        <f t="shared" si="2633"/>
        <v>0.2136584854</v>
      </c>
      <c r="BC439" s="144">
        <f t="shared" si="2633"/>
        <v>0.8030472497</v>
      </c>
      <c r="BD439" s="144">
        <f t="shared" si="2633"/>
        <v>0.2858872974</v>
      </c>
      <c r="BE439" s="143">
        <f t="shared" ref="BE439:BH439" si="2634">A439</f>
        <v>0</v>
      </c>
      <c r="BF439" s="143">
        <f t="shared" si="2634"/>
        <v>0.3227642276</v>
      </c>
      <c r="BG439" s="143">
        <f t="shared" si="2634"/>
        <v>0.7813163482</v>
      </c>
      <c r="BH439" s="143">
        <f t="shared" si="2634"/>
        <v>0.3300813008</v>
      </c>
      <c r="BI439" s="145">
        <f t="shared" si="41"/>
        <v>0.01517606749</v>
      </c>
      <c r="BJ439" s="145">
        <f t="shared" si="42"/>
        <v>0.08583105601</v>
      </c>
      <c r="BK439" s="143"/>
    </row>
    <row r="440">
      <c r="A440" s="90">
        <f>'Yield Tabulations'!AH440</f>
        <v>0</v>
      </c>
      <c r="B440" s="90">
        <f>'Yield Tabulations'!AI440</f>
        <v>0.3006697215</v>
      </c>
      <c r="C440" s="90">
        <f>'Yield Tabulations'!AJ440</f>
        <v>0.5945241199</v>
      </c>
      <c r="D440" s="90">
        <f>'Yield Tabulations'!AK440</f>
        <v>0.1970391258</v>
      </c>
      <c r="E440" s="91">
        <f>'Yield Tabulations'!AL440</f>
        <v>0</v>
      </c>
      <c r="F440" s="91">
        <f>'Yield Tabulations'!AM440</f>
        <v>0.08036658442</v>
      </c>
      <c r="G440" s="91">
        <f>'Yield Tabulations'!AN440</f>
        <v>0.6298342541</v>
      </c>
      <c r="H440" s="91">
        <f>'Yield Tabulations'!AO440</f>
        <v>0.127599577</v>
      </c>
      <c r="I440" s="92">
        <f>'Yield Tabulations'!AP440</f>
        <v>0</v>
      </c>
      <c r="J440" s="92">
        <f>'Yield Tabulations'!AQ440</f>
        <v>0.0472329926</v>
      </c>
      <c r="K440" s="92">
        <f>'Yield Tabulations'!AR440</f>
        <v>0.562962963</v>
      </c>
      <c r="L440" s="92">
        <f>'Yield Tabulations'!AS440</f>
        <v>0.08036658442</v>
      </c>
      <c r="M440" s="132">
        <f t="shared" si="9"/>
        <v>-0.4194316276</v>
      </c>
      <c r="N440" s="132">
        <f t="shared" ref="N440:P440" si="2635">0</f>
        <v>0</v>
      </c>
      <c r="O440" s="132">
        <f t="shared" si="2635"/>
        <v>0</v>
      </c>
      <c r="P440" s="132">
        <f t="shared" si="2635"/>
        <v>0</v>
      </c>
      <c r="Q440" s="133">
        <f t="shared" si="11"/>
        <v>-0.3686240544</v>
      </c>
      <c r="R440" s="133">
        <f t="shared" si="12"/>
        <v>0.02121620819</v>
      </c>
      <c r="S440" s="133">
        <f t="shared" si="13"/>
        <v>0.0004318780146</v>
      </c>
      <c r="T440" s="133">
        <f t="shared" si="14"/>
        <v>-0.01549445382</v>
      </c>
      <c r="U440" s="134">
        <f t="shared" si="15"/>
        <v>-0.3686240544</v>
      </c>
      <c r="V440" s="134">
        <f t="shared" si="16"/>
        <v>-0.02121620819</v>
      </c>
      <c r="W440" s="134">
        <f t="shared" si="17"/>
        <v>-0.0004318780146</v>
      </c>
      <c r="X440" s="134">
        <f t="shared" si="18"/>
        <v>0.01549445382</v>
      </c>
      <c r="Y440" s="135">
        <f t="shared" si="19"/>
        <v>-0.3256170411</v>
      </c>
      <c r="Z440" s="135">
        <f t="shared" ref="Z440:AB440" si="2636">0</f>
        <v>0</v>
      </c>
      <c r="AA440" s="135">
        <f t="shared" si="2636"/>
        <v>0</v>
      </c>
      <c r="AB440" s="135">
        <f t="shared" si="2636"/>
        <v>0</v>
      </c>
      <c r="AC440" s="91">
        <f t="shared" si="21"/>
        <v>-0.1465135669</v>
      </c>
      <c r="AD440" s="91">
        <f t="shared" si="22"/>
        <v>0.0570396346</v>
      </c>
      <c r="AE440" s="91">
        <f t="shared" si="23"/>
        <v>0.3093326019</v>
      </c>
      <c r="AF440" s="91">
        <f t="shared" si="24"/>
        <v>0.132954521</v>
      </c>
      <c r="AG440" s="92">
        <f t="shared" si="25"/>
        <v>0.09738298487</v>
      </c>
      <c r="AH440" s="92">
        <f t="shared" si="26"/>
        <v>0.03978373158</v>
      </c>
      <c r="AI440" s="92">
        <f t="shared" si="27"/>
        <v>0.3428228212</v>
      </c>
      <c r="AJ440" s="92">
        <f t="shared" si="28"/>
        <v>-0.06829566209</v>
      </c>
      <c r="AK440" s="132">
        <f t="shared" ref="AK440:AN440" si="2637">M$2*$M440</f>
        <v>0.1375129266</v>
      </c>
      <c r="AL440" s="132">
        <f t="shared" si="2637"/>
        <v>0.03717070402</v>
      </c>
      <c r="AM440" s="132">
        <f t="shared" si="2637"/>
        <v>0.1140005559</v>
      </c>
      <c r="AN440" s="132">
        <f t="shared" si="2637"/>
        <v>-0.1075570109</v>
      </c>
      <c r="AO440" s="133">
        <f t="shared" si="30"/>
        <v>-0.07095696642</v>
      </c>
      <c r="AP440" s="133">
        <f t="shared" si="31"/>
        <v>0.01507121681</v>
      </c>
      <c r="AQ440" s="133">
        <f t="shared" si="32"/>
        <v>-0.07777449239</v>
      </c>
      <c r="AR440" s="133">
        <f t="shared" si="33"/>
        <v>0.1222398415</v>
      </c>
      <c r="AS440" s="134">
        <f t="shared" si="34"/>
        <v>-0.009413649968</v>
      </c>
      <c r="AT440" s="134">
        <f t="shared" si="35"/>
        <v>-0.0158341494</v>
      </c>
      <c r="AU440" s="134">
        <f t="shared" si="36"/>
        <v>-0.07098547029</v>
      </c>
      <c r="AV440" s="134">
        <f t="shared" si="37"/>
        <v>0.04054022263</v>
      </c>
      <c r="AW440" s="135">
        <f t="shared" ref="AW440:AZ440" si="2638">Y$2*$Y440</f>
        <v>-0.02127932234</v>
      </c>
      <c r="AX440" s="135">
        <f t="shared" si="2638"/>
        <v>-0.01453719268</v>
      </c>
      <c r="AY440" s="135">
        <f t="shared" si="2638"/>
        <v>-0.02033941666</v>
      </c>
      <c r="AZ440" s="135">
        <f t="shared" si="2638"/>
        <v>0.08270076917</v>
      </c>
      <c r="BA440" s="144">
        <f t="shared" ref="BA440:BD440" si="2639">AC440+AG440+AK440+AO440+AS440+AW440+A$2</f>
        <v>0.01448713835</v>
      </c>
      <c r="BB440" s="144">
        <f t="shared" si="2639"/>
        <v>0.1440011949</v>
      </c>
      <c r="BC440" s="144">
        <f t="shared" si="2639"/>
        <v>0.5977520154</v>
      </c>
      <c r="BD440" s="144">
        <f t="shared" si="2639"/>
        <v>0.1688481</v>
      </c>
      <c r="BE440" s="143">
        <f t="shared" ref="BE440:BH440" si="2640">A440</f>
        <v>0</v>
      </c>
      <c r="BF440" s="143">
        <f t="shared" si="2640"/>
        <v>0.3006697215</v>
      </c>
      <c r="BG440" s="143">
        <f t="shared" si="2640"/>
        <v>0.5945241199</v>
      </c>
      <c r="BH440" s="143">
        <f t="shared" si="2640"/>
        <v>0.1970391258</v>
      </c>
      <c r="BI440" s="145">
        <f t="shared" si="41"/>
        <v>0.02556005768</v>
      </c>
      <c r="BJ440" s="145">
        <f t="shared" si="42"/>
        <v>0.005672743493</v>
      </c>
      <c r="BK440" s="143"/>
    </row>
    <row r="441">
      <c r="A441" s="90">
        <f>'Yield Tabulations'!AH441</f>
        <v>0</v>
      </c>
      <c r="B441" s="90">
        <f>'Yield Tabulations'!AI441</f>
        <v>0.4232142857</v>
      </c>
      <c r="C441" s="90">
        <f>'Yield Tabulations'!AJ441</f>
        <v>0.7077747989</v>
      </c>
      <c r="D441" s="90">
        <f>'Yield Tabulations'!AK441</f>
        <v>0.4</v>
      </c>
      <c r="E441" s="91">
        <f>'Yield Tabulations'!AL441</f>
        <v>0</v>
      </c>
      <c r="F441" s="91">
        <f>'Yield Tabulations'!AM441</f>
        <v>0.1642857143</v>
      </c>
      <c r="G441" s="91">
        <f>'Yield Tabulations'!AN441</f>
        <v>0.9292929293</v>
      </c>
      <c r="H441" s="91">
        <f>'Yield Tabulations'!AO441</f>
        <v>0.1767857143</v>
      </c>
      <c r="I441" s="92">
        <f>'Yield Tabulations'!AP441</f>
        <v>0</v>
      </c>
      <c r="J441" s="92">
        <f>'Yield Tabulations'!AQ441</f>
        <v>0.0125</v>
      </c>
      <c r="K441" s="92">
        <f>'Yield Tabulations'!AR441</f>
        <v>0.4571428571</v>
      </c>
      <c r="L441" s="92">
        <f>'Yield Tabulations'!AS441</f>
        <v>0.1642857143</v>
      </c>
      <c r="M441" s="132">
        <f t="shared" si="9"/>
        <v>-0.9218283331</v>
      </c>
      <c r="N441" s="132">
        <f t="shared" ref="N441:P441" si="2641">0</f>
        <v>0</v>
      </c>
      <c r="O441" s="132">
        <f t="shared" si="2641"/>
        <v>0</v>
      </c>
      <c r="P441" s="132">
        <f t="shared" si="2641"/>
        <v>0</v>
      </c>
      <c r="Q441" s="133">
        <f t="shared" si="11"/>
        <v>-0.4559165636</v>
      </c>
      <c r="R441" s="133">
        <f t="shared" si="12"/>
        <v>-0.07185322614</v>
      </c>
      <c r="S441" s="133">
        <f t="shared" si="13"/>
        <v>0.02477997449</v>
      </c>
      <c r="T441" s="133">
        <f t="shared" si="14"/>
        <v>-0.0634858792</v>
      </c>
      <c r="U441" s="134">
        <f t="shared" si="15"/>
        <v>-0.4559165636</v>
      </c>
      <c r="V441" s="134">
        <f t="shared" si="16"/>
        <v>0.07185322614</v>
      </c>
      <c r="W441" s="134">
        <f t="shared" si="17"/>
        <v>-0.02477997449</v>
      </c>
      <c r="X441" s="134">
        <f t="shared" si="18"/>
        <v>0.0634858792</v>
      </c>
      <c r="Y441" s="135">
        <f t="shared" si="19"/>
        <v>-0.2361256378</v>
      </c>
      <c r="Z441" s="135">
        <f t="shared" ref="Z441:AB441" si="2642">0</f>
        <v>0</v>
      </c>
      <c r="AA441" s="135">
        <f t="shared" si="2642"/>
        <v>0</v>
      </c>
      <c r="AB441" s="135">
        <f t="shared" si="2642"/>
        <v>0</v>
      </c>
      <c r="AC441" s="91">
        <f t="shared" si="21"/>
        <v>-0.2220729415</v>
      </c>
      <c r="AD441" s="91">
        <f t="shared" si="22"/>
        <v>0.10530673</v>
      </c>
      <c r="AE441" s="91">
        <f t="shared" si="23"/>
        <v>0.4587723677</v>
      </c>
      <c r="AF441" s="91">
        <f t="shared" si="24"/>
        <v>0.180560255</v>
      </c>
      <c r="AG441" s="92">
        <f t="shared" si="25"/>
        <v>0.08444648163</v>
      </c>
      <c r="AH441" s="92">
        <f t="shared" si="26"/>
        <v>0.03589387507</v>
      </c>
      <c r="AI441" s="92">
        <f t="shared" si="27"/>
        <v>0.2969263372</v>
      </c>
      <c r="AJ441" s="92">
        <f t="shared" si="28"/>
        <v>0.007000694091</v>
      </c>
      <c r="AK441" s="132">
        <f t="shared" ref="AK441:AN441" si="2643">M$2*$M441</f>
        <v>0.3022264024</v>
      </c>
      <c r="AL441" s="132">
        <f t="shared" si="2643"/>
        <v>0.0816939064</v>
      </c>
      <c r="AM441" s="132">
        <f t="shared" si="2643"/>
        <v>0.2505508301</v>
      </c>
      <c r="AN441" s="132">
        <f t="shared" si="2643"/>
        <v>-0.2363891838</v>
      </c>
      <c r="AO441" s="133">
        <f t="shared" si="30"/>
        <v>-0.1098810414</v>
      </c>
      <c r="AP441" s="133">
        <f t="shared" si="31"/>
        <v>0.003339154114</v>
      </c>
      <c r="AQ441" s="133">
        <f t="shared" si="32"/>
        <v>-0.1228577708</v>
      </c>
      <c r="AR441" s="133">
        <f t="shared" si="33"/>
        <v>0.1210905294</v>
      </c>
      <c r="AS441" s="134">
        <f t="shared" si="34"/>
        <v>-0.005089770345</v>
      </c>
      <c r="AT441" s="134">
        <f t="shared" si="35"/>
        <v>-0.02177476526</v>
      </c>
      <c r="AU441" s="134">
        <f t="shared" si="36"/>
        <v>-0.07540421913</v>
      </c>
      <c r="AV441" s="134">
        <f t="shared" si="37"/>
        <v>0.07074776634</v>
      </c>
      <c r="AW441" s="135">
        <f t="shared" ref="AW441:AZ441" si="2644">Y$2*$Y441</f>
        <v>-0.01543099078</v>
      </c>
      <c r="AX441" s="135">
        <f t="shared" si="2644"/>
        <v>-0.01054184351</v>
      </c>
      <c r="AY441" s="135">
        <f t="shared" si="2644"/>
        <v>-0.01474940536</v>
      </c>
      <c r="AZ441" s="135">
        <f t="shared" si="2644"/>
        <v>0.05997159053</v>
      </c>
      <c r="BA441" s="144">
        <f t="shared" ref="BA441:BD441" si="2645">AC441+AG441+AK441+AO441+AS441+AW441+A$2</f>
        <v>0.0619528725</v>
      </c>
      <c r="BB441" s="144">
        <f t="shared" si="2645"/>
        <v>0.2192243067</v>
      </c>
      <c r="BC441" s="144">
        <f t="shared" si="2645"/>
        <v>0.7939335553</v>
      </c>
      <c r="BD441" s="144">
        <f t="shared" si="2645"/>
        <v>0.1692470702</v>
      </c>
      <c r="BE441" s="143">
        <f t="shared" ref="BE441:BH441" si="2646">A441</f>
        <v>0</v>
      </c>
      <c r="BF441" s="143">
        <f t="shared" si="2646"/>
        <v>0.4232142857</v>
      </c>
      <c r="BG441" s="143">
        <f t="shared" si="2646"/>
        <v>0.7077747989</v>
      </c>
      <c r="BH441" s="143">
        <f t="shared" si="2646"/>
        <v>0.4</v>
      </c>
      <c r="BI441" s="145">
        <f t="shared" si="41"/>
        <v>0.1061203159</v>
      </c>
      <c r="BJ441" s="145">
        <f t="shared" si="42"/>
        <v>0.1105740876</v>
      </c>
      <c r="BK441" s="143"/>
    </row>
    <row r="442">
      <c r="A442" s="90">
        <f>'Yield Tabulations'!AH442</f>
        <v>0</v>
      </c>
      <c r="B442" s="90">
        <f>'Yield Tabulations'!AI442</f>
        <v>0.4302246426</v>
      </c>
      <c r="C442" s="90">
        <f>'Yield Tabulations'!AJ442</f>
        <v>0.7183673469</v>
      </c>
      <c r="D442" s="90">
        <f>'Yield Tabulations'!AK442</f>
        <v>0.3846153846</v>
      </c>
      <c r="E442" s="91">
        <f>'Yield Tabulations'!AL442</f>
        <v>0</v>
      </c>
      <c r="F442" s="91">
        <f>'Yield Tabulations'!AM442</f>
        <v>0.164737917</v>
      </c>
      <c r="G442" s="91">
        <f>'Yield Tabulations'!AN442</f>
        <v>0.9379844961</v>
      </c>
      <c r="H442" s="91">
        <f>'Yield Tabulations'!AO442</f>
        <v>0.1756296801</v>
      </c>
      <c r="I442" s="92">
        <f>'Yield Tabulations'!AP442</f>
        <v>0</v>
      </c>
      <c r="J442" s="92">
        <f>'Yield Tabulations'!AQ442</f>
        <v>0.0108917631</v>
      </c>
      <c r="K442" s="92">
        <f>'Yield Tabulations'!AR442</f>
        <v>0.474137931</v>
      </c>
      <c r="L442" s="92">
        <f>'Yield Tabulations'!AS442</f>
        <v>0.164737917</v>
      </c>
      <c r="M442" s="132">
        <f t="shared" si="9"/>
        <v>-0.9377992808</v>
      </c>
      <c r="N442" s="132">
        <f t="shared" ref="N442:P442" si="2647">0</f>
        <v>0</v>
      </c>
      <c r="O442" s="132">
        <f t="shared" si="2647"/>
        <v>0</v>
      </c>
      <c r="P442" s="132">
        <f t="shared" si="2647"/>
        <v>0</v>
      </c>
      <c r="Q442" s="133">
        <f t="shared" si="11"/>
        <v>-0.4754611823</v>
      </c>
      <c r="R442" s="133">
        <f t="shared" si="12"/>
        <v>-0.07124891889</v>
      </c>
      <c r="S442" s="133">
        <f t="shared" si="13"/>
        <v>0.02522566441</v>
      </c>
      <c r="T442" s="133">
        <f t="shared" si="14"/>
        <v>-0.06789219018</v>
      </c>
      <c r="U442" s="134">
        <f t="shared" si="15"/>
        <v>-0.4754611823</v>
      </c>
      <c r="V442" s="134">
        <f t="shared" si="16"/>
        <v>0.07124891889</v>
      </c>
      <c r="W442" s="134">
        <f t="shared" si="17"/>
        <v>-0.02522566441</v>
      </c>
      <c r="X442" s="134">
        <f t="shared" si="18"/>
        <v>0.06789219018</v>
      </c>
      <c r="Y442" s="135">
        <f t="shared" si="19"/>
        <v>-0.2520639894</v>
      </c>
      <c r="Z442" s="135">
        <f t="shared" ref="Z442:AB442" si="2648">0</f>
        <v>0</v>
      </c>
      <c r="AA442" s="135">
        <f t="shared" si="2648"/>
        <v>0</v>
      </c>
      <c r="AB442" s="135">
        <f t="shared" si="2648"/>
        <v>0</v>
      </c>
      <c r="AC442" s="91">
        <f t="shared" si="21"/>
        <v>-0.2239539711</v>
      </c>
      <c r="AD442" s="91">
        <f t="shared" si="22"/>
        <v>0.1051369622</v>
      </c>
      <c r="AE442" s="91">
        <f t="shared" si="23"/>
        <v>0.4634188839</v>
      </c>
      <c r="AF442" s="91">
        <f t="shared" si="24"/>
        <v>0.1810294067</v>
      </c>
      <c r="AG442" s="92">
        <f t="shared" si="25"/>
        <v>0.08794863533</v>
      </c>
      <c r="AH442" s="92">
        <f t="shared" si="26"/>
        <v>0.03495887648</v>
      </c>
      <c r="AI442" s="92">
        <f t="shared" si="27"/>
        <v>0.3068883523</v>
      </c>
      <c r="AJ442" s="92">
        <f t="shared" si="28"/>
        <v>0.004361540012</v>
      </c>
      <c r="AK442" s="132">
        <f t="shared" ref="AK442:AN442" si="2649">M$2*$M442</f>
        <v>0.3074625639</v>
      </c>
      <c r="AL442" s="132">
        <f t="shared" si="2649"/>
        <v>0.08310927741</v>
      </c>
      <c r="AM442" s="132">
        <f t="shared" si="2649"/>
        <v>0.2548916971</v>
      </c>
      <c r="AN442" s="132">
        <f t="shared" si="2649"/>
        <v>-0.2404846961</v>
      </c>
      <c r="AO442" s="133">
        <f t="shared" si="30"/>
        <v>-0.1149199796</v>
      </c>
      <c r="AP442" s="133">
        <f t="shared" si="31"/>
        <v>0.004734418577</v>
      </c>
      <c r="AQ442" s="133">
        <f t="shared" si="32"/>
        <v>-0.1269989877</v>
      </c>
      <c r="AR442" s="133">
        <f t="shared" si="33"/>
        <v>0.1268161907</v>
      </c>
      <c r="AS442" s="134">
        <f t="shared" si="34"/>
        <v>-0.00509938455</v>
      </c>
      <c r="AT442" s="134">
        <f t="shared" si="35"/>
        <v>-0.02321741383</v>
      </c>
      <c r="AU442" s="134">
        <f t="shared" si="36"/>
        <v>-0.07900004892</v>
      </c>
      <c r="AV442" s="134">
        <f t="shared" si="37"/>
        <v>0.07312590384</v>
      </c>
      <c r="AW442" s="135">
        <f t="shared" ref="AW442:AZ442" si="2650">Y$2*$Y442</f>
        <v>-0.01647257423</v>
      </c>
      <c r="AX442" s="135">
        <f t="shared" si="2650"/>
        <v>-0.01125341219</v>
      </c>
      <c r="AY442" s="135">
        <f t="shared" si="2650"/>
        <v>-0.01574498217</v>
      </c>
      <c r="AZ442" s="135">
        <f t="shared" si="2650"/>
        <v>0.06401964016</v>
      </c>
      <c r="BA442" s="144">
        <f t="shared" ref="BA442:BD442" si="2651">AC442+AG442+AK442+AO442+AS442+AW442+A$2</f>
        <v>0.06272002227</v>
      </c>
      <c r="BB442" s="144">
        <f t="shared" si="2651"/>
        <v>0.2187759586</v>
      </c>
      <c r="BC442" s="144">
        <f t="shared" si="2651"/>
        <v>0.8041503301</v>
      </c>
      <c r="BD442" s="144">
        <f t="shared" si="2651"/>
        <v>0.1751334039</v>
      </c>
      <c r="BE442" s="143">
        <f t="shared" ref="BE442:BH442" si="2652">A442</f>
        <v>0</v>
      </c>
      <c r="BF442" s="143">
        <f t="shared" si="2652"/>
        <v>0.4302246426</v>
      </c>
      <c r="BG442" s="143">
        <f t="shared" si="2652"/>
        <v>0.7183673469</v>
      </c>
      <c r="BH442" s="143">
        <f t="shared" si="2652"/>
        <v>0.3846153846</v>
      </c>
      <c r="BI442" s="145">
        <f t="shared" si="41"/>
        <v>0.09988576762</v>
      </c>
      <c r="BJ442" s="145">
        <f t="shared" si="42"/>
        <v>0.1094871022</v>
      </c>
      <c r="BK442" s="143"/>
    </row>
    <row r="443">
      <c r="A443" s="90">
        <f>'Yield Tabulations'!AH443</f>
        <v>0</v>
      </c>
      <c r="B443" s="90">
        <f>'Yield Tabulations'!AI443</f>
        <v>0.2674698795</v>
      </c>
      <c r="C443" s="90">
        <f>'Yield Tabulations'!AJ443</f>
        <v>0.6619469027</v>
      </c>
      <c r="D443" s="90">
        <f>'Yield Tabulations'!AK443</f>
        <v>0.1792771084</v>
      </c>
      <c r="E443" s="91">
        <f>'Yield Tabulations'!AL443</f>
        <v>0</v>
      </c>
      <c r="F443" s="91">
        <f>'Yield Tabulations'!AM443</f>
        <v>0.09445783133</v>
      </c>
      <c r="G443" s="91">
        <f>'Yield Tabulations'!AN443</f>
        <v>0.678200692</v>
      </c>
      <c r="H443" s="91">
        <f>'Yield Tabulations'!AO443</f>
        <v>0.1392771084</v>
      </c>
      <c r="I443" s="92">
        <f>'Yield Tabulations'!AP443</f>
        <v>0</v>
      </c>
      <c r="J443" s="92">
        <f>'Yield Tabulations'!AQ443</f>
        <v>0.04481927711</v>
      </c>
      <c r="K443" s="92">
        <f>'Yield Tabulations'!AR443</f>
        <v>0.6449275362</v>
      </c>
      <c r="L443" s="92">
        <f>'Yield Tabulations'!AS443</f>
        <v>0.09445783133</v>
      </c>
      <c r="M443" s="132">
        <f t="shared" si="9"/>
        <v>-0.4882765735</v>
      </c>
      <c r="N443" s="132">
        <f t="shared" ref="N443:P443" si="2653">0</f>
        <v>0</v>
      </c>
      <c r="O443" s="132">
        <f t="shared" si="2653"/>
        <v>0</v>
      </c>
      <c r="P443" s="132">
        <f t="shared" si="2653"/>
        <v>0</v>
      </c>
      <c r="Q443" s="133">
        <f t="shared" si="11"/>
        <v>-0.4547796467</v>
      </c>
      <c r="R443" s="133">
        <f t="shared" si="12"/>
        <v>0.02576227582</v>
      </c>
      <c r="S443" s="133">
        <f t="shared" si="13"/>
        <v>0.002679982581</v>
      </c>
      <c r="T443" s="133">
        <f t="shared" si="14"/>
        <v>-0.03052199168</v>
      </c>
      <c r="U443" s="134">
        <f t="shared" si="15"/>
        <v>-0.4547796467</v>
      </c>
      <c r="V443" s="134">
        <f t="shared" si="16"/>
        <v>-0.02576227582</v>
      </c>
      <c r="W443" s="134">
        <f t="shared" si="17"/>
        <v>-0.002679982581</v>
      </c>
      <c r="X443" s="134">
        <f t="shared" si="18"/>
        <v>0.03052199168</v>
      </c>
      <c r="Y443" s="135">
        <f t="shared" si="19"/>
        <v>-0.4268625765</v>
      </c>
      <c r="Z443" s="135">
        <f t="shared" ref="Z443:AB443" si="2654">0</f>
        <v>0</v>
      </c>
      <c r="AA443" s="135">
        <f t="shared" si="2654"/>
        <v>0</v>
      </c>
      <c r="AB443" s="135">
        <f t="shared" si="2654"/>
        <v>0</v>
      </c>
      <c r="AC443" s="91">
        <f t="shared" si="21"/>
        <v>-0.1588570732</v>
      </c>
      <c r="AD443" s="91">
        <f t="shared" si="22"/>
        <v>0.06590358575</v>
      </c>
      <c r="AE443" s="91">
        <f t="shared" si="23"/>
        <v>0.3329799846</v>
      </c>
      <c r="AF443" s="91">
        <f t="shared" si="24"/>
        <v>0.1424555909</v>
      </c>
      <c r="AG443" s="92">
        <f t="shared" si="25"/>
        <v>0.1133252402</v>
      </c>
      <c r="AH443" s="92">
        <f t="shared" si="26"/>
        <v>0.04062199084</v>
      </c>
      <c r="AI443" s="92">
        <f t="shared" si="27"/>
        <v>0.3931405362</v>
      </c>
      <c r="AJ443" s="92">
        <f t="shared" si="28"/>
        <v>-0.07510143033</v>
      </c>
      <c r="AK443" s="132">
        <f t="shared" ref="AK443:AN443" si="2655">M$2*$M443</f>
        <v>0.1600841143</v>
      </c>
      <c r="AL443" s="132">
        <f t="shared" si="2655"/>
        <v>0.04327185362</v>
      </c>
      <c r="AM443" s="132">
        <f t="shared" si="2655"/>
        <v>0.1327124546</v>
      </c>
      <c r="AN443" s="132">
        <f t="shared" si="2655"/>
        <v>-0.1252112747</v>
      </c>
      <c r="AO443" s="133">
        <f t="shared" si="30"/>
        <v>-0.09176234419</v>
      </c>
      <c r="AP443" s="133">
        <f t="shared" si="31"/>
        <v>0.0204528885</v>
      </c>
      <c r="AQ443" s="133">
        <f t="shared" si="32"/>
        <v>-0.09545860431</v>
      </c>
      <c r="AR443" s="133">
        <f t="shared" si="33"/>
        <v>0.1487101004</v>
      </c>
      <c r="AS443" s="134">
        <f t="shared" si="34"/>
        <v>-0.009864831776</v>
      </c>
      <c r="AT443" s="134">
        <f t="shared" si="35"/>
        <v>-0.02139890887</v>
      </c>
      <c r="AU443" s="134">
        <f t="shared" si="36"/>
        <v>-0.08721690414</v>
      </c>
      <c r="AV443" s="134">
        <f t="shared" si="37"/>
        <v>0.0505370519</v>
      </c>
      <c r="AW443" s="135">
        <f t="shared" ref="AW443:AZ443" si="2656">Y$2*$Y443</f>
        <v>-0.0278957954</v>
      </c>
      <c r="AX443" s="135">
        <f t="shared" si="2656"/>
        <v>-0.01905730578</v>
      </c>
      <c r="AY443" s="135">
        <f t="shared" si="2656"/>
        <v>-0.02666364073</v>
      </c>
      <c r="AZ443" s="135">
        <f t="shared" si="2656"/>
        <v>0.1084152822</v>
      </c>
      <c r="BA443" s="144">
        <f t="shared" ref="BA443:BD443" si="2657">AC443+AG443+AK443+AO443+AS443+AW443+A$2</f>
        <v>0.01278404238</v>
      </c>
      <c r="BB443" s="144">
        <f t="shared" si="2657"/>
        <v>0.155101354</v>
      </c>
      <c r="BC443" s="144">
        <f t="shared" si="2657"/>
        <v>0.6501892418</v>
      </c>
      <c r="BD443" s="144">
        <f t="shared" si="2657"/>
        <v>0.216070739</v>
      </c>
      <c r="BE443" s="143">
        <f t="shared" ref="BE443:BH443" si="2658">A443</f>
        <v>0</v>
      </c>
      <c r="BF443" s="143">
        <f t="shared" si="2658"/>
        <v>0.2674698795</v>
      </c>
      <c r="BG443" s="143">
        <f t="shared" si="2658"/>
        <v>0.6619469027</v>
      </c>
      <c r="BH443" s="143">
        <f t="shared" si="2658"/>
        <v>0.1792771084</v>
      </c>
      <c r="BI443" s="145">
        <f t="shared" si="41"/>
        <v>0.01428213111</v>
      </c>
      <c r="BJ443" s="145">
        <f t="shared" si="42"/>
        <v>0.01279065802</v>
      </c>
      <c r="BK443" s="143"/>
    </row>
    <row r="444">
      <c r="A444" s="90">
        <f>'Yield Tabulations'!AH444</f>
        <v>0</v>
      </c>
      <c r="B444" s="90">
        <f>'Yield Tabulations'!AI444</f>
        <v>0.249382716</v>
      </c>
      <c r="C444" s="90">
        <f>'Yield Tabulations'!AJ444</f>
        <v>0.5724815725</v>
      </c>
      <c r="D444" s="90">
        <f>'Yield Tabulations'!AK444</f>
        <v>0.1975308642</v>
      </c>
      <c r="E444" s="91">
        <f>'Yield Tabulations'!AL444</f>
        <v>0</v>
      </c>
      <c r="F444" s="91">
        <f>'Yield Tabulations'!AM444</f>
        <v>0.08395061728</v>
      </c>
      <c r="G444" s="91">
        <f>'Yield Tabulations'!AN444</f>
        <v>0.7157894737</v>
      </c>
      <c r="H444" s="91">
        <f>'Yield Tabulations'!AO444</f>
        <v>0.1172839506</v>
      </c>
      <c r="I444" s="92">
        <f>'Yield Tabulations'!AP444</f>
        <v>0</v>
      </c>
      <c r="J444" s="92">
        <f>'Yield Tabulations'!AQ444</f>
        <v>0.03333333333</v>
      </c>
      <c r="K444" s="92">
        <f>'Yield Tabulations'!AR444</f>
        <v>0.4470046083</v>
      </c>
      <c r="L444" s="92">
        <f>'Yield Tabulations'!AS444</f>
        <v>0.08395061728</v>
      </c>
      <c r="M444" s="132">
        <f t="shared" si="9"/>
        <v>-0.5331578019</v>
      </c>
      <c r="N444" s="132">
        <f t="shared" ref="N444:P444" si="2659">0</f>
        <v>0</v>
      </c>
      <c r="O444" s="132">
        <f t="shared" si="2659"/>
        <v>0</v>
      </c>
      <c r="P444" s="132">
        <f t="shared" si="2659"/>
        <v>0</v>
      </c>
      <c r="Q444" s="133">
        <f t="shared" si="11"/>
        <v>-0.3326056073</v>
      </c>
      <c r="R444" s="133">
        <f t="shared" si="12"/>
        <v>-0.007664501756</v>
      </c>
      <c r="S444" s="133">
        <f t="shared" si="13"/>
        <v>0.003138241122</v>
      </c>
      <c r="T444" s="133">
        <f t="shared" si="14"/>
        <v>-0.01366666367</v>
      </c>
      <c r="U444" s="134">
        <f t="shared" si="15"/>
        <v>-0.3326056073</v>
      </c>
      <c r="V444" s="134">
        <f t="shared" si="16"/>
        <v>0.007664501756</v>
      </c>
      <c r="W444" s="134">
        <f t="shared" si="17"/>
        <v>-0.003138241122</v>
      </c>
      <c r="X444" s="134">
        <f t="shared" si="18"/>
        <v>0.01366666367</v>
      </c>
      <c r="Y444" s="135">
        <f t="shared" si="19"/>
        <v>-0.2079719371</v>
      </c>
      <c r="Z444" s="135">
        <f t="shared" ref="Z444:AB444" si="2660">0</f>
        <v>0</v>
      </c>
      <c r="AA444" s="135">
        <f t="shared" si="2660"/>
        <v>0</v>
      </c>
      <c r="AB444" s="135">
        <f t="shared" si="2660"/>
        <v>0</v>
      </c>
      <c r="AC444" s="91">
        <f t="shared" si="21"/>
        <v>-0.165017665</v>
      </c>
      <c r="AD444" s="91">
        <f t="shared" si="22"/>
        <v>0.05513927372</v>
      </c>
      <c r="AE444" s="91">
        <f t="shared" si="23"/>
        <v>0.3551189078</v>
      </c>
      <c r="AF444" s="91">
        <f t="shared" si="24"/>
        <v>0.1383585809</v>
      </c>
      <c r="AG444" s="92">
        <f t="shared" si="25"/>
        <v>0.07821092813</v>
      </c>
      <c r="AH444" s="92">
        <f t="shared" si="26"/>
        <v>0.0329511405</v>
      </c>
      <c r="AI444" s="92">
        <f t="shared" si="27"/>
        <v>0.2759851361</v>
      </c>
      <c r="AJ444" s="92">
        <f t="shared" si="28"/>
        <v>-0.0417310768</v>
      </c>
      <c r="AK444" s="132">
        <f t="shared" ref="AK444:AN444" si="2661">M$2*$M444</f>
        <v>0.1747986676</v>
      </c>
      <c r="AL444" s="132">
        <f t="shared" si="2661"/>
        <v>0.04724930011</v>
      </c>
      <c r="AM444" s="132">
        <f t="shared" si="2661"/>
        <v>0.1449110697</v>
      </c>
      <c r="AN444" s="132">
        <f t="shared" si="2661"/>
        <v>-0.1367203991</v>
      </c>
      <c r="AO444" s="133">
        <f t="shared" si="30"/>
        <v>-0.06512476929</v>
      </c>
      <c r="AP444" s="133">
        <f t="shared" si="31"/>
        <v>0.007811968372</v>
      </c>
      <c r="AQ444" s="133">
        <f t="shared" si="32"/>
        <v>-0.07842314428</v>
      </c>
      <c r="AR444" s="133">
        <f t="shared" si="33"/>
        <v>0.1042220882</v>
      </c>
      <c r="AS444" s="134">
        <f t="shared" si="34"/>
        <v>-0.008911165166</v>
      </c>
      <c r="AT444" s="134">
        <f t="shared" si="35"/>
        <v>-0.01302390595</v>
      </c>
      <c r="AU444" s="134">
        <f t="shared" si="36"/>
        <v>-0.06095079411</v>
      </c>
      <c r="AV444" s="134">
        <f t="shared" si="37"/>
        <v>0.04167517521</v>
      </c>
      <c r="AW444" s="135">
        <f t="shared" ref="AW444:AZ444" si="2662">Y$2*$Y444</f>
        <v>-0.01359112493</v>
      </c>
      <c r="AX444" s="135">
        <f t="shared" si="2662"/>
        <v>-0.009284919825</v>
      </c>
      <c r="AY444" s="135">
        <f t="shared" si="2662"/>
        <v>-0.01299080622</v>
      </c>
      <c r="AZ444" s="135">
        <f t="shared" si="2662"/>
        <v>0.05282106582</v>
      </c>
      <c r="BA444" s="144">
        <f t="shared" ref="BA444:BD444" si="2663">AC444+AG444+AK444+AO444+AS444+AW444+A$2</f>
        <v>0.02811960386</v>
      </c>
      <c r="BB444" s="144">
        <f t="shared" si="2663"/>
        <v>0.1461501068</v>
      </c>
      <c r="BC444" s="144">
        <f t="shared" si="2663"/>
        <v>0.6243457846</v>
      </c>
      <c r="BD444" s="144">
        <f t="shared" si="2663"/>
        <v>0.1248908529</v>
      </c>
      <c r="BE444" s="143">
        <f t="shared" ref="BE444:BH444" si="2664">A444</f>
        <v>0</v>
      </c>
      <c r="BF444" s="143">
        <f t="shared" si="2664"/>
        <v>0.249382716</v>
      </c>
      <c r="BG444" s="143">
        <f t="shared" si="2664"/>
        <v>0.5724815725</v>
      </c>
      <c r="BH444" s="143">
        <f t="shared" si="2664"/>
        <v>0.1975308642</v>
      </c>
      <c r="BI444" s="145">
        <f t="shared" si="41"/>
        <v>0.01941415146</v>
      </c>
      <c r="BJ444" s="145">
        <f t="shared" si="42"/>
        <v>0.001540045383</v>
      </c>
      <c r="BK444" s="143"/>
    </row>
    <row r="445">
      <c r="A445" s="90">
        <f>'Yield Tabulations'!AH445</f>
        <v>0</v>
      </c>
      <c r="B445" s="90">
        <f>'Yield Tabulations'!AI445</f>
        <v>0.2247918594</v>
      </c>
      <c r="C445" s="90">
        <f>'Yield Tabulations'!AJ445</f>
        <v>0.4959016393</v>
      </c>
      <c r="D445" s="90">
        <f>'Yield Tabulations'!AK445</f>
        <v>0.1378353377</v>
      </c>
      <c r="E445" s="91">
        <f>'Yield Tabulations'!AL445</f>
        <v>0</v>
      </c>
      <c r="F445" s="91">
        <f>'Yield Tabulations'!AM445</f>
        <v>0.06845513414</v>
      </c>
      <c r="G445" s="91">
        <f>'Yield Tabulations'!AN445</f>
        <v>0.5692307692</v>
      </c>
      <c r="H445" s="91">
        <f>'Yield Tabulations'!AO445</f>
        <v>0.1202590194</v>
      </c>
      <c r="I445" s="92">
        <f>'Yield Tabulations'!AP445</f>
        <v>0</v>
      </c>
      <c r="J445" s="92">
        <f>'Yield Tabulations'!AQ445</f>
        <v>0.05180388529</v>
      </c>
      <c r="K445" s="92">
        <f>'Yield Tabulations'!AR445</f>
        <v>0.4122807018</v>
      </c>
      <c r="L445" s="92">
        <f>'Yield Tabulations'!AS445</f>
        <v>0.06845513414</v>
      </c>
      <c r="M445" s="132">
        <f t="shared" si="9"/>
        <v>-0.3431720058</v>
      </c>
      <c r="N445" s="132">
        <f t="shared" ref="N445:P445" si="2665">0</f>
        <v>0</v>
      </c>
      <c r="O445" s="132">
        <f t="shared" si="2665"/>
        <v>0</v>
      </c>
      <c r="P445" s="132">
        <f t="shared" si="2665"/>
        <v>0</v>
      </c>
      <c r="Q445" s="133">
        <f t="shared" si="11"/>
        <v>-0.2464614502</v>
      </c>
      <c r="R445" s="133">
        <f t="shared" si="12"/>
        <v>0.01061370426</v>
      </c>
      <c r="S445" s="133">
        <f t="shared" si="13"/>
        <v>-0.001543779058</v>
      </c>
      <c r="T445" s="133">
        <f t="shared" si="14"/>
        <v>0.001265634734</v>
      </c>
      <c r="U445" s="134">
        <f t="shared" si="15"/>
        <v>-0.2464614502</v>
      </c>
      <c r="V445" s="134">
        <f t="shared" si="16"/>
        <v>-0.01061370426</v>
      </c>
      <c r="W445" s="134">
        <f t="shared" si="17"/>
        <v>0.001543779058</v>
      </c>
      <c r="X445" s="134">
        <f t="shared" si="18"/>
        <v>-0.001265634734</v>
      </c>
      <c r="Y445" s="135">
        <f t="shared" si="19"/>
        <v>-0.177345125</v>
      </c>
      <c r="Z445" s="135">
        <f t="shared" ref="Z445:AB445" si="2666">0</f>
        <v>0</v>
      </c>
      <c r="AA445" s="135">
        <f t="shared" si="2666"/>
        <v>0</v>
      </c>
      <c r="AB445" s="135">
        <f t="shared" si="2666"/>
        <v>0</v>
      </c>
      <c r="AC445" s="91">
        <f t="shared" si="21"/>
        <v>-0.1319473305</v>
      </c>
      <c r="AD445" s="91">
        <f t="shared" si="22"/>
        <v>0.05044174766</v>
      </c>
      <c r="AE445" s="91">
        <f t="shared" si="23"/>
        <v>0.2788325006</v>
      </c>
      <c r="AF445" s="91">
        <f t="shared" si="24"/>
        <v>0.123593863</v>
      </c>
      <c r="AG445" s="92">
        <f t="shared" si="25"/>
        <v>0.06811954421</v>
      </c>
      <c r="AH445" s="92">
        <f t="shared" si="26"/>
        <v>0.04095247267</v>
      </c>
      <c r="AI445" s="92">
        <f t="shared" si="27"/>
        <v>0.2529589686</v>
      </c>
      <c r="AJ445" s="92">
        <f t="shared" si="28"/>
        <v>-0.04767011843</v>
      </c>
      <c r="AK445" s="132">
        <f t="shared" ref="AK445:AN445" si="2667">M$2*$M445</f>
        <v>0.1125107973</v>
      </c>
      <c r="AL445" s="132">
        <f t="shared" si="2667"/>
        <v>0.03041245394</v>
      </c>
      <c r="AM445" s="132">
        <f t="shared" si="2667"/>
        <v>0.09327336535</v>
      </c>
      <c r="AN445" s="132">
        <f t="shared" si="2667"/>
        <v>-0.08800136362</v>
      </c>
      <c r="AO445" s="133">
        <f t="shared" si="30"/>
        <v>-0.0433063323</v>
      </c>
      <c r="AP445" s="133">
        <f t="shared" si="31"/>
        <v>0.007348188382</v>
      </c>
      <c r="AQ445" s="133">
        <f t="shared" si="32"/>
        <v>-0.05373972482</v>
      </c>
      <c r="AR445" s="133">
        <f t="shared" si="33"/>
        <v>0.08295561794</v>
      </c>
      <c r="AS445" s="134">
        <f t="shared" si="34"/>
        <v>-0.008143099779</v>
      </c>
      <c r="AT445" s="134">
        <f t="shared" si="35"/>
        <v>-0.008513949115</v>
      </c>
      <c r="AU445" s="134">
        <f t="shared" si="36"/>
        <v>-0.0473623849</v>
      </c>
      <c r="AV445" s="134">
        <f t="shared" si="37"/>
        <v>0.02733204903</v>
      </c>
      <c r="AW445" s="135">
        <f t="shared" ref="AW445:AZ445" si="2668">Y$2*$Y445</f>
        <v>-0.01158963937</v>
      </c>
      <c r="AX445" s="135">
        <f t="shared" si="2668"/>
        <v>-0.007917583928</v>
      </c>
      <c r="AY445" s="135">
        <f t="shared" si="2668"/>
        <v>-0.01107772608</v>
      </c>
      <c r="AZ445" s="135">
        <f t="shared" si="2668"/>
        <v>0.04504241606</v>
      </c>
      <c r="BA445" s="144">
        <f t="shared" ref="BA445:BD445" si="2669">AC445+AG445+AK445+AO445+AS445+AW445+A$2</f>
        <v>0.01339867208</v>
      </c>
      <c r="BB445" s="144">
        <f t="shared" si="2669"/>
        <v>0.1380305795</v>
      </c>
      <c r="BC445" s="144">
        <f t="shared" si="2669"/>
        <v>0.5135804144</v>
      </c>
      <c r="BD445" s="144">
        <f t="shared" si="2669"/>
        <v>0.1095178826</v>
      </c>
      <c r="BE445" s="143">
        <f t="shared" ref="BE445:BH445" si="2670">A445</f>
        <v>0</v>
      </c>
      <c r="BF445" s="143">
        <f t="shared" si="2670"/>
        <v>0.2247918594</v>
      </c>
      <c r="BG445" s="143">
        <f t="shared" si="2670"/>
        <v>0.4959016393</v>
      </c>
      <c r="BH445" s="143">
        <f t="shared" si="2670"/>
        <v>0.1378353377</v>
      </c>
      <c r="BI445" s="145">
        <f t="shared" si="41"/>
        <v>0.008821461445</v>
      </c>
      <c r="BJ445" s="145">
        <f t="shared" si="42"/>
        <v>0.004343637952</v>
      </c>
      <c r="BK445" s="143"/>
    </row>
    <row r="446">
      <c r="A446" s="90">
        <f>'Yield Tabulations'!AH446</f>
        <v>0</v>
      </c>
      <c r="B446" s="90">
        <f>'Yield Tabulations'!AI446</f>
        <v>0.2533589251</v>
      </c>
      <c r="C446" s="90">
        <f>'Yield Tabulations'!AJ446</f>
        <v>0.6790123457</v>
      </c>
      <c r="D446" s="90">
        <f>'Yield Tabulations'!AK446</f>
        <v>0.1842610365</v>
      </c>
      <c r="E446" s="91">
        <f>'Yield Tabulations'!AL446</f>
        <v>0</v>
      </c>
      <c r="F446" s="91">
        <f>'Yield Tabulations'!AM446</f>
        <v>0.1103646833</v>
      </c>
      <c r="G446" s="91">
        <f>'Yield Tabulations'!AN446</f>
        <v>0.7142857143</v>
      </c>
      <c r="H446" s="91">
        <f>'Yield Tabulations'!AO446</f>
        <v>0.1545105566</v>
      </c>
      <c r="I446" s="92">
        <f>'Yield Tabulations'!AP446</f>
        <v>0</v>
      </c>
      <c r="J446" s="92">
        <f>'Yield Tabulations'!AQ446</f>
        <v>0.04414587332</v>
      </c>
      <c r="K446" s="92">
        <f>'Yield Tabulations'!AR446</f>
        <v>0.6441717791</v>
      </c>
      <c r="L446" s="92">
        <f>'Yield Tabulations'!AS446</f>
        <v>0.1103646833</v>
      </c>
      <c r="M446" s="132">
        <f t="shared" si="9"/>
        <v>-0.5462579571</v>
      </c>
      <c r="N446" s="132">
        <f t="shared" ref="N446:P446" si="2671">0</f>
        <v>0</v>
      </c>
      <c r="O446" s="132">
        <f t="shared" si="2671"/>
        <v>0</v>
      </c>
      <c r="P446" s="132">
        <f t="shared" si="2671"/>
        <v>0</v>
      </c>
      <c r="Q446" s="133">
        <f t="shared" si="11"/>
        <v>-0.4820473534</v>
      </c>
      <c r="R446" s="133">
        <f t="shared" si="12"/>
        <v>0.02069942351</v>
      </c>
      <c r="S446" s="133">
        <f t="shared" si="13"/>
        <v>0.005359359861</v>
      </c>
      <c r="T446" s="133">
        <f t="shared" si="14"/>
        <v>-0.03956104774</v>
      </c>
      <c r="U446" s="134">
        <f t="shared" si="15"/>
        <v>-0.4820473534</v>
      </c>
      <c r="V446" s="134">
        <f t="shared" si="16"/>
        <v>-0.02069942351</v>
      </c>
      <c r="W446" s="134">
        <f t="shared" si="17"/>
        <v>-0.005359359861</v>
      </c>
      <c r="X446" s="134">
        <f t="shared" si="18"/>
        <v>0.03956104774</v>
      </c>
      <c r="Y446" s="135">
        <f t="shared" si="19"/>
        <v>-0.4290865025</v>
      </c>
      <c r="Z446" s="135">
        <f t="shared" ref="Z446:AB446" si="2672">0</f>
        <v>0</v>
      </c>
      <c r="AA446" s="135">
        <f t="shared" si="2672"/>
        <v>0</v>
      </c>
      <c r="AB446" s="135">
        <f t="shared" si="2672"/>
        <v>0</v>
      </c>
      <c r="AC446" s="91">
        <f t="shared" si="21"/>
        <v>-0.1689055784</v>
      </c>
      <c r="AD446" s="91">
        <f t="shared" si="22"/>
        <v>0.0766810319</v>
      </c>
      <c r="AE446" s="91">
        <f t="shared" si="23"/>
        <v>0.3498494978</v>
      </c>
      <c r="AF446" s="91">
        <f t="shared" si="24"/>
        <v>0.1517653787</v>
      </c>
      <c r="AG446" s="92">
        <f t="shared" si="25"/>
        <v>0.1133893107</v>
      </c>
      <c r="AH446" s="92">
        <f t="shared" si="26"/>
        <v>0.04322604605</v>
      </c>
      <c r="AI446" s="92">
        <f t="shared" si="27"/>
        <v>0.3956970782</v>
      </c>
      <c r="AJ446" s="92">
        <f t="shared" si="28"/>
        <v>-0.06558043879</v>
      </c>
      <c r="AK446" s="132">
        <f t="shared" ref="AK446:AN446" si="2673">M$2*$M446</f>
        <v>0.1790936243</v>
      </c>
      <c r="AL446" s="132">
        <f t="shared" si="2673"/>
        <v>0.04841025689</v>
      </c>
      <c r="AM446" s="132">
        <f t="shared" si="2673"/>
        <v>0.1484716619</v>
      </c>
      <c r="AN446" s="132">
        <f t="shared" si="2673"/>
        <v>-0.1400797393</v>
      </c>
      <c r="AO446" s="133">
        <f t="shared" si="30"/>
        <v>-0.1003349568</v>
      </c>
      <c r="AP446" s="133">
        <f t="shared" si="31"/>
        <v>0.0213349571</v>
      </c>
      <c r="AQ446" s="133">
        <f t="shared" si="32"/>
        <v>-0.1027295217</v>
      </c>
      <c r="AR446" s="133">
        <f t="shared" si="33"/>
        <v>0.1548588274</v>
      </c>
      <c r="AS446" s="134">
        <f t="shared" si="34"/>
        <v>-0.009345256853</v>
      </c>
      <c r="AT446" s="134">
        <f t="shared" si="35"/>
        <v>-0.02351392729</v>
      </c>
      <c r="AU446" s="134">
        <f t="shared" si="36"/>
        <v>-0.0914997031</v>
      </c>
      <c r="AV446" s="134">
        <f t="shared" si="37"/>
        <v>0.05512285748</v>
      </c>
      <c r="AW446" s="135">
        <f t="shared" ref="AW446:AZ446" si="2674">Y$2*$Y446</f>
        <v>-0.02804113067</v>
      </c>
      <c r="AX446" s="135">
        <f t="shared" si="2674"/>
        <v>-0.01915659309</v>
      </c>
      <c r="AY446" s="135">
        <f t="shared" si="2674"/>
        <v>-0.02680255655</v>
      </c>
      <c r="AZ446" s="135">
        <f t="shared" si="2674"/>
        <v>0.1089801187</v>
      </c>
      <c r="BA446" s="144">
        <f t="shared" ref="BA446:BD446" si="2675">AC446+AG446+AK446+AO446+AS446+AW446+A$2</f>
        <v>0.01361074478</v>
      </c>
      <c r="BB446" s="144">
        <f t="shared" si="2675"/>
        <v>0.1722890215</v>
      </c>
      <c r="BC446" s="144">
        <f t="shared" si="2675"/>
        <v>0.6736818722</v>
      </c>
      <c r="BD446" s="144">
        <f t="shared" si="2675"/>
        <v>0.2313324228</v>
      </c>
      <c r="BE446" s="143">
        <f t="shared" ref="BE446:BH446" si="2676">A446</f>
        <v>0</v>
      </c>
      <c r="BF446" s="143">
        <f t="shared" si="2676"/>
        <v>0.2533589251</v>
      </c>
      <c r="BG446" s="143">
        <f t="shared" si="2676"/>
        <v>0.6790123457</v>
      </c>
      <c r="BH446" s="143">
        <f t="shared" si="2676"/>
        <v>0.1842610365</v>
      </c>
      <c r="BI446" s="145">
        <f t="shared" si="41"/>
        <v>0.009001711011</v>
      </c>
      <c r="BJ446" s="145">
        <f t="shared" si="42"/>
        <v>0.01667898003</v>
      </c>
      <c r="BK446" s="143"/>
    </row>
    <row r="447">
      <c r="A447" s="90">
        <f>'Yield Tabulations'!AH447</f>
        <v>0</v>
      </c>
      <c r="B447" s="90">
        <f>'Yield Tabulations'!AI447</f>
        <v>0.275</v>
      </c>
      <c r="C447" s="90">
        <f>'Yield Tabulations'!AJ447</f>
        <v>0.6411960133</v>
      </c>
      <c r="D447" s="90">
        <f>'Yield Tabulations'!AK447</f>
        <v>0.1666666667</v>
      </c>
      <c r="E447" s="91">
        <f>'Yield Tabulations'!AL447</f>
        <v>0</v>
      </c>
      <c r="F447" s="91">
        <f>'Yield Tabulations'!AM447</f>
        <v>0.08263888889</v>
      </c>
      <c r="G447" s="91">
        <f>'Yield Tabulations'!AN447</f>
        <v>0.7880794702</v>
      </c>
      <c r="H447" s="91">
        <f>'Yield Tabulations'!AO447</f>
        <v>0.1048611111</v>
      </c>
      <c r="I447" s="92">
        <f>'Yield Tabulations'!AP447</f>
        <v>0</v>
      </c>
      <c r="J447" s="92">
        <f>'Yield Tabulations'!AQ447</f>
        <v>0.02222222222</v>
      </c>
      <c r="K447" s="92">
        <f>'Yield Tabulations'!AR447</f>
        <v>0.4933333333</v>
      </c>
      <c r="L447" s="92">
        <f>'Yield Tabulations'!AS447</f>
        <v>0.08263888889</v>
      </c>
      <c r="M447" s="132">
        <f t="shared" si="9"/>
        <v>-0.6388942899</v>
      </c>
      <c r="N447" s="132">
        <f t="shared" ref="N447:P447" si="2677">0</f>
        <v>0</v>
      </c>
      <c r="O447" s="132">
        <f t="shared" si="2677"/>
        <v>0</v>
      </c>
      <c r="P447" s="132">
        <f t="shared" si="2677"/>
        <v>0</v>
      </c>
      <c r="Q447" s="133">
        <f t="shared" si="11"/>
        <v>-0.3992878974</v>
      </c>
      <c r="R447" s="133">
        <f t="shared" si="12"/>
        <v>-0.01339453029</v>
      </c>
      <c r="S447" s="133">
        <f t="shared" si="13"/>
        <v>0.004498939043</v>
      </c>
      <c r="T447" s="133">
        <f t="shared" si="14"/>
        <v>-0.0232556414</v>
      </c>
      <c r="U447" s="134">
        <f t="shared" si="15"/>
        <v>-0.3992878974</v>
      </c>
      <c r="V447" s="134">
        <f t="shared" si="16"/>
        <v>0.01339453029</v>
      </c>
      <c r="W447" s="134">
        <f t="shared" si="17"/>
        <v>-0.004498939043</v>
      </c>
      <c r="X447" s="134">
        <f t="shared" si="18"/>
        <v>0.0232556414</v>
      </c>
      <c r="Y447" s="135">
        <f t="shared" si="19"/>
        <v>-0.2507007909</v>
      </c>
      <c r="Z447" s="135">
        <f t="shared" ref="Z447:AB447" si="2678">0</f>
        <v>0</v>
      </c>
      <c r="AA447" s="135">
        <f t="shared" si="2678"/>
        <v>0</v>
      </c>
      <c r="AB447" s="135">
        <f t="shared" si="2678"/>
        <v>0</v>
      </c>
      <c r="AC447" s="91">
        <f t="shared" si="21"/>
        <v>-0.1799337807</v>
      </c>
      <c r="AD447" s="91">
        <f t="shared" si="22"/>
        <v>0.05051535806</v>
      </c>
      <c r="AE447" s="91">
        <f t="shared" si="23"/>
        <v>0.3940480745</v>
      </c>
      <c r="AF447" s="91">
        <f t="shared" si="24"/>
        <v>0.1418870061</v>
      </c>
      <c r="AG447" s="92">
        <f t="shared" si="25"/>
        <v>0.0890136351</v>
      </c>
      <c r="AH447" s="92">
        <f t="shared" si="26"/>
        <v>0.02601112118</v>
      </c>
      <c r="AI447" s="92">
        <f t="shared" si="27"/>
        <v>0.3026283774</v>
      </c>
      <c r="AJ447" s="92">
        <f t="shared" si="28"/>
        <v>-0.04914003655</v>
      </c>
      <c r="AK447" s="132">
        <f t="shared" ref="AK447:AN447" si="2679">M$2*$M447</f>
        <v>0.2094649468</v>
      </c>
      <c r="AL447" s="132">
        <f t="shared" si="2679"/>
        <v>0.05661983739</v>
      </c>
      <c r="AM447" s="132">
        <f t="shared" si="2679"/>
        <v>0.173650005</v>
      </c>
      <c r="AN447" s="132">
        <f t="shared" si="2679"/>
        <v>-0.1638349509</v>
      </c>
      <c r="AO447" s="133">
        <f t="shared" si="30"/>
        <v>-0.08067091722</v>
      </c>
      <c r="AP447" s="133">
        <f t="shared" si="31"/>
        <v>0.009967077015</v>
      </c>
      <c r="AQ447" s="133">
        <f t="shared" si="32"/>
        <v>-0.09523540577</v>
      </c>
      <c r="AR447" s="133">
        <f t="shared" si="33"/>
        <v>0.1229334289</v>
      </c>
      <c r="AS447" s="134">
        <f t="shared" si="34"/>
        <v>-0.009883427075</v>
      </c>
      <c r="AT447" s="134">
        <f t="shared" si="35"/>
        <v>-0.01669182112</v>
      </c>
      <c r="AU447" s="134">
        <f t="shared" si="36"/>
        <v>-0.07246558517</v>
      </c>
      <c r="AV447" s="134">
        <f t="shared" si="37"/>
        <v>0.05106314508</v>
      </c>
      <c r="AW447" s="135">
        <f t="shared" ref="AW447:AZ447" si="2680">Y$2*$Y447</f>
        <v>-0.01638348817</v>
      </c>
      <c r="AX447" s="135">
        <f t="shared" si="2680"/>
        <v>-0.01119255211</v>
      </c>
      <c r="AY447" s="135">
        <f t="shared" si="2680"/>
        <v>-0.01565983102</v>
      </c>
      <c r="AZ447" s="135">
        <f t="shared" si="2680"/>
        <v>0.06367341268</v>
      </c>
      <c r="BA447" s="144">
        <f t="shared" ref="BA447:BD447" si="2681">AC447+AG447+AK447+AO447+AS447+AW447+A$2</f>
        <v>0.0393617013</v>
      </c>
      <c r="BB447" s="144">
        <f t="shared" si="2681"/>
        <v>0.1405362703</v>
      </c>
      <c r="BC447" s="144">
        <f t="shared" si="2681"/>
        <v>0.6876610506</v>
      </c>
      <c r="BD447" s="144">
        <f t="shared" si="2681"/>
        <v>0.1328474239</v>
      </c>
      <c r="BE447" s="143">
        <f t="shared" ref="BE447:BH447" si="2682">A447</f>
        <v>0</v>
      </c>
      <c r="BF447" s="143">
        <f t="shared" si="2682"/>
        <v>0.275</v>
      </c>
      <c r="BG447" s="143">
        <f t="shared" si="2682"/>
        <v>0.6411960133</v>
      </c>
      <c r="BH447" s="143">
        <f t="shared" si="2682"/>
        <v>0.1666666667</v>
      </c>
      <c r="BI447" s="145">
        <f t="shared" si="41"/>
        <v>0.02293257899</v>
      </c>
      <c r="BJ447" s="145">
        <f t="shared" si="42"/>
        <v>0.008768650354</v>
      </c>
      <c r="BK447" s="143"/>
    </row>
    <row r="448">
      <c r="A448" s="90">
        <f>'Yield Tabulations'!AH448</f>
        <v>0</v>
      </c>
      <c r="B448" s="90">
        <f>'Yield Tabulations'!AI448</f>
        <v>0.2526315789</v>
      </c>
      <c r="C448" s="90">
        <f>'Yield Tabulations'!AJ448</f>
        <v>0.5338078292</v>
      </c>
      <c r="D448" s="90">
        <f>'Yield Tabulations'!AK448</f>
        <v>0.1515789474</v>
      </c>
      <c r="E448" s="91">
        <f>'Yield Tabulations'!AL448</f>
        <v>0</v>
      </c>
      <c r="F448" s="91">
        <f>'Yield Tabulations'!AM448</f>
        <v>0.06526315789</v>
      </c>
      <c r="G448" s="91">
        <f>'Yield Tabulations'!AN448</f>
        <v>0.6503496503</v>
      </c>
      <c r="H448" s="91">
        <f>'Yield Tabulations'!AO448</f>
        <v>0.1003508772</v>
      </c>
      <c r="I448" s="92">
        <f>'Yield Tabulations'!AP448</f>
        <v>0</v>
      </c>
      <c r="J448" s="92">
        <f>'Yield Tabulations'!AQ448</f>
        <v>0.0350877193</v>
      </c>
      <c r="K448" s="92">
        <f>'Yield Tabulations'!AR448</f>
        <v>0.4130434783</v>
      </c>
      <c r="L448" s="92">
        <f>'Yield Tabulations'!AS448</f>
        <v>0.06526315789</v>
      </c>
      <c r="M448" s="132">
        <f t="shared" si="9"/>
        <v>-0.437284246</v>
      </c>
      <c r="N448" s="132">
        <f t="shared" ref="N448:P448" si="2683">0</f>
        <v>0</v>
      </c>
      <c r="O448" s="132">
        <f t="shared" si="2683"/>
        <v>0</v>
      </c>
      <c r="P448" s="132">
        <f t="shared" si="2683"/>
        <v>0</v>
      </c>
      <c r="Q448" s="133">
        <f t="shared" si="11"/>
        <v>-0.2774618322</v>
      </c>
      <c r="R448" s="133">
        <f t="shared" si="12"/>
        <v>-0.0009945965552</v>
      </c>
      <c r="S448" s="133">
        <f t="shared" si="13"/>
        <v>0.0007381963681</v>
      </c>
      <c r="T448" s="133">
        <f t="shared" si="14"/>
        <v>-0.004137235762</v>
      </c>
      <c r="U448" s="134">
        <f t="shared" si="15"/>
        <v>-0.2774618322</v>
      </c>
      <c r="V448" s="134">
        <f t="shared" si="16"/>
        <v>0.0009945965552</v>
      </c>
      <c r="W448" s="134">
        <f t="shared" si="17"/>
        <v>-0.0007381963681</v>
      </c>
      <c r="X448" s="134">
        <f t="shared" si="18"/>
        <v>0.004137235762</v>
      </c>
      <c r="Y448" s="135">
        <f t="shared" si="19"/>
        <v>-0.1760953428</v>
      </c>
      <c r="Z448" s="135">
        <f t="shared" ref="Z448:AB448" si="2684">0</f>
        <v>0</v>
      </c>
      <c r="AA448" s="135">
        <f t="shared" si="2684"/>
        <v>0</v>
      </c>
      <c r="AB448" s="135">
        <f t="shared" si="2684"/>
        <v>0</v>
      </c>
      <c r="AC448" s="91">
        <f t="shared" si="21"/>
        <v>-0.1483467847</v>
      </c>
      <c r="AD448" s="91">
        <f t="shared" si="22"/>
        <v>0.0431012028</v>
      </c>
      <c r="AE448" s="91">
        <f t="shared" si="23"/>
        <v>0.3232822964</v>
      </c>
      <c r="AF448" s="91">
        <f t="shared" si="24"/>
        <v>0.1248388488</v>
      </c>
      <c r="AG448" s="92">
        <f t="shared" si="25"/>
        <v>0.07139918686</v>
      </c>
      <c r="AH448" s="92">
        <f t="shared" si="26"/>
        <v>0.03062574841</v>
      </c>
      <c r="AI448" s="92">
        <f t="shared" si="27"/>
        <v>0.2527174512</v>
      </c>
      <c r="AJ448" s="92">
        <f t="shared" si="28"/>
        <v>-0.04652629906</v>
      </c>
      <c r="AK448" s="132">
        <f t="shared" ref="AK448:AN448" si="2685">M$2*$M448</f>
        <v>0.143366004</v>
      </c>
      <c r="AL448" s="132">
        <f t="shared" si="2685"/>
        <v>0.03875283172</v>
      </c>
      <c r="AM448" s="132">
        <f t="shared" si="2685"/>
        <v>0.1188528567</v>
      </c>
      <c r="AN448" s="132">
        <f t="shared" si="2685"/>
        <v>-0.1121350498</v>
      </c>
      <c r="AO448" s="133">
        <f t="shared" si="30"/>
        <v>-0.05141215278</v>
      </c>
      <c r="AP448" s="133">
        <f t="shared" si="31"/>
        <v>0.006423051438</v>
      </c>
      <c r="AQ448" s="133">
        <f t="shared" si="32"/>
        <v>-0.06415375936</v>
      </c>
      <c r="AR448" s="133">
        <f t="shared" si="33"/>
        <v>0.08945484131</v>
      </c>
      <c r="AS448" s="134">
        <f t="shared" si="34"/>
        <v>-0.008472090863</v>
      </c>
      <c r="AT448" s="134">
        <f t="shared" si="35"/>
        <v>-0.009906692496</v>
      </c>
      <c r="AU448" s="134">
        <f t="shared" si="36"/>
        <v>-0.05167063766</v>
      </c>
      <c r="AV448" s="134">
        <f t="shared" si="37"/>
        <v>0.0334555687</v>
      </c>
      <c r="AW448" s="135">
        <f t="shared" ref="AW448:AZ448" si="2686">Y$2*$Y448</f>
        <v>-0.01150796515</v>
      </c>
      <c r="AX448" s="135">
        <f t="shared" si="2686"/>
        <v>-0.007861787325</v>
      </c>
      <c r="AY448" s="135">
        <f t="shared" si="2686"/>
        <v>-0.0109996594</v>
      </c>
      <c r="AZ448" s="135">
        <f t="shared" si="2686"/>
        <v>0.04472499425</v>
      </c>
      <c r="BA448" s="144">
        <f t="shared" ref="BA448:BD448" si="2687">AC448+AG448+AK448+AO448+AS448+AW448+A$2</f>
        <v>0.02278092991</v>
      </c>
      <c r="BB448" s="144">
        <f t="shared" si="2687"/>
        <v>0.1264416045</v>
      </c>
      <c r="BC448" s="144">
        <f t="shared" si="2687"/>
        <v>0.5687239637</v>
      </c>
      <c r="BD448" s="144">
        <f t="shared" si="2687"/>
        <v>0.1000783228</v>
      </c>
      <c r="BE448" s="143">
        <f t="shared" ref="BE448:BH448" si="2688">A448</f>
        <v>0</v>
      </c>
      <c r="BF448" s="143">
        <f t="shared" si="2688"/>
        <v>0.2526315789</v>
      </c>
      <c r="BG448" s="143">
        <f t="shared" si="2688"/>
        <v>0.5338078292</v>
      </c>
      <c r="BH448" s="143">
        <f t="shared" si="2688"/>
        <v>0.1515789474</v>
      </c>
      <c r="BI448" s="145">
        <f t="shared" si="41"/>
        <v>0.0203143312</v>
      </c>
      <c r="BJ448" s="145">
        <f t="shared" si="42"/>
        <v>0.0004972025208</v>
      </c>
      <c r="BK448" s="143"/>
    </row>
    <row r="449">
      <c r="A449" s="90">
        <f>'Yield Tabulations'!AH449</f>
        <v>0</v>
      </c>
      <c r="B449" s="90">
        <f>'Yield Tabulations'!AI449</f>
        <v>0.2343336275</v>
      </c>
      <c r="C449" s="90">
        <f>'Yield Tabulations'!AJ449</f>
        <v>0.5317460317</v>
      </c>
      <c r="D449" s="90">
        <f>'Yield Tabulations'!AK449</f>
        <v>0.1443071492</v>
      </c>
      <c r="E449" s="91">
        <f>'Yield Tabulations'!AL449</f>
        <v>0</v>
      </c>
      <c r="F449" s="91">
        <f>'Yield Tabulations'!AM449</f>
        <v>0.06928508385</v>
      </c>
      <c r="G449" s="91">
        <f>'Yield Tabulations'!AN449</f>
        <v>0.6156862745</v>
      </c>
      <c r="H449" s="91">
        <f>'Yield Tabulations'!AO449</f>
        <v>0.112533098</v>
      </c>
      <c r="I449" s="92">
        <f>'Yield Tabulations'!AP449</f>
        <v>0</v>
      </c>
      <c r="J449" s="92">
        <f>'Yield Tabulations'!AQ449</f>
        <v>0.04324801412</v>
      </c>
      <c r="K449" s="92">
        <f>'Yield Tabulations'!AR449</f>
        <v>0.4457831325</v>
      </c>
      <c r="L449" s="92">
        <f>'Yield Tabulations'!AS449</f>
        <v>0.06928508385</v>
      </c>
      <c r="M449" s="132">
        <f t="shared" si="9"/>
        <v>-0.3965337096</v>
      </c>
      <c r="N449" s="132">
        <f t="shared" ref="N449:P449" si="2689">0</f>
        <v>0</v>
      </c>
      <c r="O449" s="132">
        <f t="shared" si="2689"/>
        <v>0</v>
      </c>
      <c r="P449" s="132">
        <f t="shared" si="2689"/>
        <v>0</v>
      </c>
      <c r="Q449" s="133">
        <f t="shared" si="11"/>
        <v>-0.2852558635</v>
      </c>
      <c r="R449" s="133">
        <f t="shared" si="12"/>
        <v>0.007507481773</v>
      </c>
      <c r="S449" s="133">
        <f t="shared" si="13"/>
        <v>-0.00006641016633</v>
      </c>
      <c r="T449" s="133">
        <f t="shared" si="14"/>
        <v>-0.004258913021</v>
      </c>
      <c r="U449" s="134">
        <f t="shared" si="15"/>
        <v>-0.2852558635</v>
      </c>
      <c r="V449" s="134">
        <f t="shared" si="16"/>
        <v>-0.007507481773</v>
      </c>
      <c r="W449" s="134">
        <f t="shared" si="17"/>
        <v>0.00006641016633</v>
      </c>
      <c r="X449" s="134">
        <f t="shared" si="18"/>
        <v>0.004258913021</v>
      </c>
      <c r="Y449" s="135">
        <f t="shared" si="19"/>
        <v>-0.2053934148</v>
      </c>
      <c r="Z449" s="135">
        <f t="shared" ref="Z449:AB449" si="2690">0</f>
        <v>0</v>
      </c>
      <c r="AA449" s="135">
        <f t="shared" si="2690"/>
        <v>0</v>
      </c>
      <c r="AB449" s="135">
        <f t="shared" si="2690"/>
        <v>0</v>
      </c>
      <c r="AC449" s="91">
        <f t="shared" si="21"/>
        <v>-0.1417610394</v>
      </c>
      <c r="AD449" s="91">
        <f t="shared" si="22"/>
        <v>0.04838783994</v>
      </c>
      <c r="AE449" s="91">
        <f t="shared" si="23"/>
        <v>0.3038454817</v>
      </c>
      <c r="AF449" s="91">
        <f t="shared" si="24"/>
        <v>0.1256396095</v>
      </c>
      <c r="AG449" s="92">
        <f t="shared" si="25"/>
        <v>0.07603856436</v>
      </c>
      <c r="AH449" s="92">
        <f t="shared" si="26"/>
        <v>0.03596537433</v>
      </c>
      <c r="AI449" s="92">
        <f t="shared" si="27"/>
        <v>0.2725586916</v>
      </c>
      <c r="AJ449" s="92">
        <f t="shared" si="28"/>
        <v>-0.05189546553</v>
      </c>
      <c r="AK449" s="132">
        <f t="shared" ref="AK449:AN449" si="2691">M$2*$M449</f>
        <v>0.1300057204</v>
      </c>
      <c r="AL449" s="132">
        <f t="shared" si="2691"/>
        <v>0.03514145377</v>
      </c>
      <c r="AM449" s="132">
        <f t="shared" si="2691"/>
        <v>0.1077769543</v>
      </c>
      <c r="AN449" s="132">
        <f t="shared" si="2691"/>
        <v>-0.10168518</v>
      </c>
      <c r="AO449" s="133">
        <f t="shared" si="30"/>
        <v>-0.05248660459</v>
      </c>
      <c r="AP449" s="133">
        <f t="shared" si="31"/>
        <v>0.008406912512</v>
      </c>
      <c r="AQ449" s="133">
        <f t="shared" si="32"/>
        <v>-0.06332455223</v>
      </c>
      <c r="AR449" s="133">
        <f t="shared" si="33"/>
        <v>0.09391827045</v>
      </c>
      <c r="AS449" s="134">
        <f t="shared" si="34"/>
        <v>-0.008579339731</v>
      </c>
      <c r="AT449" s="134">
        <f t="shared" si="35"/>
        <v>-0.01056334712</v>
      </c>
      <c r="AU449" s="134">
        <f t="shared" si="36"/>
        <v>-0.0541128165</v>
      </c>
      <c r="AV449" s="134">
        <f t="shared" si="37"/>
        <v>0.03277234384</v>
      </c>
      <c r="AW449" s="135">
        <f t="shared" ref="AW449:AZ449" si="2692">Y$2*$Y449</f>
        <v>-0.01342261653</v>
      </c>
      <c r="AX449" s="135">
        <f t="shared" si="2692"/>
        <v>-0.00916980154</v>
      </c>
      <c r="AY449" s="135">
        <f t="shared" si="2692"/>
        <v>-0.01282974082</v>
      </c>
      <c r="AZ449" s="135">
        <f t="shared" si="2692"/>
        <v>0.05216616835</v>
      </c>
      <c r="BA449" s="144">
        <f t="shared" ref="BA449:BD449" si="2693">AC449+AG449+AK449+AO449+AS449+AW449+A$2</f>
        <v>0.01754941704</v>
      </c>
      <c r="BB449" s="144">
        <f t="shared" si="2693"/>
        <v>0.1334756818</v>
      </c>
      <c r="BC449" s="144">
        <f t="shared" si="2693"/>
        <v>0.5546094337</v>
      </c>
      <c r="BD449" s="144">
        <f t="shared" si="2693"/>
        <v>0.1171811653</v>
      </c>
      <c r="BE449" s="143">
        <f t="shared" ref="BE449:BH449" si="2694">A449</f>
        <v>0</v>
      </c>
      <c r="BF449" s="143">
        <f t="shared" si="2694"/>
        <v>0.2343336275</v>
      </c>
      <c r="BG449" s="143">
        <f t="shared" si="2694"/>
        <v>0.5317460317</v>
      </c>
      <c r="BH449" s="143">
        <f t="shared" si="2694"/>
        <v>0.1443071492</v>
      </c>
      <c r="BI449" s="145">
        <f t="shared" si="41"/>
        <v>0.0117388614</v>
      </c>
      <c r="BJ449" s="145">
        <f t="shared" si="42"/>
        <v>0.0009851322074</v>
      </c>
      <c r="BK449" s="143"/>
    </row>
    <row r="450">
      <c r="A450" s="90">
        <f>'Yield Tabulations'!AH450</f>
        <v>0</v>
      </c>
      <c r="B450" s="90">
        <f>'Yield Tabulations'!AI450</f>
        <v>0.2441820076</v>
      </c>
      <c r="C450" s="90">
        <f>'Yield Tabulations'!AJ450</f>
        <v>0.5897097625</v>
      </c>
      <c r="D450" s="90">
        <f>'Yield Tabulations'!AK450</f>
        <v>0.1761028135</v>
      </c>
      <c r="E450" s="91">
        <f>'Yield Tabulations'!AL450</f>
        <v>0</v>
      </c>
      <c r="F450" s="91">
        <f>'Yield Tabulations'!AM450</f>
        <v>0.08648836402</v>
      </c>
      <c r="G450" s="91">
        <f>'Yield Tabulations'!AN450</f>
        <v>0.7196531792</v>
      </c>
      <c r="H450" s="91">
        <f>'Yield Tabulations'!AO450</f>
        <v>0.1201806183</v>
      </c>
      <c r="I450" s="92">
        <f>'Yield Tabulations'!AP450</f>
        <v>0</v>
      </c>
      <c r="J450" s="92">
        <f>'Yield Tabulations'!AQ450</f>
        <v>0.03369225425</v>
      </c>
      <c r="K450" s="92">
        <f>'Yield Tabulations'!AR450</f>
        <v>0.4805825243</v>
      </c>
      <c r="L450" s="92">
        <f>'Yield Tabulations'!AS450</f>
        <v>0.08648836402</v>
      </c>
      <c r="M450" s="132">
        <f t="shared" si="9"/>
        <v>-0.5398243164</v>
      </c>
      <c r="N450" s="132">
        <f t="shared" ref="N450:P450" si="2695">0</f>
        <v>0</v>
      </c>
      <c r="O450" s="132">
        <f t="shared" si="2695"/>
        <v>0</v>
      </c>
      <c r="P450" s="132">
        <f t="shared" si="2695"/>
        <v>0</v>
      </c>
      <c r="Q450" s="133">
        <f t="shared" si="11"/>
        <v>-0.3591609545</v>
      </c>
      <c r="R450" s="133">
        <f t="shared" si="12"/>
        <v>-0.00448492123</v>
      </c>
      <c r="S450" s="133">
        <f t="shared" si="13"/>
        <v>0.003431081163</v>
      </c>
      <c r="T450" s="133">
        <f t="shared" si="14"/>
        <v>-0.01731805841</v>
      </c>
      <c r="U450" s="134">
        <f t="shared" si="15"/>
        <v>-0.3591609545</v>
      </c>
      <c r="V450" s="134">
        <f t="shared" si="16"/>
        <v>0.00448492123</v>
      </c>
      <c r="W450" s="134">
        <f t="shared" si="17"/>
        <v>-0.003431081163</v>
      </c>
      <c r="X450" s="134">
        <f t="shared" si="18"/>
        <v>0.01731805841</v>
      </c>
      <c r="Y450" s="135">
        <f t="shared" si="19"/>
        <v>-0.2395749677</v>
      </c>
      <c r="Z450" s="135">
        <f t="shared" ref="Z450:AB450" si="2696">0</f>
        <v>0</v>
      </c>
      <c r="AA450" s="135">
        <f t="shared" si="2696"/>
        <v>0</v>
      </c>
      <c r="AB450" s="135">
        <f t="shared" si="2696"/>
        <v>0</v>
      </c>
      <c r="AC450" s="91">
        <f t="shared" si="21"/>
        <v>-0.166228115</v>
      </c>
      <c r="AD450" s="91">
        <f t="shared" si="22"/>
        <v>0.05699193847</v>
      </c>
      <c r="AE450" s="91">
        <f t="shared" si="23"/>
        <v>0.3567712412</v>
      </c>
      <c r="AF450" s="91">
        <f t="shared" si="24"/>
        <v>0.1398314614</v>
      </c>
      <c r="AG450" s="92">
        <f t="shared" si="25"/>
        <v>0.08447164295</v>
      </c>
      <c r="AH450" s="92">
        <f t="shared" si="26"/>
        <v>0.03346995455</v>
      </c>
      <c r="AI450" s="92">
        <f t="shared" si="27"/>
        <v>0.2959952032</v>
      </c>
      <c r="AJ450" s="92">
        <f t="shared" si="28"/>
        <v>-0.04665416553</v>
      </c>
      <c r="AK450" s="132">
        <f t="shared" ref="AK450:AN450" si="2697">M$2*$M450</f>
        <v>0.1769843204</v>
      </c>
      <c r="AL450" s="132">
        <f t="shared" si="2697"/>
        <v>0.04784009733</v>
      </c>
      <c r="AM450" s="132">
        <f t="shared" si="2697"/>
        <v>0.1467230131</v>
      </c>
      <c r="AN450" s="132">
        <f t="shared" si="2697"/>
        <v>-0.1384299277</v>
      </c>
      <c r="AO450" s="133">
        <f t="shared" si="30"/>
        <v>-0.07108793278</v>
      </c>
      <c r="AP450" s="133">
        <f t="shared" si="31"/>
        <v>0.009694423271</v>
      </c>
      <c r="AQ450" s="133">
        <f t="shared" si="32"/>
        <v>-0.08338706481</v>
      </c>
      <c r="AR450" s="133">
        <f t="shared" si="33"/>
        <v>0.1129591664</v>
      </c>
      <c r="AS450" s="134">
        <f t="shared" si="34"/>
        <v>-0.009182763973</v>
      </c>
      <c r="AT450" s="134">
        <f t="shared" si="35"/>
        <v>-0.01466157474</v>
      </c>
      <c r="AU450" s="134">
        <f t="shared" si="36"/>
        <v>-0.06618556808</v>
      </c>
      <c r="AV450" s="134">
        <f t="shared" si="37"/>
        <v>0.0443783876</v>
      </c>
      <c r="AW450" s="135">
        <f t="shared" ref="AW450:AZ450" si="2698">Y$2*$Y450</f>
        <v>-0.01565640713</v>
      </c>
      <c r="AX450" s="135">
        <f t="shared" si="2698"/>
        <v>-0.01069583906</v>
      </c>
      <c r="AY450" s="135">
        <f t="shared" si="2698"/>
        <v>-0.01496486509</v>
      </c>
      <c r="AZ450" s="135">
        <f t="shared" si="2698"/>
        <v>0.06084765722</v>
      </c>
      <c r="BA450" s="144">
        <f t="shared" ref="BA450:BD450" si="2699">AC450+AG450+AK450+AO450+AS450+AW450+A$2</f>
        <v>0.02705547706</v>
      </c>
      <c r="BB450" s="144">
        <f t="shared" si="2699"/>
        <v>0.1479462497</v>
      </c>
      <c r="BC450" s="144">
        <f t="shared" si="2699"/>
        <v>0.6356473752</v>
      </c>
      <c r="BD450" s="144">
        <f t="shared" si="2699"/>
        <v>0.139197998</v>
      </c>
      <c r="BE450" s="143">
        <f t="shared" ref="BE450:BH450" si="2700">A450</f>
        <v>0</v>
      </c>
      <c r="BF450" s="143">
        <f t="shared" si="2700"/>
        <v>0.2441820076</v>
      </c>
      <c r="BG450" s="143">
        <f t="shared" si="2700"/>
        <v>0.5897097625</v>
      </c>
      <c r="BH450" s="143">
        <f t="shared" si="2700"/>
        <v>0.1761028135</v>
      </c>
      <c r="BI450" s="145">
        <f t="shared" si="41"/>
        <v>0.01346554961</v>
      </c>
      <c r="BJ450" s="145">
        <f t="shared" si="42"/>
        <v>0.001612509351</v>
      </c>
      <c r="BK450" s="143"/>
    </row>
    <row r="451">
      <c r="A451" s="90">
        <f>'Yield Tabulations'!AH451</f>
        <v>0</v>
      </c>
      <c r="B451" s="90">
        <f>'Yield Tabulations'!AI451</f>
        <v>0.3078534031</v>
      </c>
      <c r="C451" s="90">
        <f>'Yield Tabulations'!AJ451</f>
        <v>0.6219931271</v>
      </c>
      <c r="D451" s="90">
        <f>'Yield Tabulations'!AK451</f>
        <v>0.3371727749</v>
      </c>
      <c r="E451" s="91">
        <f>'Yield Tabulations'!AL451</f>
        <v>0</v>
      </c>
      <c r="F451" s="91">
        <f>'Yield Tabulations'!AM451</f>
        <v>0.1277486911</v>
      </c>
      <c r="G451" s="91">
        <f>'Yield Tabulations'!AN451</f>
        <v>0.7922077922</v>
      </c>
      <c r="H451" s="91">
        <f>'Yield Tabulations'!AO451</f>
        <v>0.1612565445</v>
      </c>
      <c r="I451" s="92">
        <f>'Yield Tabulations'!AP451</f>
        <v>0</v>
      </c>
      <c r="J451" s="92">
        <f>'Yield Tabulations'!AQ451</f>
        <v>0.0335078534</v>
      </c>
      <c r="K451" s="92">
        <f>'Yield Tabulations'!AR451</f>
        <v>0.4306569343</v>
      </c>
      <c r="L451" s="92">
        <f>'Yield Tabulations'!AS451</f>
        <v>0.1277486911</v>
      </c>
      <c r="M451" s="132">
        <f t="shared" si="9"/>
        <v>-0.6699165873</v>
      </c>
      <c r="N451" s="132">
        <f t="shared" ref="N451:P451" si="2701">0</f>
        <v>0</v>
      </c>
      <c r="O451" s="132">
        <f t="shared" si="2701"/>
        <v>0</v>
      </c>
      <c r="P451" s="132">
        <f t="shared" si="2701"/>
        <v>0</v>
      </c>
      <c r="Q451" s="133">
        <f t="shared" si="11"/>
        <v>-0.366050676</v>
      </c>
      <c r="R451" s="133">
        <f t="shared" si="12"/>
        <v>-0.03175725944</v>
      </c>
      <c r="S451" s="133">
        <f t="shared" si="13"/>
        <v>0.01091636742</v>
      </c>
      <c r="T451" s="133">
        <f t="shared" si="14"/>
        <v>-0.0284706771</v>
      </c>
      <c r="U451" s="134">
        <f t="shared" si="15"/>
        <v>-0.366050676</v>
      </c>
      <c r="V451" s="134">
        <f t="shared" si="16"/>
        <v>0.03175725944</v>
      </c>
      <c r="W451" s="134">
        <f t="shared" si="17"/>
        <v>-0.01091636742</v>
      </c>
      <c r="X451" s="134">
        <f t="shared" si="18"/>
        <v>0.0284706771</v>
      </c>
      <c r="Y451" s="135">
        <f t="shared" si="19"/>
        <v>-0.2029078994</v>
      </c>
      <c r="Z451" s="135">
        <f t="shared" ref="Z451:AB451" si="2702">0</f>
        <v>0</v>
      </c>
      <c r="AA451" s="135">
        <f t="shared" si="2702"/>
        <v>0</v>
      </c>
      <c r="AB451" s="135">
        <f t="shared" si="2702"/>
        <v>0</v>
      </c>
      <c r="AC451" s="91">
        <f t="shared" si="21"/>
        <v>-0.1878618253</v>
      </c>
      <c r="AD451" s="91">
        <f t="shared" si="22"/>
        <v>0.08566110238</v>
      </c>
      <c r="AE451" s="91">
        <f t="shared" si="23"/>
        <v>0.3894629441</v>
      </c>
      <c r="AF451" s="91">
        <f t="shared" si="24"/>
        <v>0.161973808</v>
      </c>
      <c r="AG451" s="92">
        <f t="shared" si="25"/>
        <v>0.0753213337</v>
      </c>
      <c r="AH451" s="92">
        <f t="shared" si="26"/>
        <v>0.04137217122</v>
      </c>
      <c r="AI451" s="92">
        <f t="shared" si="27"/>
        <v>0.2747365434</v>
      </c>
      <c r="AJ451" s="92">
        <f t="shared" si="28"/>
        <v>-0.01320726693</v>
      </c>
      <c r="AK451" s="132">
        <f t="shared" ref="AK451:AN451" si="2703">M$2*$M451</f>
        <v>0.2196357747</v>
      </c>
      <c r="AL451" s="132">
        <f t="shared" si="2703"/>
        <v>0.05936908317</v>
      </c>
      <c r="AM451" s="132">
        <f t="shared" si="2703"/>
        <v>0.1820817944</v>
      </c>
      <c r="AN451" s="132">
        <f t="shared" si="2703"/>
        <v>-0.1717901583</v>
      </c>
      <c r="AO451" s="133">
        <f t="shared" si="30"/>
        <v>-0.07826707332</v>
      </c>
      <c r="AP451" s="133">
        <f t="shared" si="31"/>
        <v>0.005073918105</v>
      </c>
      <c r="AQ451" s="133">
        <f t="shared" si="32"/>
        <v>-0.09228225881</v>
      </c>
      <c r="AR451" s="133">
        <f t="shared" si="33"/>
        <v>0.107062783</v>
      </c>
      <c r="AS451" s="134">
        <f t="shared" si="34"/>
        <v>-0.007586459231</v>
      </c>
      <c r="AT451" s="134">
        <f t="shared" si="35"/>
        <v>-0.01519280009</v>
      </c>
      <c r="AU451" s="134">
        <f t="shared" si="36"/>
        <v>-0.06409273448</v>
      </c>
      <c r="AV451" s="134">
        <f t="shared" si="37"/>
        <v>0.05091645165</v>
      </c>
      <c r="AW451" s="135">
        <f t="shared" ref="AW451:AZ451" si="2704">Y$2*$Y451</f>
        <v>-0.0132601862</v>
      </c>
      <c r="AX451" s="135">
        <f t="shared" si="2704"/>
        <v>-0.009058835552</v>
      </c>
      <c r="AY451" s="135">
        <f t="shared" si="2704"/>
        <v>-0.01267448502</v>
      </c>
      <c r="AZ451" s="135">
        <f t="shared" si="2704"/>
        <v>0.05153489292</v>
      </c>
      <c r="BA451" s="144">
        <f t="shared" ref="BA451:BD451" si="2705">AC451+AG451+AK451+AO451+AS451+AW451+A$2</f>
        <v>0.03573629685</v>
      </c>
      <c r="BB451" s="144">
        <f t="shared" si="2705"/>
        <v>0.1925318892</v>
      </c>
      <c r="BC451" s="144">
        <f t="shared" si="2705"/>
        <v>0.6779272192</v>
      </c>
      <c r="BD451" s="144">
        <f t="shared" si="2705"/>
        <v>0.1527559291</v>
      </c>
      <c r="BE451" s="143">
        <f t="shared" ref="BE451:BH451" si="2706">A451</f>
        <v>0</v>
      </c>
      <c r="BF451" s="143">
        <f t="shared" si="2706"/>
        <v>0.3078534031</v>
      </c>
      <c r="BG451" s="143">
        <f t="shared" si="2706"/>
        <v>0.6219931271</v>
      </c>
      <c r="BH451" s="143">
        <f t="shared" si="2706"/>
        <v>0.3371727749</v>
      </c>
      <c r="BI451" s="145">
        <f t="shared" si="41"/>
        <v>0.05171433018</v>
      </c>
      <c r="BJ451" s="145">
        <f t="shared" si="42"/>
        <v>0.03838606459</v>
      </c>
      <c r="BK451" s="143"/>
    </row>
    <row r="452">
      <c r="A452" s="90">
        <f>'Yield Tabulations'!AH452</f>
        <v>0</v>
      </c>
      <c r="B452" s="90">
        <f>'Yield Tabulations'!AI452</f>
        <v>0.2565180824</v>
      </c>
      <c r="C452" s="90">
        <f>'Yield Tabulations'!AJ452</f>
        <v>0.575</v>
      </c>
      <c r="D452" s="90">
        <f>'Yield Tabulations'!AK452</f>
        <v>0.1404541632</v>
      </c>
      <c r="E452" s="91">
        <f>'Yield Tabulations'!AL452</f>
        <v>0</v>
      </c>
      <c r="F452" s="91">
        <f>'Yield Tabulations'!AM452</f>
        <v>0.06812447435</v>
      </c>
      <c r="G452" s="91">
        <f>'Yield Tabulations'!AN452</f>
        <v>0.6982758621</v>
      </c>
      <c r="H452" s="91">
        <f>'Yield Tabulations'!AO452</f>
        <v>0.09756097561</v>
      </c>
      <c r="I452" s="92">
        <f>'Yield Tabulations'!AP452</f>
        <v>0</v>
      </c>
      <c r="J452" s="92">
        <f>'Yield Tabulations'!AQ452</f>
        <v>0.02943650126</v>
      </c>
      <c r="K452" s="92">
        <f>'Yield Tabulations'!AR452</f>
        <v>0.4596774194</v>
      </c>
      <c r="L452" s="92">
        <f>'Yield Tabulations'!AS452</f>
        <v>0.06812447435</v>
      </c>
      <c r="M452" s="132">
        <f t="shared" si="9"/>
        <v>-0.5017482675</v>
      </c>
      <c r="N452" s="132">
        <f t="shared" ref="N452:P452" si="2707">0</f>
        <v>0</v>
      </c>
      <c r="O452" s="132">
        <f t="shared" si="2707"/>
        <v>0</v>
      </c>
      <c r="P452" s="132">
        <f t="shared" si="2707"/>
        <v>0</v>
      </c>
      <c r="Q452" s="133">
        <f t="shared" si="11"/>
        <v>-0.3296332826</v>
      </c>
      <c r="R452" s="133">
        <f t="shared" si="12"/>
        <v>-0.002723098555</v>
      </c>
      <c r="S452" s="133">
        <f t="shared" si="13"/>
        <v>0.001769090224</v>
      </c>
      <c r="T452" s="133">
        <f t="shared" si="14"/>
        <v>-0.01076048427</v>
      </c>
      <c r="U452" s="134">
        <f t="shared" si="15"/>
        <v>-0.3296332826</v>
      </c>
      <c r="V452" s="134">
        <f t="shared" si="16"/>
        <v>0.002723098555</v>
      </c>
      <c r="W452" s="134">
        <f t="shared" si="17"/>
        <v>-0.001769090224</v>
      </c>
      <c r="X452" s="134">
        <f t="shared" si="18"/>
        <v>0.01076048427</v>
      </c>
      <c r="Y452" s="135">
        <f t="shared" si="19"/>
        <v>-0.2168107815</v>
      </c>
      <c r="Z452" s="135">
        <f t="shared" ref="Z452:AB452" si="2708">0</f>
        <v>0</v>
      </c>
      <c r="AA452" s="135">
        <f t="shared" si="2708"/>
        <v>0</v>
      </c>
      <c r="AB452" s="135">
        <f t="shared" si="2708"/>
        <v>0</v>
      </c>
      <c r="AC452" s="91">
        <f t="shared" si="21"/>
        <v>-0.1588333316</v>
      </c>
      <c r="AD452" s="91">
        <f t="shared" si="22"/>
        <v>0.04311437025</v>
      </c>
      <c r="AE452" s="91">
        <f t="shared" si="23"/>
        <v>0.3484314012</v>
      </c>
      <c r="AF452" s="91">
        <f t="shared" si="24"/>
        <v>0.1291970903</v>
      </c>
      <c r="AG452" s="92">
        <f t="shared" si="25"/>
        <v>0.0812505507</v>
      </c>
      <c r="AH452" s="92">
        <f t="shared" si="26"/>
        <v>0.02764473636</v>
      </c>
      <c r="AI452" s="92">
        <f t="shared" si="27"/>
        <v>0.2803523003</v>
      </c>
      <c r="AJ452" s="92">
        <f t="shared" si="28"/>
        <v>-0.05259262964</v>
      </c>
      <c r="AK452" s="132">
        <f t="shared" ref="AK452:AN452" si="2709">M$2*$M452</f>
        <v>0.164500882</v>
      </c>
      <c r="AL452" s="132">
        <f t="shared" si="2709"/>
        <v>0.04446573676</v>
      </c>
      <c r="AM452" s="132">
        <f t="shared" si="2709"/>
        <v>0.1363740302</v>
      </c>
      <c r="AN452" s="132">
        <f t="shared" si="2709"/>
        <v>-0.1286658906</v>
      </c>
      <c r="AO452" s="133">
        <f t="shared" si="30"/>
        <v>-0.06322260531</v>
      </c>
      <c r="AP452" s="133">
        <f t="shared" si="31"/>
        <v>0.008412368688</v>
      </c>
      <c r="AQ452" s="133">
        <f t="shared" si="32"/>
        <v>-0.07643458444</v>
      </c>
      <c r="AR452" s="133">
        <f t="shared" si="33"/>
        <v>0.1048875502</v>
      </c>
      <c r="AS452" s="134">
        <f t="shared" si="34"/>
        <v>-0.009252113374</v>
      </c>
      <c r="AT452" s="134">
        <f t="shared" si="35"/>
        <v>-0.01270606115</v>
      </c>
      <c r="AU452" s="134">
        <f t="shared" si="36"/>
        <v>-0.06103659983</v>
      </c>
      <c r="AV452" s="134">
        <f t="shared" si="37"/>
        <v>0.04025545759</v>
      </c>
      <c r="AW452" s="135">
        <f t="shared" ref="AW452:AZ452" si="2710">Y$2*$Y452</f>
        <v>-0.01416875017</v>
      </c>
      <c r="AX452" s="135">
        <f t="shared" si="2710"/>
        <v>-0.009679530572</v>
      </c>
      <c r="AY452" s="135">
        <f t="shared" si="2710"/>
        <v>-0.0135429178</v>
      </c>
      <c r="AZ452" s="135">
        <f t="shared" si="2710"/>
        <v>0.05506597053</v>
      </c>
      <c r="BA452" s="144">
        <f t="shared" ref="BA452:BD452" si="2711">AC452+AG452+AK452+AO452+AS452+AW452+A$2</f>
        <v>0.02802936474</v>
      </c>
      <c r="BB452" s="144">
        <f t="shared" si="2711"/>
        <v>0.1265588703</v>
      </c>
      <c r="BC452" s="144">
        <f t="shared" si="2711"/>
        <v>0.6148390453</v>
      </c>
      <c r="BD452" s="144">
        <f t="shared" si="2711"/>
        <v>0.114412967</v>
      </c>
      <c r="BE452" s="143">
        <f t="shared" ref="BE452:BH452" si="2712">A452</f>
        <v>0</v>
      </c>
      <c r="BF452" s="143">
        <f t="shared" si="2712"/>
        <v>0.2565180824</v>
      </c>
      <c r="BG452" s="143">
        <f t="shared" si="2712"/>
        <v>0.575</v>
      </c>
      <c r="BH452" s="143">
        <f t="shared" si="2712"/>
        <v>0.1404541632</v>
      </c>
      <c r="BI452" s="145">
        <f t="shared" si="41"/>
        <v>0.01994033554</v>
      </c>
      <c r="BJ452" s="145">
        <f t="shared" si="42"/>
        <v>0.001194077719</v>
      </c>
      <c r="BK452" s="143"/>
    </row>
    <row r="453">
      <c r="A453" s="90">
        <f>'Yield Tabulations'!AH453</f>
        <v>0</v>
      </c>
      <c r="B453" s="90">
        <f>'Yield Tabulations'!AI453</f>
        <v>0.2218246869</v>
      </c>
      <c r="C453" s="90">
        <f>'Yield Tabulations'!AJ453</f>
        <v>0.4705882353</v>
      </c>
      <c r="D453" s="90">
        <f>'Yield Tabulations'!AK453</f>
        <v>0.1135957066</v>
      </c>
      <c r="E453" s="91">
        <f>'Yield Tabulations'!AL453</f>
        <v>0</v>
      </c>
      <c r="F453" s="91">
        <f>'Yield Tabulations'!AM453</f>
        <v>0.05992844365</v>
      </c>
      <c r="G453" s="91">
        <f>'Yield Tabulations'!AN453</f>
        <v>0.536</v>
      </c>
      <c r="H453" s="91">
        <f>'Yield Tabulations'!AO453</f>
        <v>0.1118067979</v>
      </c>
      <c r="I453" s="92">
        <f>'Yield Tabulations'!AP453</f>
        <v>0</v>
      </c>
      <c r="J453" s="92">
        <f>'Yield Tabulations'!AQ453</f>
        <v>0.0518783542</v>
      </c>
      <c r="K453" s="92">
        <f>'Yield Tabulations'!AR453</f>
        <v>0.4076923077</v>
      </c>
      <c r="L453" s="92">
        <f>'Yield Tabulations'!AS453</f>
        <v>0.05992844365</v>
      </c>
      <c r="M453" s="132">
        <f t="shared" si="9"/>
        <v>-0.3033881784</v>
      </c>
      <c r="N453" s="132">
        <f t="shared" ref="N453:P453" si="2713">0</f>
        <v>0</v>
      </c>
      <c r="O453" s="132">
        <f t="shared" si="2713"/>
        <v>0</v>
      </c>
      <c r="P453" s="132">
        <f t="shared" si="2713"/>
        <v>0</v>
      </c>
      <c r="Q453" s="133">
        <f t="shared" si="11"/>
        <v>-0.2283324733</v>
      </c>
      <c r="R453" s="133">
        <f t="shared" si="12"/>
        <v>0.01346112564</v>
      </c>
      <c r="S453" s="133">
        <f t="shared" si="13"/>
        <v>-0.002208934303</v>
      </c>
      <c r="T453" s="133">
        <f t="shared" si="14"/>
        <v>0.003374432365</v>
      </c>
      <c r="U453" s="134">
        <f t="shared" si="15"/>
        <v>-0.2283324733</v>
      </c>
      <c r="V453" s="134">
        <f t="shared" si="16"/>
        <v>-0.01346112564</v>
      </c>
      <c r="W453" s="134">
        <f t="shared" si="17"/>
        <v>0.002208934303</v>
      </c>
      <c r="X453" s="134">
        <f t="shared" si="18"/>
        <v>-0.003374432365</v>
      </c>
      <c r="Y453" s="135">
        <f t="shared" si="19"/>
        <v>-0.1724957997</v>
      </c>
      <c r="Z453" s="135">
        <f t="shared" ref="Z453:AB453" si="2714">0</f>
        <v>0</v>
      </c>
      <c r="AA453" s="135">
        <f t="shared" si="2714"/>
        <v>0</v>
      </c>
      <c r="AB453" s="135">
        <f t="shared" si="2714"/>
        <v>0</v>
      </c>
      <c r="AC453" s="91">
        <f t="shared" si="21"/>
        <v>-0.123613077</v>
      </c>
      <c r="AD453" s="91">
        <f t="shared" si="22"/>
        <v>0.04485653396</v>
      </c>
      <c r="AE453" s="91">
        <f t="shared" si="23"/>
        <v>0.262663602</v>
      </c>
      <c r="AF453" s="91">
        <f t="shared" si="24"/>
        <v>0.1166000018</v>
      </c>
      <c r="AG453" s="92">
        <f t="shared" si="25"/>
        <v>0.06719998259</v>
      </c>
      <c r="AH453" s="92">
        <f t="shared" si="26"/>
        <v>0.03941483748</v>
      </c>
      <c r="AI453" s="92">
        <f t="shared" si="27"/>
        <v>0.2486827864</v>
      </c>
      <c r="AJ453" s="92">
        <f t="shared" si="28"/>
        <v>-0.0517782535</v>
      </c>
      <c r="AK453" s="132">
        <f t="shared" ref="AK453:AN453" si="2715">M$2*$M453</f>
        <v>0.09946745441</v>
      </c>
      <c r="AL453" s="132">
        <f t="shared" si="2715"/>
        <v>0.0268867473</v>
      </c>
      <c r="AM453" s="132">
        <f t="shared" si="2715"/>
        <v>0.08246021217</v>
      </c>
      <c r="AN453" s="132">
        <f t="shared" si="2715"/>
        <v>-0.07779939202</v>
      </c>
      <c r="AO453" s="133">
        <f t="shared" si="30"/>
        <v>-0.03914660383</v>
      </c>
      <c r="AP453" s="133">
        <f t="shared" si="31"/>
        <v>0.007205273152</v>
      </c>
      <c r="AQ453" s="133">
        <f t="shared" si="32"/>
        <v>-0.04879123296</v>
      </c>
      <c r="AR453" s="133">
        <f t="shared" si="33"/>
        <v>0.07807043445</v>
      </c>
      <c r="AS453" s="134">
        <f t="shared" si="34"/>
        <v>-0.007831540831</v>
      </c>
      <c r="AT453" s="134">
        <f t="shared" si="35"/>
        <v>-0.007687326618</v>
      </c>
      <c r="AU453" s="134">
        <f t="shared" si="36"/>
        <v>-0.04435947037</v>
      </c>
      <c r="AV453" s="134">
        <f t="shared" si="37"/>
        <v>0.02454493647</v>
      </c>
      <c r="AW453" s="135">
        <f t="shared" ref="AW453:AZ453" si="2716">Y$2*$Y453</f>
        <v>-0.01127273226</v>
      </c>
      <c r="AX453" s="135">
        <f t="shared" si="2716"/>
        <v>-0.007701085508</v>
      </c>
      <c r="AY453" s="135">
        <f t="shared" si="2716"/>
        <v>-0.01077481673</v>
      </c>
      <c r="AZ453" s="135">
        <f t="shared" si="2716"/>
        <v>0.0438107762</v>
      </c>
      <c r="BA453" s="144">
        <f t="shared" ref="BA453:BD453" si="2717">AC453+AG453+AK453+AO453+AS453+AW453+A$2</f>
        <v>0.01255821556</v>
      </c>
      <c r="BB453" s="144">
        <f t="shared" si="2717"/>
        <v>0.1282822297</v>
      </c>
      <c r="BC453" s="144">
        <f t="shared" si="2717"/>
        <v>0.4905764962</v>
      </c>
      <c r="BD453" s="144">
        <f t="shared" si="2717"/>
        <v>0.09971392202</v>
      </c>
      <c r="BE453" s="143">
        <f t="shared" ref="BE453:BH453" si="2718">A453</f>
        <v>0</v>
      </c>
      <c r="BF453" s="143">
        <f t="shared" si="2718"/>
        <v>0.2218246869</v>
      </c>
      <c r="BG453" s="143">
        <f t="shared" si="2718"/>
        <v>0.4705882353</v>
      </c>
      <c r="BH453" s="143">
        <f t="shared" si="2718"/>
        <v>0.1135957066</v>
      </c>
      <c r="BI453" s="145">
        <f t="shared" si="41"/>
        <v>0.009500134603</v>
      </c>
      <c r="BJ453" s="145">
        <f t="shared" si="42"/>
        <v>0.00982179569</v>
      </c>
      <c r="BK453" s="143"/>
    </row>
    <row r="454">
      <c r="A454" s="90">
        <f>'Yield Tabulations'!AH454</f>
        <v>0</v>
      </c>
      <c r="B454" s="90">
        <f>'Yield Tabulations'!AI454</f>
        <v>0.2069795427</v>
      </c>
      <c r="C454" s="90">
        <f>'Yield Tabulations'!AJ454</f>
        <v>0.515625</v>
      </c>
      <c r="D454" s="90">
        <f>'Yield Tabulations'!AK454</f>
        <v>0.1179302046</v>
      </c>
      <c r="E454" s="91">
        <f>'Yield Tabulations'!AL454</f>
        <v>0</v>
      </c>
      <c r="F454" s="91">
        <f>'Yield Tabulations'!AM454</f>
        <v>0.06618531889</v>
      </c>
      <c r="G454" s="91">
        <f>'Yield Tabulations'!AN454</f>
        <v>0.5670103093</v>
      </c>
      <c r="H454" s="91">
        <f>'Yield Tabulations'!AO454</f>
        <v>0.1167268351</v>
      </c>
      <c r="I454" s="92">
        <f>'Yield Tabulations'!AP454</f>
        <v>0</v>
      </c>
      <c r="J454" s="92">
        <f>'Yield Tabulations'!AQ454</f>
        <v>0.05054151625</v>
      </c>
      <c r="K454" s="92">
        <f>'Yield Tabulations'!AR454</f>
        <v>0.4631578947</v>
      </c>
      <c r="L454" s="92">
        <f>'Yield Tabulations'!AS454</f>
        <v>0.06618531889</v>
      </c>
      <c r="M454" s="132">
        <f t="shared" si="9"/>
        <v>-0.3395063413</v>
      </c>
      <c r="N454" s="132">
        <f t="shared" ref="N454:P454" si="2719">0</f>
        <v>0</v>
      </c>
      <c r="O454" s="132">
        <f t="shared" si="2719"/>
        <v>0</v>
      </c>
      <c r="P454" s="132">
        <f t="shared" si="2719"/>
        <v>0</v>
      </c>
      <c r="Q454" s="133">
        <f t="shared" si="11"/>
        <v>-0.2736860103</v>
      </c>
      <c r="R454" s="133">
        <f t="shared" si="12"/>
        <v>0.01653519709</v>
      </c>
      <c r="S454" s="133">
        <f t="shared" si="13"/>
        <v>-0.001519054797</v>
      </c>
      <c r="T454" s="133">
        <f t="shared" si="14"/>
        <v>-0.001996692203</v>
      </c>
      <c r="U454" s="134">
        <f t="shared" si="15"/>
        <v>-0.2736860103</v>
      </c>
      <c r="V454" s="134">
        <f t="shared" si="16"/>
        <v>-0.01653519709</v>
      </c>
      <c r="W454" s="134">
        <f t="shared" si="17"/>
        <v>0.001519054797</v>
      </c>
      <c r="X454" s="134">
        <f t="shared" si="18"/>
        <v>0.001996692203</v>
      </c>
      <c r="Y454" s="135">
        <f t="shared" si="19"/>
        <v>-0.2214501768</v>
      </c>
      <c r="Z454" s="135">
        <f t="shared" ref="Z454:AB454" si="2720">0</f>
        <v>0</v>
      </c>
      <c r="AA454" s="135">
        <f t="shared" si="2720"/>
        <v>0</v>
      </c>
      <c r="AB454" s="135">
        <f t="shared" si="2720"/>
        <v>0</v>
      </c>
      <c r="AC454" s="91">
        <f t="shared" si="21"/>
        <v>-0.1311093041</v>
      </c>
      <c r="AD454" s="91">
        <f t="shared" si="22"/>
        <v>0.04856275483</v>
      </c>
      <c r="AE454" s="91">
        <f t="shared" si="23"/>
        <v>0.278117678</v>
      </c>
      <c r="AF454" s="91">
        <f t="shared" si="24"/>
        <v>0.1219559258</v>
      </c>
      <c r="AG454" s="92">
        <f t="shared" si="25"/>
        <v>0.07791588996</v>
      </c>
      <c r="AH454" s="92">
        <f t="shared" si="26"/>
        <v>0.03953785872</v>
      </c>
      <c r="AI454" s="92">
        <f t="shared" si="27"/>
        <v>0.2821161142</v>
      </c>
      <c r="AJ454" s="92">
        <f t="shared" si="28"/>
        <v>-0.05834647777</v>
      </c>
      <c r="AK454" s="132">
        <f t="shared" ref="AK454:AN454" si="2721">M$2*$M454</f>
        <v>0.1113089894</v>
      </c>
      <c r="AL454" s="132">
        <f t="shared" si="2721"/>
        <v>0.03008759687</v>
      </c>
      <c r="AM454" s="132">
        <f t="shared" si="2721"/>
        <v>0.09227704614</v>
      </c>
      <c r="AN454" s="132">
        <f t="shared" si="2721"/>
        <v>-0.08706135842</v>
      </c>
      <c r="AO454" s="133">
        <f t="shared" si="30"/>
        <v>-0.04914293205</v>
      </c>
      <c r="AP454" s="133">
        <f t="shared" si="31"/>
        <v>0.009735242575</v>
      </c>
      <c r="AQ454" s="133">
        <f t="shared" si="32"/>
        <v>-0.05802110972</v>
      </c>
      <c r="AR454" s="133">
        <f t="shared" si="33"/>
        <v>0.09260795826</v>
      </c>
      <c r="AS454" s="134">
        <f t="shared" si="34"/>
        <v>-0.008441715871</v>
      </c>
      <c r="AT454" s="134">
        <f t="shared" si="35"/>
        <v>-0.0102227878</v>
      </c>
      <c r="AU454" s="134">
        <f t="shared" si="36"/>
        <v>-0.05305374848</v>
      </c>
      <c r="AV454" s="134">
        <f t="shared" si="37"/>
        <v>0.02958054436</v>
      </c>
      <c r="AW454" s="135">
        <f t="shared" ref="AW454:AZ454" si="2722">Y$2*$Y454</f>
        <v>-0.01447193819</v>
      </c>
      <c r="AX454" s="135">
        <f t="shared" si="2722"/>
        <v>-0.009886656657</v>
      </c>
      <c r="AY454" s="135">
        <f t="shared" si="2722"/>
        <v>-0.01383271403</v>
      </c>
      <c r="AZ454" s="135">
        <f t="shared" si="2722"/>
        <v>0.05624429202</v>
      </c>
      <c r="BA454" s="144">
        <f t="shared" ref="BA454:BD454" si="2723">AC454+AG454+AK454+AO454+AS454+AW454+A$2</f>
        <v>0.0138137216</v>
      </c>
      <c r="BB454" s="144">
        <f t="shared" si="2723"/>
        <v>0.1331212585</v>
      </c>
      <c r="BC454" s="144">
        <f t="shared" si="2723"/>
        <v>0.5282986819</v>
      </c>
      <c r="BD454" s="144">
        <f t="shared" si="2723"/>
        <v>0.1212463029</v>
      </c>
      <c r="BE454" s="143">
        <f t="shared" ref="BE454:BH454" si="2724">A454</f>
        <v>0</v>
      </c>
      <c r="BF454" s="143">
        <f t="shared" si="2724"/>
        <v>0.2069795427</v>
      </c>
      <c r="BG454" s="143">
        <f t="shared" si="2724"/>
        <v>0.515625</v>
      </c>
      <c r="BH454" s="143">
        <f t="shared" si="2724"/>
        <v>0.1179302046</v>
      </c>
      <c r="BI454" s="145">
        <f t="shared" si="41"/>
        <v>0.005817483778</v>
      </c>
      <c r="BJ454" s="145">
        <f t="shared" si="42"/>
        <v>0.005142353876</v>
      </c>
      <c r="BK454" s="143"/>
    </row>
    <row r="455">
      <c r="A455" s="90">
        <f>'Yield Tabulations'!AH455</f>
        <v>0</v>
      </c>
      <c r="B455" s="90">
        <f>'Yield Tabulations'!AI455</f>
        <v>0.2022605592</v>
      </c>
      <c r="C455" s="90">
        <f>'Yield Tabulations'!AJ455</f>
        <v>0.4777070064</v>
      </c>
      <c r="D455" s="90">
        <f>'Yield Tabulations'!AK455</f>
        <v>0.1082688876</v>
      </c>
      <c r="E455" s="91">
        <f>'Yield Tabulations'!AL455</f>
        <v>0</v>
      </c>
      <c r="F455" s="91">
        <f>'Yield Tabulations'!AM455</f>
        <v>0.04342653183</v>
      </c>
      <c r="G455" s="91">
        <f>'Yield Tabulations'!AN455</f>
        <v>0.4802631579</v>
      </c>
      <c r="H455" s="91">
        <f>'Yield Tabulations'!AO455</f>
        <v>0.09042236764</v>
      </c>
      <c r="I455" s="92">
        <f>'Yield Tabulations'!AP455</f>
        <v>0</v>
      </c>
      <c r="J455" s="92">
        <f>'Yield Tabulations'!AQ455</f>
        <v>0.04699583581</v>
      </c>
      <c r="K455" s="92">
        <f>'Yield Tabulations'!AR455</f>
        <v>0.475308642</v>
      </c>
      <c r="L455" s="92">
        <f>'Yield Tabulations'!AS455</f>
        <v>0.04342653183</v>
      </c>
      <c r="M455" s="132">
        <f t="shared" si="9"/>
        <v>-0.2407147691</v>
      </c>
      <c r="N455" s="132">
        <f t="shared" ref="N455:P455" si="2725">0</f>
        <v>0</v>
      </c>
      <c r="O455" s="132">
        <f t="shared" si="2725"/>
        <v>0</v>
      </c>
      <c r="P455" s="132">
        <f t="shared" si="2725"/>
        <v>0</v>
      </c>
      <c r="Q455" s="133">
        <f t="shared" si="11"/>
        <v>-0.2342408254</v>
      </c>
      <c r="R455" s="133">
        <f t="shared" si="12"/>
        <v>0.02212236946</v>
      </c>
      <c r="S455" s="133">
        <f t="shared" si="13"/>
        <v>-0.002363611077</v>
      </c>
      <c r="T455" s="133">
        <f t="shared" si="14"/>
        <v>0.001929362647</v>
      </c>
      <c r="U455" s="134">
        <f t="shared" si="15"/>
        <v>-0.2342408254</v>
      </c>
      <c r="V455" s="134">
        <f t="shared" si="16"/>
        <v>-0.02212236946</v>
      </c>
      <c r="W455" s="134">
        <f t="shared" si="17"/>
        <v>0.002363611077</v>
      </c>
      <c r="X455" s="134">
        <f t="shared" si="18"/>
        <v>-0.001929362647</v>
      </c>
      <c r="Y455" s="135">
        <f t="shared" si="19"/>
        <v>-0.2300127774</v>
      </c>
      <c r="Z455" s="135">
        <f t="shared" ref="Z455:AB455" si="2726">0</f>
        <v>0</v>
      </c>
      <c r="AA455" s="135">
        <f t="shared" si="2726"/>
        <v>0</v>
      </c>
      <c r="AB455" s="135">
        <f t="shared" si="2726"/>
        <v>0</v>
      </c>
      <c r="AC455" s="91">
        <f t="shared" si="21"/>
        <v>-0.1092091951</v>
      </c>
      <c r="AD455" s="91">
        <f t="shared" si="22"/>
        <v>0.03282626086</v>
      </c>
      <c r="AE455" s="91">
        <f t="shared" si="23"/>
        <v>0.2364671202</v>
      </c>
      <c r="AF455" s="91">
        <f t="shared" si="24"/>
        <v>0.1016172914</v>
      </c>
      <c r="AG455" s="92">
        <f t="shared" si="25"/>
        <v>0.08075656543</v>
      </c>
      <c r="AH455" s="92">
        <f t="shared" si="26"/>
        <v>0.03313431588</v>
      </c>
      <c r="AI455" s="92">
        <f t="shared" si="27"/>
        <v>0.2848741336</v>
      </c>
      <c r="AJ455" s="92">
        <f t="shared" si="28"/>
        <v>-0.07320783519</v>
      </c>
      <c r="AK455" s="132">
        <f t="shared" ref="AK455:AN455" si="2727">M$2*$M455</f>
        <v>0.07891963834</v>
      </c>
      <c r="AL455" s="132">
        <f t="shared" si="2727"/>
        <v>0.02133252918</v>
      </c>
      <c r="AM455" s="132">
        <f t="shared" si="2727"/>
        <v>0.06542572303</v>
      </c>
      <c r="AN455" s="132">
        <f t="shared" si="2727"/>
        <v>-0.0617277271</v>
      </c>
      <c r="AO455" s="133">
        <f t="shared" si="30"/>
        <v>-0.0404600024</v>
      </c>
      <c r="AP455" s="133">
        <f t="shared" si="31"/>
        <v>0.009271445119</v>
      </c>
      <c r="AQ455" s="133">
        <f t="shared" si="32"/>
        <v>-0.04732996262</v>
      </c>
      <c r="AR455" s="133">
        <f t="shared" si="33"/>
        <v>0.08173206388</v>
      </c>
      <c r="AS455" s="134">
        <f t="shared" si="34"/>
        <v>-0.007592335809</v>
      </c>
      <c r="AT455" s="134">
        <f t="shared" si="35"/>
        <v>-0.008456300024</v>
      </c>
      <c r="AU455" s="134">
        <f t="shared" si="36"/>
        <v>-0.04644501158</v>
      </c>
      <c r="AV455" s="134">
        <f t="shared" si="37"/>
        <v>0.0236718577</v>
      </c>
      <c r="AW455" s="135">
        <f t="shared" ref="AW455:AZ455" si="2728">Y$2*$Y455</f>
        <v>-0.01503151068</v>
      </c>
      <c r="AX455" s="135">
        <f t="shared" si="2728"/>
        <v>-0.01026893448</v>
      </c>
      <c r="AY455" s="135">
        <f t="shared" si="2728"/>
        <v>-0.01436757026</v>
      </c>
      <c r="AZ455" s="135">
        <f t="shared" si="2728"/>
        <v>0.05841903587</v>
      </c>
      <c r="BA455" s="144">
        <f t="shared" ref="BA455:BD455" si="2729">AC455+AG455+AK455+AO455+AS455+AW455+A$2</f>
        <v>0.01513789229</v>
      </c>
      <c r="BB455" s="144">
        <f t="shared" si="2729"/>
        <v>0.1031465665</v>
      </c>
      <c r="BC455" s="144">
        <f t="shared" si="2729"/>
        <v>0.479319848</v>
      </c>
      <c r="BD455" s="144">
        <f t="shared" si="2729"/>
        <v>0.09677010518</v>
      </c>
      <c r="BE455" s="143">
        <f t="shared" ref="BE455:BH455" si="2730">A455</f>
        <v>0</v>
      </c>
      <c r="BF455" s="143">
        <f t="shared" si="2730"/>
        <v>0.2022605592</v>
      </c>
      <c r="BG455" s="143">
        <f t="shared" si="2730"/>
        <v>0.4777070064</v>
      </c>
      <c r="BH455" s="143">
        <f t="shared" si="2730"/>
        <v>0.1082688876</v>
      </c>
      <c r="BI455" s="145">
        <f t="shared" si="41"/>
        <v>0.01018756259</v>
      </c>
      <c r="BJ455" s="145">
        <f t="shared" si="42"/>
        <v>0.01070344626</v>
      </c>
      <c r="BK455" s="143"/>
    </row>
    <row r="456">
      <c r="A456" s="90">
        <f>'Yield Tabulations'!AH456</f>
        <v>0</v>
      </c>
      <c r="B456" s="90">
        <f>'Yield Tabulations'!AI456</f>
        <v>0.1845303867</v>
      </c>
      <c r="C456" s="90">
        <f>'Yield Tabulations'!AJ456</f>
        <v>0.4734042553</v>
      </c>
      <c r="D456" s="90">
        <f>'Yield Tabulations'!AK456</f>
        <v>0.1116022099</v>
      </c>
      <c r="E456" s="91">
        <f>'Yield Tabulations'!AL456</f>
        <v>0</v>
      </c>
      <c r="F456" s="91">
        <f>'Yield Tabulations'!AM456</f>
        <v>0.05193370166</v>
      </c>
      <c r="G456" s="91">
        <f>'Yield Tabulations'!AN456</f>
        <v>0.4947368421</v>
      </c>
      <c r="H456" s="91">
        <f>'Yield Tabulations'!AO456</f>
        <v>0.1049723757</v>
      </c>
      <c r="I456" s="92">
        <f>'Yield Tabulations'!AP456</f>
        <v>0</v>
      </c>
      <c r="J456" s="92">
        <f>'Yield Tabulations'!AQ456</f>
        <v>0.05303867403</v>
      </c>
      <c r="K456" s="92">
        <f>'Yield Tabulations'!AR456</f>
        <v>0.4516129032</v>
      </c>
      <c r="L456" s="92">
        <f>'Yield Tabulations'!AS456</f>
        <v>0.05193370166</v>
      </c>
      <c r="M456" s="132">
        <f t="shared" si="9"/>
        <v>-0.258480852</v>
      </c>
      <c r="N456" s="132">
        <f t="shared" ref="N456:P456" si="2731">0</f>
        <v>0</v>
      </c>
      <c r="O456" s="132">
        <f t="shared" si="2731"/>
        <v>0</v>
      </c>
      <c r="P456" s="132">
        <f t="shared" si="2731"/>
        <v>0</v>
      </c>
      <c r="Q456" s="133">
        <f t="shared" si="11"/>
        <v>-0.2316356403</v>
      </c>
      <c r="R456" s="133">
        <f t="shared" si="12"/>
        <v>0.02171336379</v>
      </c>
      <c r="S456" s="133">
        <f t="shared" si="13"/>
        <v>-0.002870486249</v>
      </c>
      <c r="T456" s="133">
        <f t="shared" si="14"/>
        <v>0.00278625632</v>
      </c>
      <c r="U456" s="134">
        <f t="shared" si="15"/>
        <v>-0.2316356403</v>
      </c>
      <c r="V456" s="134">
        <f t="shared" si="16"/>
        <v>-0.02171336379</v>
      </c>
      <c r="W456" s="134">
        <f t="shared" si="17"/>
        <v>0.002870486249</v>
      </c>
      <c r="X456" s="134">
        <f t="shared" si="18"/>
        <v>-0.00278625632</v>
      </c>
      <c r="Y456" s="135">
        <f t="shared" si="19"/>
        <v>-0.2094644247</v>
      </c>
      <c r="Z456" s="135">
        <f t="shared" ref="Z456:AB456" si="2732">0</f>
        <v>0</v>
      </c>
      <c r="AA456" s="135">
        <f t="shared" si="2732"/>
        <v>0</v>
      </c>
      <c r="AB456" s="135">
        <f t="shared" si="2732"/>
        <v>0</v>
      </c>
      <c r="AC456" s="91">
        <f t="shared" si="21"/>
        <v>-0.1136773651</v>
      </c>
      <c r="AD456" s="91">
        <f t="shared" si="22"/>
        <v>0.04003464576</v>
      </c>
      <c r="AE456" s="91">
        <f t="shared" si="23"/>
        <v>0.2421444474</v>
      </c>
      <c r="AF456" s="91">
        <f t="shared" si="24"/>
        <v>0.1092547536</v>
      </c>
      <c r="AG456" s="92">
        <f t="shared" si="25"/>
        <v>0.07520249265</v>
      </c>
      <c r="AH456" s="92">
        <f t="shared" si="26"/>
        <v>0.03836715966</v>
      </c>
      <c r="AI456" s="92">
        <f t="shared" si="27"/>
        <v>0.2727263545</v>
      </c>
      <c r="AJ456" s="92">
        <f t="shared" si="28"/>
        <v>-0.06492829637</v>
      </c>
      <c r="AK456" s="132">
        <f t="shared" ref="AK456:AN456" si="2733">M$2*$M456</f>
        <v>0.08474434466</v>
      </c>
      <c r="AL456" s="132">
        <f t="shared" si="2733"/>
        <v>0.02290698796</v>
      </c>
      <c r="AM456" s="132">
        <f t="shared" si="2733"/>
        <v>0.07025450368</v>
      </c>
      <c r="AN456" s="132">
        <f t="shared" si="2733"/>
        <v>-0.06628357518</v>
      </c>
      <c r="AO456" s="133">
        <f t="shared" si="30"/>
        <v>-0.03960417873</v>
      </c>
      <c r="AP456" s="133">
        <f t="shared" si="31"/>
        <v>0.009110010173</v>
      </c>
      <c r="AQ456" s="133">
        <f t="shared" si="32"/>
        <v>-0.04697114091</v>
      </c>
      <c r="AR456" s="133">
        <f t="shared" si="33"/>
        <v>0.08093200189</v>
      </c>
      <c r="AS456" s="134">
        <f t="shared" si="34"/>
        <v>-0.007717879831</v>
      </c>
      <c r="AT456" s="134">
        <f t="shared" si="35"/>
        <v>-0.008256237379</v>
      </c>
      <c r="AU456" s="134">
        <f t="shared" si="36"/>
        <v>-0.0459208748</v>
      </c>
      <c r="AV456" s="134">
        <f t="shared" si="37"/>
        <v>0.02339257246</v>
      </c>
      <c r="AW456" s="135">
        <f t="shared" ref="AW456:AZ456" si="2734">Y$2*$Y456</f>
        <v>-0.01368866014</v>
      </c>
      <c r="AX456" s="135">
        <f t="shared" si="2734"/>
        <v>-0.009351552024</v>
      </c>
      <c r="AY456" s="135">
        <f t="shared" si="2734"/>
        <v>-0.0130840333</v>
      </c>
      <c r="AZ456" s="135">
        <f t="shared" si="2734"/>
        <v>0.05320013035</v>
      </c>
      <c r="BA456" s="144">
        <f t="shared" ref="BA456:BD456" si="2735">AC456+AG456+AK456+AO456+AS456+AW456+A$2</f>
        <v>0.01301348601</v>
      </c>
      <c r="BB456" s="144">
        <f t="shared" si="2735"/>
        <v>0.1181182641</v>
      </c>
      <c r="BC456" s="144">
        <f t="shared" si="2735"/>
        <v>0.4798446723</v>
      </c>
      <c r="BD456" s="144">
        <f t="shared" si="2735"/>
        <v>0.1018330053</v>
      </c>
      <c r="BE456" s="143">
        <f t="shared" ref="BE456:BH456" si="2736">A456</f>
        <v>0</v>
      </c>
      <c r="BF456" s="143">
        <f t="shared" si="2736"/>
        <v>0.1845303867</v>
      </c>
      <c r="BG456" s="143">
        <f t="shared" si="2736"/>
        <v>0.4734042553</v>
      </c>
      <c r="BH456" s="143">
        <f t="shared" si="2736"/>
        <v>0.1116022099</v>
      </c>
      <c r="BI456" s="145">
        <f t="shared" si="41"/>
        <v>0.004716837184</v>
      </c>
      <c r="BJ456" s="145">
        <f t="shared" si="42"/>
        <v>0.0129364486</v>
      </c>
      <c r="BK456" s="143"/>
    </row>
    <row r="457">
      <c r="A457" s="90">
        <f>'Yield Tabulations'!AH457</f>
        <v>0</v>
      </c>
      <c r="B457" s="90">
        <f>'Yield Tabulations'!AI457</f>
        <v>0.3195488722</v>
      </c>
      <c r="C457" s="90">
        <f>'Yield Tabulations'!AJ457</f>
        <v>0.6726457399</v>
      </c>
      <c r="D457" s="90">
        <f>'Yield Tabulations'!AK457</f>
        <v>0.2230576441</v>
      </c>
      <c r="E457" s="91">
        <f>'Yield Tabulations'!AL457</f>
        <v>0</v>
      </c>
      <c r="F457" s="91">
        <f>'Yield Tabulations'!AM457</f>
        <v>0.1246867168</v>
      </c>
      <c r="G457" s="91">
        <f>'Yield Tabulations'!AN457</f>
        <v>0.796</v>
      </c>
      <c r="H457" s="91">
        <f>'Yield Tabulations'!AO457</f>
        <v>0.156641604</v>
      </c>
      <c r="I457" s="92">
        <f>'Yield Tabulations'!AP457</f>
        <v>0</v>
      </c>
      <c r="J457" s="92">
        <f>'Yield Tabulations'!AQ457</f>
        <v>0.03195488722</v>
      </c>
      <c r="K457" s="92">
        <f>'Yield Tabulations'!AR457</f>
        <v>0.5153061224</v>
      </c>
      <c r="L457" s="92">
        <f>'Yield Tabulations'!AS457</f>
        <v>0.1246867168</v>
      </c>
      <c r="M457" s="132">
        <f t="shared" si="9"/>
        <v>-0.6736993695</v>
      </c>
      <c r="N457" s="132">
        <f t="shared" ref="N457:P457" si="2737">0</f>
        <v>0</v>
      </c>
      <c r="O457" s="132">
        <f t="shared" si="2737"/>
        <v>0</v>
      </c>
      <c r="P457" s="132">
        <f t="shared" si="2737"/>
        <v>0</v>
      </c>
      <c r="Q457" s="133">
        <f t="shared" si="11"/>
        <v>-0.4336991508</v>
      </c>
      <c r="R457" s="133">
        <f t="shared" si="12"/>
        <v>-0.01853224899</v>
      </c>
      <c r="S457" s="133">
        <f t="shared" si="13"/>
        <v>0.01054131255</v>
      </c>
      <c r="T457" s="133">
        <f t="shared" si="14"/>
        <v>-0.03881573833</v>
      </c>
      <c r="U457" s="134">
        <f t="shared" si="15"/>
        <v>-0.4336991508</v>
      </c>
      <c r="V457" s="134">
        <f t="shared" si="16"/>
        <v>0.01853224899</v>
      </c>
      <c r="W457" s="134">
        <f t="shared" si="17"/>
        <v>-0.01054131255</v>
      </c>
      <c r="X457" s="134">
        <f t="shared" si="18"/>
        <v>0.03881573833</v>
      </c>
      <c r="Y457" s="135">
        <f t="shared" si="19"/>
        <v>-0.282108292</v>
      </c>
      <c r="Z457" s="135">
        <f t="shared" ref="Z457:AB457" si="2738">0</f>
        <v>0</v>
      </c>
      <c r="AA457" s="135">
        <f t="shared" si="2738"/>
        <v>0</v>
      </c>
      <c r="AB457" s="135">
        <f t="shared" si="2738"/>
        <v>0</v>
      </c>
      <c r="AC457" s="91">
        <f t="shared" si="21"/>
        <v>-0.1881722673</v>
      </c>
      <c r="AD457" s="91">
        <f t="shared" si="22"/>
        <v>0.08303465431</v>
      </c>
      <c r="AE457" s="91">
        <f t="shared" si="23"/>
        <v>0.3919802151</v>
      </c>
      <c r="AF457" s="91">
        <f t="shared" si="24"/>
        <v>0.1607485425</v>
      </c>
      <c r="AG457" s="92">
        <f t="shared" si="25"/>
        <v>0.09152078648</v>
      </c>
      <c r="AH457" s="92">
        <f t="shared" si="26"/>
        <v>0.03947129851</v>
      </c>
      <c r="AI457" s="92">
        <f t="shared" si="27"/>
        <v>0.3233855005</v>
      </c>
      <c r="AJ457" s="92">
        <f t="shared" si="28"/>
        <v>-0.03065789797</v>
      </c>
      <c r="AK457" s="132">
        <f t="shared" ref="AK457:AN457" si="2739">M$2*$M457</f>
        <v>0.2208759803</v>
      </c>
      <c r="AL457" s="132">
        <f t="shared" si="2739"/>
        <v>0.0597043194</v>
      </c>
      <c r="AM457" s="132">
        <f t="shared" si="2739"/>
        <v>0.1831099459</v>
      </c>
      <c r="AN457" s="132">
        <f t="shared" si="2739"/>
        <v>-0.1727601966</v>
      </c>
      <c r="AO457" s="133">
        <f t="shared" si="30"/>
        <v>-0.09343037876</v>
      </c>
      <c r="AP457" s="133">
        <f t="shared" si="31"/>
        <v>0.01139675063</v>
      </c>
      <c r="AQ457" s="133">
        <f t="shared" si="32"/>
        <v>-0.1034369071</v>
      </c>
      <c r="AR457" s="133">
        <f t="shared" si="33"/>
        <v>0.1302918667</v>
      </c>
      <c r="AS457" s="134">
        <f t="shared" si="34"/>
        <v>-0.008192629114</v>
      </c>
      <c r="AT457" s="134">
        <f t="shared" si="35"/>
        <v>-0.019861175</v>
      </c>
      <c r="AU457" s="134">
        <f t="shared" si="36"/>
        <v>-0.07796821703</v>
      </c>
      <c r="AV457" s="134">
        <f t="shared" si="37"/>
        <v>0.05684073833</v>
      </c>
      <c r="AW457" s="135">
        <f t="shared" ref="AW457:AZ457" si="2740">Y$2*$Y457</f>
        <v>-0.01843599235</v>
      </c>
      <c r="AX457" s="135">
        <f t="shared" si="2740"/>
        <v>-0.01259474191</v>
      </c>
      <c r="AY457" s="135">
        <f t="shared" si="2740"/>
        <v>-0.01762167629</v>
      </c>
      <c r="AZ457" s="135">
        <f t="shared" si="2740"/>
        <v>0.07165034316</v>
      </c>
      <c r="BA457" s="144">
        <f t="shared" ref="BA457:BD457" si="2741">AC457+AG457+AK457+AO457+AS457+AW457+A$2</f>
        <v>0.03192023176</v>
      </c>
      <c r="BB457" s="144">
        <f t="shared" si="2741"/>
        <v>0.1864583559</v>
      </c>
      <c r="BC457" s="144">
        <f t="shared" si="2741"/>
        <v>0.7001442768</v>
      </c>
      <c r="BD457" s="144">
        <f t="shared" si="2741"/>
        <v>0.1823788147</v>
      </c>
      <c r="BE457" s="143">
        <f t="shared" ref="BE457:BH457" si="2742">A457</f>
        <v>0</v>
      </c>
      <c r="BF457" s="143">
        <f t="shared" si="2742"/>
        <v>0.3195488722</v>
      </c>
      <c r="BG457" s="143">
        <f t="shared" si="2742"/>
        <v>0.6726457399</v>
      </c>
      <c r="BH457" s="143">
        <f t="shared" si="2742"/>
        <v>0.2230576441</v>
      </c>
      <c r="BI457" s="145">
        <f t="shared" si="41"/>
        <v>0.02114292342</v>
      </c>
      <c r="BJ457" s="145">
        <f t="shared" si="42"/>
        <v>0.02321140628</v>
      </c>
      <c r="BK457" s="143"/>
    </row>
    <row r="458">
      <c r="A458" s="90">
        <f>'Yield Tabulations'!AH458</f>
        <v>0</v>
      </c>
      <c r="B458" s="90">
        <f>'Yield Tabulations'!AI458</f>
        <v>0.2691345673</v>
      </c>
      <c r="C458" s="90">
        <f>'Yield Tabulations'!AJ458</f>
        <v>0.557195572</v>
      </c>
      <c r="D458" s="90">
        <f>'Yield Tabulations'!AK458</f>
        <v>0.1455727864</v>
      </c>
      <c r="E458" s="91">
        <f>'Yield Tabulations'!AL458</f>
        <v>0</v>
      </c>
      <c r="F458" s="91">
        <f>'Yield Tabulations'!AM458</f>
        <v>0.07703851926</v>
      </c>
      <c r="G458" s="91">
        <f>'Yield Tabulations'!AN458</f>
        <v>0.5682656827</v>
      </c>
      <c r="H458" s="91">
        <f>'Yield Tabulations'!AO458</f>
        <v>0.1355677839</v>
      </c>
      <c r="I458" s="92">
        <f>'Yield Tabulations'!AP458</f>
        <v>0</v>
      </c>
      <c r="J458" s="92">
        <f>'Yield Tabulations'!AQ458</f>
        <v>0.05852926463</v>
      </c>
      <c r="K458" s="92">
        <f>'Yield Tabulations'!AR458</f>
        <v>0.5461254613</v>
      </c>
      <c r="L458" s="92">
        <f>'Yield Tabulations'!AS458</f>
        <v>0.07703851926</v>
      </c>
      <c r="M458" s="132">
        <f t="shared" si="9"/>
        <v>-0.3472394436</v>
      </c>
      <c r="N458" s="132">
        <f t="shared" ref="N458:P458" si="2743">0</f>
        <v>0</v>
      </c>
      <c r="O458" s="132">
        <f t="shared" si="2743"/>
        <v>0</v>
      </c>
      <c r="P458" s="132">
        <f t="shared" si="2743"/>
        <v>0</v>
      </c>
      <c r="Q458" s="133">
        <f t="shared" si="11"/>
        <v>-0.3252973073</v>
      </c>
      <c r="R458" s="133">
        <f t="shared" si="12"/>
        <v>0.03025867177</v>
      </c>
      <c r="S458" s="133">
        <f t="shared" si="13"/>
        <v>-0.001999749249</v>
      </c>
      <c r="T458" s="133">
        <f t="shared" si="14"/>
        <v>-0.008812524343</v>
      </c>
      <c r="U458" s="134">
        <f t="shared" si="15"/>
        <v>-0.3252973073</v>
      </c>
      <c r="V458" s="134">
        <f t="shared" si="16"/>
        <v>-0.03025867177</v>
      </c>
      <c r="W458" s="134">
        <f t="shared" si="17"/>
        <v>0.001999749249</v>
      </c>
      <c r="X458" s="134">
        <f t="shared" si="18"/>
        <v>0.008812524343</v>
      </c>
      <c r="Y458" s="135">
        <f t="shared" si="19"/>
        <v>-0.3076136277</v>
      </c>
      <c r="Z458" s="135">
        <f t="shared" ref="Z458:AB458" si="2744">0</f>
        <v>0</v>
      </c>
      <c r="AA458" s="135">
        <f t="shared" si="2744"/>
        <v>0</v>
      </c>
      <c r="AB458" s="135">
        <f t="shared" si="2744"/>
        <v>0</v>
      </c>
      <c r="AC458" s="91">
        <f t="shared" si="21"/>
        <v>-0.1331682008</v>
      </c>
      <c r="AD458" s="91">
        <f t="shared" si="22"/>
        <v>0.05813105661</v>
      </c>
      <c r="AE458" s="91">
        <f t="shared" si="23"/>
        <v>0.2764452449</v>
      </c>
      <c r="AF458" s="91">
        <f t="shared" si="24"/>
        <v>0.1295437153</v>
      </c>
      <c r="AG458" s="92">
        <f t="shared" si="25"/>
        <v>0.09206932547</v>
      </c>
      <c r="AH458" s="92">
        <f t="shared" si="26"/>
        <v>0.0458118193</v>
      </c>
      <c r="AI458" s="92">
        <f t="shared" si="27"/>
        <v>0.3324584318</v>
      </c>
      <c r="AJ458" s="92">
        <f t="shared" si="28"/>
        <v>-0.06918113982</v>
      </c>
      <c r="AK458" s="132">
        <f t="shared" ref="AK458:AN458" si="2745">M$2*$M458</f>
        <v>0.1138443288</v>
      </c>
      <c r="AL458" s="132">
        <f t="shared" si="2745"/>
        <v>0.0307729168</v>
      </c>
      <c r="AM458" s="132">
        <f t="shared" si="2745"/>
        <v>0.09437888563</v>
      </c>
      <c r="AN458" s="132">
        <f t="shared" si="2745"/>
        <v>-0.08904439763</v>
      </c>
      <c r="AO458" s="133">
        <f t="shared" si="30"/>
        <v>-0.0602386468</v>
      </c>
      <c r="AP458" s="133">
        <f t="shared" si="31"/>
        <v>0.01502711241</v>
      </c>
      <c r="AQ458" s="133">
        <f t="shared" si="32"/>
        <v>-0.06540513274</v>
      </c>
      <c r="AR458" s="133">
        <f t="shared" si="33"/>
        <v>0.1113584301</v>
      </c>
      <c r="AS458" s="134">
        <f t="shared" si="34"/>
        <v>-0.008947884588</v>
      </c>
      <c r="AT458" s="134">
        <f t="shared" si="35"/>
        <v>-0.01372503126</v>
      </c>
      <c r="AU458" s="134">
        <f t="shared" si="36"/>
        <v>-0.06410297809</v>
      </c>
      <c r="AV458" s="134">
        <f t="shared" si="37"/>
        <v>0.03337896302</v>
      </c>
      <c r="AW458" s="135">
        <f t="shared" ref="AW458:AZ458" si="2746">Y$2*$Y458</f>
        <v>-0.02010278552</v>
      </c>
      <c r="AX458" s="135">
        <f t="shared" si="2746"/>
        <v>-0.01373342918</v>
      </c>
      <c r="AY458" s="135">
        <f t="shared" si="2746"/>
        <v>-0.01921484736</v>
      </c>
      <c r="AZ458" s="135">
        <f t="shared" si="2746"/>
        <v>0.07812823164</v>
      </c>
      <c r="BA458" s="144">
        <f t="shared" ref="BA458:BD458" si="2747">AC458+AG458+AK458+AO458+AS458+AW458+A$2</f>
        <v>0.01121086905</v>
      </c>
      <c r="BB458" s="144">
        <f t="shared" si="2747"/>
        <v>0.1475916946</v>
      </c>
      <c r="BC458" s="144">
        <f t="shared" si="2747"/>
        <v>0.5552550198</v>
      </c>
      <c r="BD458" s="144">
        <f t="shared" si="2747"/>
        <v>0.1604492212</v>
      </c>
      <c r="BE458" s="143">
        <f t="shared" ref="BE458:BH458" si="2748">A458</f>
        <v>0</v>
      </c>
      <c r="BF458" s="143">
        <f t="shared" si="2748"/>
        <v>0.2691345673</v>
      </c>
      <c r="BG458" s="143">
        <f t="shared" si="2748"/>
        <v>0.557195572</v>
      </c>
      <c r="BH458" s="143">
        <f t="shared" si="2748"/>
        <v>0.1455727864</v>
      </c>
      <c r="BI458" s="145">
        <f t="shared" si="41"/>
        <v>0.01512342754</v>
      </c>
      <c r="BJ458" s="145">
        <f t="shared" si="42"/>
        <v>0.0008256338204</v>
      </c>
      <c r="BK458" s="143"/>
    </row>
    <row r="459">
      <c r="A459" s="90">
        <f>'Yield Tabulations'!AH459</f>
        <v>0</v>
      </c>
      <c r="B459" s="90">
        <f>'Yield Tabulations'!AI459</f>
        <v>0.1912751678</v>
      </c>
      <c r="C459" s="90">
        <f>'Yield Tabulations'!AJ459</f>
        <v>0.5128939828</v>
      </c>
      <c r="D459" s="90">
        <f>'Yield Tabulations'!AK459</f>
        <v>0.1154362416</v>
      </c>
      <c r="E459" s="91">
        <f>'Yield Tabulations'!AL459</f>
        <v>0</v>
      </c>
      <c r="F459" s="91">
        <f>'Yield Tabulations'!AM459</f>
        <v>0.05838926174</v>
      </c>
      <c r="G459" s="91">
        <f>'Yield Tabulations'!AN459</f>
        <v>0.5272727273</v>
      </c>
      <c r="H459" s="91">
        <f>'Yield Tabulations'!AO459</f>
        <v>0.110738255</v>
      </c>
      <c r="I459" s="92">
        <f>'Yield Tabulations'!AP459</f>
        <v>0</v>
      </c>
      <c r="J459" s="92">
        <f>'Yield Tabulations'!AQ459</f>
        <v>0.05234899329</v>
      </c>
      <c r="K459" s="92">
        <f>'Yield Tabulations'!AR459</f>
        <v>0.5</v>
      </c>
      <c r="L459" s="92">
        <f>'Yield Tabulations'!AS459</f>
        <v>0.05838926174</v>
      </c>
      <c r="M459" s="132">
        <f t="shared" si="9"/>
        <v>-0.2936887959</v>
      </c>
      <c r="N459" s="132">
        <f t="shared" ref="N459:P459" si="2749">0</f>
        <v>0</v>
      </c>
      <c r="O459" s="132">
        <f t="shared" si="2749"/>
        <v>0</v>
      </c>
      <c r="P459" s="132">
        <f t="shared" si="2749"/>
        <v>0</v>
      </c>
      <c r="Q459" s="133">
        <f t="shared" si="11"/>
        <v>-0.2731589077</v>
      </c>
      <c r="R459" s="133">
        <f t="shared" si="12"/>
        <v>0.02458206223</v>
      </c>
      <c r="S459" s="133">
        <f t="shared" si="13"/>
        <v>-0.002387730282</v>
      </c>
      <c r="T459" s="133">
        <f t="shared" si="14"/>
        <v>-0.001592434411</v>
      </c>
      <c r="U459" s="134">
        <f t="shared" si="15"/>
        <v>-0.2731589077</v>
      </c>
      <c r="V459" s="134">
        <f t="shared" si="16"/>
        <v>-0.02458206223</v>
      </c>
      <c r="W459" s="134">
        <f t="shared" si="17"/>
        <v>0.002387730282</v>
      </c>
      <c r="X459" s="134">
        <f t="shared" si="18"/>
        <v>0.001592434411</v>
      </c>
      <c r="Y459" s="135">
        <f t="shared" si="19"/>
        <v>-0.256149723</v>
      </c>
      <c r="Z459" s="135">
        <f t="shared" ref="Z459:AB459" si="2750">0</f>
        <v>0</v>
      </c>
      <c r="AA459" s="135">
        <f t="shared" si="2750"/>
        <v>0</v>
      </c>
      <c r="AB459" s="135">
        <f t="shared" si="2750"/>
        <v>0</v>
      </c>
      <c r="AC459" s="91">
        <f t="shared" si="21"/>
        <v>-0.1215387768</v>
      </c>
      <c r="AD459" s="91">
        <f t="shared" si="22"/>
        <v>0.04399483753</v>
      </c>
      <c r="AE459" s="91">
        <f t="shared" si="23"/>
        <v>0.2582761357</v>
      </c>
      <c r="AF459" s="91">
        <f t="shared" si="24"/>
        <v>0.1152087771</v>
      </c>
      <c r="AG459" s="92">
        <f t="shared" si="25"/>
        <v>0.08446594855</v>
      </c>
      <c r="AH459" s="92">
        <f t="shared" si="26"/>
        <v>0.03893921748</v>
      </c>
      <c r="AI459" s="92">
        <f t="shared" si="27"/>
        <v>0.3020833451</v>
      </c>
      <c r="AJ459" s="92">
        <f t="shared" si="28"/>
        <v>-0.07016793568</v>
      </c>
      <c r="AK459" s="132">
        <f t="shared" ref="AK459:AN459" si="2751">M$2*$M459</f>
        <v>0.09628745943</v>
      </c>
      <c r="AL459" s="132">
        <f t="shared" si="2751"/>
        <v>0.02602717246</v>
      </c>
      <c r="AM459" s="132">
        <f t="shared" si="2751"/>
        <v>0.07982394223</v>
      </c>
      <c r="AN459" s="132">
        <f t="shared" si="2751"/>
        <v>-0.07531212945</v>
      </c>
      <c r="AO459" s="133">
        <f t="shared" si="30"/>
        <v>-0.04854518822</v>
      </c>
      <c r="AP459" s="133">
        <f t="shared" si="31"/>
        <v>0.01136018808</v>
      </c>
      <c r="AQ459" s="133">
        <f t="shared" si="32"/>
        <v>-0.05544203586</v>
      </c>
      <c r="AR459" s="133">
        <f t="shared" si="33"/>
        <v>0.09434799352</v>
      </c>
      <c r="AS459" s="134">
        <f t="shared" si="34"/>
        <v>-0.008366858867</v>
      </c>
      <c r="AT459" s="134">
        <f t="shared" si="35"/>
        <v>-0.01049631217</v>
      </c>
      <c r="AU459" s="134">
        <f t="shared" si="36"/>
        <v>-0.05390046595</v>
      </c>
      <c r="AV459" s="134">
        <f t="shared" si="37"/>
        <v>0.02797017855</v>
      </c>
      <c r="AW459" s="135">
        <f t="shared" ref="AW459:AZ459" si="2752">Y$2*$Y459</f>
        <v>-0.01673958004</v>
      </c>
      <c r="AX459" s="135">
        <f t="shared" si="2752"/>
        <v>-0.01143582002</v>
      </c>
      <c r="AY459" s="135">
        <f t="shared" si="2752"/>
        <v>-0.01600019435</v>
      </c>
      <c r="AZ459" s="135">
        <f t="shared" si="2752"/>
        <v>0.06505734171</v>
      </c>
      <c r="BA459" s="144">
        <f t="shared" ref="BA459:BD459" si="2753">AC459+AG459+AK459+AO459+AS459+AW459+A$2</f>
        <v>0.01331773658</v>
      </c>
      <c r="BB459" s="144">
        <f t="shared" si="2753"/>
        <v>0.1236965333</v>
      </c>
      <c r="BC459" s="144">
        <f t="shared" si="2753"/>
        <v>0.5155361426</v>
      </c>
      <c r="BD459" s="144">
        <f t="shared" si="2753"/>
        <v>0.1233696444</v>
      </c>
      <c r="BE459" s="143">
        <f t="shared" ref="BE459:BH459" si="2754">A459</f>
        <v>0</v>
      </c>
      <c r="BF459" s="143">
        <f t="shared" si="2754"/>
        <v>0.1912751678</v>
      </c>
      <c r="BG459" s="143">
        <f t="shared" si="2754"/>
        <v>0.5128939828</v>
      </c>
      <c r="BH459" s="143">
        <f t="shared" si="2754"/>
        <v>0.1154362416</v>
      </c>
      <c r="BI459" s="145">
        <f t="shared" si="41"/>
        <v>0.004814153837</v>
      </c>
      <c r="BJ459" s="145">
        <f t="shared" si="42"/>
        <v>0.007124144777</v>
      </c>
      <c r="BK459" s="143"/>
    </row>
    <row r="460">
      <c r="A460" s="90">
        <f>'Yield Tabulations'!AH460</f>
        <v>0</v>
      </c>
      <c r="B460" s="90">
        <f>'Yield Tabulations'!AI460</f>
        <v>0.2643948296</v>
      </c>
      <c r="C460" s="90">
        <f>'Yield Tabulations'!AJ460</f>
        <v>0.5603932584</v>
      </c>
      <c r="D460" s="90">
        <f>'Yield Tabulations'!AK460</f>
        <v>0.1958480219</v>
      </c>
      <c r="E460" s="91">
        <f>'Yield Tabulations'!AL460</f>
        <v>0</v>
      </c>
      <c r="F460" s="91">
        <f>'Yield Tabulations'!AM460</f>
        <v>0.1018409714</v>
      </c>
      <c r="G460" s="91">
        <f>'Yield Tabulations'!AN460</f>
        <v>0.7123287671</v>
      </c>
      <c r="H460" s="91">
        <f>'Yield Tabulations'!AO460</f>
        <v>0.142969056</v>
      </c>
      <c r="I460" s="92">
        <f>'Yield Tabulations'!AP460</f>
        <v>0</v>
      </c>
      <c r="J460" s="92">
        <f>'Yield Tabulations'!AQ460</f>
        <v>0.04112808461</v>
      </c>
      <c r="K460" s="92">
        <f>'Yield Tabulations'!AR460</f>
        <v>0.4005763689</v>
      </c>
      <c r="L460" s="92">
        <f>'Yield Tabulations'!AS460</f>
        <v>0.1018409714</v>
      </c>
      <c r="M460" s="132">
        <f t="shared" si="9"/>
        <v>-0.5382240069</v>
      </c>
      <c r="N460" s="132">
        <f t="shared" ref="N460:P460" si="2755">0</f>
        <v>0</v>
      </c>
      <c r="O460" s="132">
        <f t="shared" si="2755"/>
        <v>0</v>
      </c>
      <c r="P460" s="132">
        <f t="shared" si="2755"/>
        <v>0</v>
      </c>
      <c r="Q460" s="133">
        <f t="shared" si="11"/>
        <v>-0.3040907026</v>
      </c>
      <c r="R460" s="133">
        <f t="shared" si="12"/>
        <v>-0.01527422829</v>
      </c>
      <c r="S460" s="133">
        <f t="shared" si="13"/>
        <v>0.004491540025</v>
      </c>
      <c r="T460" s="133">
        <f t="shared" si="14"/>
        <v>-0.01149836873</v>
      </c>
      <c r="U460" s="134">
        <f t="shared" si="15"/>
        <v>-0.3040907026</v>
      </c>
      <c r="V460" s="134">
        <f t="shared" si="16"/>
        <v>0.01527422829</v>
      </c>
      <c r="W460" s="134">
        <f t="shared" si="17"/>
        <v>-0.004491540025</v>
      </c>
      <c r="X460" s="134">
        <f t="shared" si="18"/>
        <v>0.01149836873</v>
      </c>
      <c r="Y460" s="135">
        <f t="shared" si="19"/>
        <v>-0.1725245301</v>
      </c>
      <c r="Z460" s="135">
        <f t="shared" ref="Z460:AB460" si="2756">0</f>
        <v>0</v>
      </c>
      <c r="AA460" s="135">
        <f t="shared" si="2756"/>
        <v>0</v>
      </c>
      <c r="AB460" s="135">
        <f t="shared" si="2756"/>
        <v>0</v>
      </c>
      <c r="AC460" s="91">
        <f t="shared" si="21"/>
        <v>-0.1671420659</v>
      </c>
      <c r="AD460" s="91">
        <f t="shared" si="22"/>
        <v>0.06987389659</v>
      </c>
      <c r="AE460" s="91">
        <f t="shared" si="23"/>
        <v>0.3502270416</v>
      </c>
      <c r="AF460" s="91">
        <f t="shared" si="24"/>
        <v>0.1473559118</v>
      </c>
      <c r="AG460" s="92">
        <f t="shared" si="25"/>
        <v>0.06809743953</v>
      </c>
      <c r="AH460" s="92">
        <f t="shared" si="26"/>
        <v>0.04108109245</v>
      </c>
      <c r="AI460" s="92">
        <f t="shared" si="27"/>
        <v>0.2523936301</v>
      </c>
      <c r="AJ460" s="92">
        <f t="shared" si="28"/>
        <v>-0.02403702906</v>
      </c>
      <c r="AK460" s="132">
        <f t="shared" ref="AK460:AN460" si="2757">M$2*$M460</f>
        <v>0.1764596503</v>
      </c>
      <c r="AL460" s="132">
        <f t="shared" si="2757"/>
        <v>0.04769827533</v>
      </c>
      <c r="AM460" s="132">
        <f t="shared" si="2757"/>
        <v>0.1462880526</v>
      </c>
      <c r="AN460" s="132">
        <f t="shared" si="2757"/>
        <v>-0.1380195521</v>
      </c>
      <c r="AO460" s="133">
        <f t="shared" si="30"/>
        <v>-0.059766661</v>
      </c>
      <c r="AP460" s="133">
        <f t="shared" si="31"/>
        <v>0.004897596175</v>
      </c>
      <c r="AQ460" s="133">
        <f t="shared" si="32"/>
        <v>-0.07412310519</v>
      </c>
      <c r="AR460" s="133">
        <f t="shared" si="33"/>
        <v>0.09359215751</v>
      </c>
      <c r="AS460" s="134">
        <f t="shared" si="34"/>
        <v>-0.008238338081</v>
      </c>
      <c r="AT460" s="134">
        <f t="shared" si="35"/>
        <v>-0.01125705699</v>
      </c>
      <c r="AU460" s="134">
        <f t="shared" si="36"/>
        <v>-0.05482515956</v>
      </c>
      <c r="AV460" s="134">
        <f t="shared" si="37"/>
        <v>0.03967023349</v>
      </c>
      <c r="AW460" s="135">
        <f t="shared" ref="AW460:AZ460" si="2758">Y$2*$Y460</f>
        <v>-0.01127460981</v>
      </c>
      <c r="AX460" s="135">
        <f t="shared" si="2758"/>
        <v>-0.007702368176</v>
      </c>
      <c r="AY460" s="135">
        <f t="shared" si="2758"/>
        <v>-0.01077661135</v>
      </c>
      <c r="AZ460" s="135">
        <f t="shared" si="2758"/>
        <v>0.04381807319</v>
      </c>
      <c r="BA460" s="144">
        <f t="shared" ref="BA460:BD460" si="2759">AC460+AG460+AK460+AO460+AS460+AW460+A$2</f>
        <v>0.02589014754</v>
      </c>
      <c r="BB460" s="144">
        <f t="shared" si="2759"/>
        <v>0.1698986853</v>
      </c>
      <c r="BC460" s="144">
        <f t="shared" si="2759"/>
        <v>0.6098792639</v>
      </c>
      <c r="BD460" s="144">
        <f t="shared" si="2759"/>
        <v>0.1286452134</v>
      </c>
      <c r="BE460" s="143">
        <f t="shared" ref="BE460:BH460" si="2760">A460</f>
        <v>0</v>
      </c>
      <c r="BF460" s="143">
        <f t="shared" si="2760"/>
        <v>0.2643948296</v>
      </c>
      <c r="BG460" s="143">
        <f t="shared" si="2760"/>
        <v>0.5603932584</v>
      </c>
      <c r="BH460" s="143">
        <f t="shared" si="2760"/>
        <v>0.1958480219</v>
      </c>
      <c r="BI460" s="145">
        <f t="shared" si="41"/>
        <v>0.01656490324</v>
      </c>
      <c r="BJ460" s="145">
        <f t="shared" si="42"/>
        <v>0.001332149194</v>
      </c>
      <c r="BK460" s="143"/>
    </row>
    <row r="461">
      <c r="A461" s="90">
        <f>'Yield Tabulations'!AH461</f>
        <v>0</v>
      </c>
      <c r="B461" s="90">
        <f>'Yield Tabulations'!AI461</f>
        <v>0.2135964912</v>
      </c>
      <c r="C461" s="90">
        <f>'Yield Tabulations'!AJ461</f>
        <v>0.5111111111</v>
      </c>
      <c r="D461" s="90">
        <f>'Yield Tabulations'!AK461</f>
        <v>0.1087719298</v>
      </c>
      <c r="E461" s="91">
        <f>'Yield Tabulations'!AL461</f>
        <v>0</v>
      </c>
      <c r="F461" s="91">
        <f>'Yield Tabulations'!AM461</f>
        <v>0.05219298246</v>
      </c>
      <c r="G461" s="91">
        <f>'Yield Tabulations'!AN461</f>
        <v>0.5219298246</v>
      </c>
      <c r="H461" s="91">
        <f>'Yield Tabulations'!AO461</f>
        <v>0.1</v>
      </c>
      <c r="I461" s="92">
        <f>'Yield Tabulations'!AP461</f>
        <v>0</v>
      </c>
      <c r="J461" s="92">
        <f>'Yield Tabulations'!AQ461</f>
        <v>0.04780701754</v>
      </c>
      <c r="K461" s="92">
        <f>'Yield Tabulations'!AR461</f>
        <v>0.5</v>
      </c>
      <c r="L461" s="92">
        <f>'Yield Tabulations'!AS461</f>
        <v>0.05219298246</v>
      </c>
      <c r="M461" s="132">
        <f t="shared" si="9"/>
        <v>-0.2851348492</v>
      </c>
      <c r="N461" s="132">
        <f t="shared" ref="N461:P461" si="2761">0</f>
        <v>0</v>
      </c>
      <c r="O461" s="132">
        <f t="shared" si="2761"/>
        <v>0</v>
      </c>
      <c r="P461" s="132">
        <f t="shared" si="2761"/>
        <v>0</v>
      </c>
      <c r="Q461" s="133">
        <f t="shared" si="11"/>
        <v>-0.2686794014</v>
      </c>
      <c r="R461" s="133">
        <f t="shared" si="12"/>
        <v>0.02275892582</v>
      </c>
      <c r="S461" s="133">
        <f t="shared" si="13"/>
        <v>-0.002056594337</v>
      </c>
      <c r="T461" s="133">
        <f t="shared" si="14"/>
        <v>-0.001144582949</v>
      </c>
      <c r="U461" s="134">
        <f t="shared" si="15"/>
        <v>-0.2686794014</v>
      </c>
      <c r="V461" s="134">
        <f t="shared" si="16"/>
        <v>-0.02275892582</v>
      </c>
      <c r="W461" s="134">
        <f t="shared" si="17"/>
        <v>0.002056594337</v>
      </c>
      <c r="X461" s="134">
        <f t="shared" si="18"/>
        <v>0.001144582949</v>
      </c>
      <c r="Y461" s="135">
        <f t="shared" si="19"/>
        <v>-0.2550096183</v>
      </c>
      <c r="Z461" s="135">
        <f t="shared" ref="Z461:AB461" si="2762">0</f>
        <v>0</v>
      </c>
      <c r="AA461" s="135">
        <f t="shared" si="2762"/>
        <v>0</v>
      </c>
      <c r="AB461" s="135">
        <f t="shared" si="2762"/>
        <v>0</v>
      </c>
      <c r="AC461" s="91">
        <f t="shared" si="21"/>
        <v>-0.119383419</v>
      </c>
      <c r="AD461" s="91">
        <f t="shared" si="22"/>
        <v>0.03862017231</v>
      </c>
      <c r="AE461" s="91">
        <f t="shared" si="23"/>
        <v>0.2568419344</v>
      </c>
      <c r="AF461" s="91">
        <f t="shared" si="24"/>
        <v>0.1102681131</v>
      </c>
      <c r="AG461" s="92">
        <f t="shared" si="25"/>
        <v>0.08529153501</v>
      </c>
      <c r="AH461" s="92">
        <f t="shared" si="26"/>
        <v>0.03513201815</v>
      </c>
      <c r="AI461" s="92">
        <f t="shared" si="27"/>
        <v>0.3008923217</v>
      </c>
      <c r="AJ461" s="92">
        <f t="shared" si="28"/>
        <v>-0.07291753445</v>
      </c>
      <c r="AK461" s="132">
        <f t="shared" ref="AK461:AN461" si="2763">M$2*$M461</f>
        <v>0.09348300175</v>
      </c>
      <c r="AL461" s="132">
        <f t="shared" si="2763"/>
        <v>0.02526910797</v>
      </c>
      <c r="AM461" s="132">
        <f t="shared" si="2763"/>
        <v>0.07749899909</v>
      </c>
      <c r="AN461" s="132">
        <f t="shared" si="2763"/>
        <v>-0.07311859686</v>
      </c>
      <c r="AO461" s="133">
        <f t="shared" si="30"/>
        <v>-0.04770920718</v>
      </c>
      <c r="AP461" s="133">
        <f t="shared" si="31"/>
        <v>0.01072615347</v>
      </c>
      <c r="AQ461" s="133">
        <f t="shared" si="32"/>
        <v>-0.05495203423</v>
      </c>
      <c r="AR461" s="133">
        <f t="shared" si="33"/>
        <v>0.0925549895</v>
      </c>
      <c r="AS461" s="134">
        <f t="shared" si="34"/>
        <v>-0.008272716372</v>
      </c>
      <c r="AT461" s="134">
        <f t="shared" si="35"/>
        <v>-0.01016402732</v>
      </c>
      <c r="AU461" s="134">
        <f t="shared" si="36"/>
        <v>-0.05287071642</v>
      </c>
      <c r="AV461" s="134">
        <f t="shared" si="37"/>
        <v>0.02777308294</v>
      </c>
      <c r="AW461" s="135">
        <f t="shared" ref="AW461:AZ461" si="2764">Y$2*$Y461</f>
        <v>-0.01666507333</v>
      </c>
      <c r="AX461" s="135">
        <f t="shared" si="2764"/>
        <v>-0.01138491997</v>
      </c>
      <c r="AY461" s="135">
        <f t="shared" si="2764"/>
        <v>-0.0159289786</v>
      </c>
      <c r="AZ461" s="135">
        <f t="shared" si="2764"/>
        <v>0.064767776</v>
      </c>
      <c r="BA461" s="144">
        <f t="shared" ref="BA461:BD461" si="2765">AC461+AG461+AK461+AO461+AS461+AW461+A$2</f>
        <v>0.01449885344</v>
      </c>
      <c r="BB461" s="144">
        <f t="shared" si="2765"/>
        <v>0.1135057545</v>
      </c>
      <c r="BC461" s="144">
        <f t="shared" si="2765"/>
        <v>0.5121769416</v>
      </c>
      <c r="BD461" s="144">
        <f t="shared" si="2765"/>
        <v>0.1155932488</v>
      </c>
      <c r="BE461" s="143">
        <f t="shared" ref="BE461:BH461" si="2766">A461</f>
        <v>0</v>
      </c>
      <c r="BF461" s="143">
        <f t="shared" si="2766"/>
        <v>0.2135964912</v>
      </c>
      <c r="BG461" s="143">
        <f t="shared" si="2766"/>
        <v>0.5111111111</v>
      </c>
      <c r="BH461" s="143">
        <f t="shared" si="2766"/>
        <v>0.1087719298</v>
      </c>
      <c r="BI461" s="145">
        <f t="shared" si="41"/>
        <v>0.01027603871</v>
      </c>
      <c r="BJ461" s="145">
        <f t="shared" si="42"/>
        <v>0.00592008204</v>
      </c>
      <c r="BK461" s="143"/>
    </row>
    <row r="462">
      <c r="A462" s="90">
        <f>'Yield Tabulations'!AH462</f>
        <v>0</v>
      </c>
      <c r="B462" s="90">
        <f>'Yield Tabulations'!AI462</f>
        <v>0.2534219789</v>
      </c>
      <c r="C462" s="90">
        <f>'Yield Tabulations'!AJ462</f>
        <v>0.5501672241</v>
      </c>
      <c r="D462" s="90">
        <f>'Yield Tabulations'!AK462</f>
        <v>0.1450919046</v>
      </c>
      <c r="E462" s="91">
        <f>'Yield Tabulations'!AL462</f>
        <v>0</v>
      </c>
      <c r="F462" s="91">
        <f>'Yield Tabulations'!AM462</f>
        <v>0.07587016034</v>
      </c>
      <c r="G462" s="91">
        <f>'Yield Tabulations'!AN462</f>
        <v>0.6531986532</v>
      </c>
      <c r="H462" s="91">
        <f>'Yield Tabulations'!AO462</f>
        <v>0.1161517403</v>
      </c>
      <c r="I462" s="92">
        <f>'Yield Tabulations'!AP462</f>
        <v>0</v>
      </c>
      <c r="J462" s="92">
        <f>'Yield Tabulations'!AQ462</f>
        <v>0.04028157998</v>
      </c>
      <c r="K462" s="92">
        <f>'Yield Tabulations'!AR462</f>
        <v>0.4485049834</v>
      </c>
      <c r="L462" s="92">
        <f>'Yield Tabulations'!AS462</f>
        <v>0.07587016034</v>
      </c>
      <c r="M462" s="132">
        <f t="shared" si="9"/>
        <v>-0.4459159886</v>
      </c>
      <c r="N462" s="132">
        <f t="shared" ref="N462:P462" si="2767">0</f>
        <v>0</v>
      </c>
      <c r="O462" s="132">
        <f t="shared" si="2767"/>
        <v>0</v>
      </c>
      <c r="P462" s="132">
        <f t="shared" si="2767"/>
        <v>0</v>
      </c>
      <c r="Q462" s="133">
        <f t="shared" si="11"/>
        <v>-0.3048314722</v>
      </c>
      <c r="R462" s="133">
        <f t="shared" si="12"/>
        <v>0.002536347808</v>
      </c>
      <c r="S462" s="133">
        <f t="shared" si="13"/>
        <v>0.001077505614</v>
      </c>
      <c r="T462" s="133">
        <f t="shared" si="14"/>
        <v>-0.007716271215</v>
      </c>
      <c r="U462" s="134">
        <f t="shared" si="15"/>
        <v>-0.3048314722</v>
      </c>
      <c r="V462" s="134">
        <f t="shared" si="16"/>
        <v>-0.002536347808</v>
      </c>
      <c r="W462" s="134">
        <f t="shared" si="17"/>
        <v>-0.001077505614</v>
      </c>
      <c r="X462" s="134">
        <f t="shared" si="18"/>
        <v>0.007716271215</v>
      </c>
      <c r="Y462" s="135">
        <f t="shared" si="19"/>
        <v>-0.208535607</v>
      </c>
      <c r="Z462" s="135">
        <f t="shared" ref="Z462:AB462" si="2768">0</f>
        <v>0</v>
      </c>
      <c r="AA462" s="135">
        <f t="shared" si="2768"/>
        <v>0</v>
      </c>
      <c r="AB462" s="135">
        <f t="shared" si="2768"/>
        <v>0</v>
      </c>
      <c r="AC462" s="91">
        <f t="shared" si="21"/>
        <v>-0.1506551556</v>
      </c>
      <c r="AD462" s="91">
        <f t="shared" si="22"/>
        <v>0.05186935028</v>
      </c>
      <c r="AE462" s="91">
        <f t="shared" si="23"/>
        <v>0.3228337184</v>
      </c>
      <c r="AF462" s="91">
        <f t="shared" si="24"/>
        <v>0.1311234154</v>
      </c>
      <c r="AG462" s="92">
        <f t="shared" si="25"/>
        <v>0.07714269212</v>
      </c>
      <c r="AH462" s="92">
        <f t="shared" si="26"/>
        <v>0.03546506623</v>
      </c>
      <c r="AI462" s="92">
        <f t="shared" si="27"/>
        <v>0.27536872</v>
      </c>
      <c r="AJ462" s="92">
        <f t="shared" si="28"/>
        <v>-0.04802070127</v>
      </c>
      <c r="AK462" s="132">
        <f t="shared" ref="AK462:AN462" si="2769">M$2*$M462</f>
        <v>0.1461959675</v>
      </c>
      <c r="AL462" s="132">
        <f t="shared" si="2769"/>
        <v>0.03951779059</v>
      </c>
      <c r="AM462" s="132">
        <f t="shared" si="2769"/>
        <v>0.1211989446</v>
      </c>
      <c r="AN462" s="132">
        <f t="shared" si="2769"/>
        <v>-0.1143485319</v>
      </c>
      <c r="AO462" s="133">
        <f t="shared" si="30"/>
        <v>-0.05750137472</v>
      </c>
      <c r="AP462" s="133">
        <f t="shared" si="31"/>
        <v>0.008354094566</v>
      </c>
      <c r="AQ462" s="133">
        <f t="shared" si="32"/>
        <v>-0.06918434268</v>
      </c>
      <c r="AR462" s="133">
        <f t="shared" si="33"/>
        <v>0.09855236329</v>
      </c>
      <c r="AS462" s="134">
        <f t="shared" si="34"/>
        <v>-0.008758534254</v>
      </c>
      <c r="AT462" s="134">
        <f t="shared" si="35"/>
        <v>-0.01156392367</v>
      </c>
      <c r="AU462" s="134">
        <f t="shared" si="36"/>
        <v>-0.05710359738</v>
      </c>
      <c r="AV462" s="134">
        <f t="shared" si="37"/>
        <v>0.03618940763</v>
      </c>
      <c r="AW462" s="135">
        <f t="shared" ref="AW462:AZ462" si="2770">Y$2*$Y462</f>
        <v>-0.0136279612</v>
      </c>
      <c r="AX462" s="135">
        <f t="shared" si="2770"/>
        <v>-0.009310084904</v>
      </c>
      <c r="AY462" s="135">
        <f t="shared" si="2770"/>
        <v>-0.01302601542</v>
      </c>
      <c r="AZ462" s="135">
        <f t="shared" si="2770"/>
        <v>0.05296422767</v>
      </c>
      <c r="BA462" s="144">
        <f t="shared" ref="BA462:BD462" si="2771">AC462+AG462+AK462+AO462+AS462+AW462+A$2</f>
        <v>0.02055036633</v>
      </c>
      <c r="BB462" s="144">
        <f t="shared" si="2771"/>
        <v>0.139639543</v>
      </c>
      <c r="BC462" s="144">
        <f t="shared" si="2771"/>
        <v>0.5807828432</v>
      </c>
      <c r="BD462" s="144">
        <f t="shared" si="2771"/>
        <v>0.1227255994</v>
      </c>
      <c r="BE462" s="143">
        <f t="shared" ref="BE462:BH462" si="2772">A462</f>
        <v>0</v>
      </c>
      <c r="BF462" s="143">
        <f t="shared" si="2772"/>
        <v>0.2534219789</v>
      </c>
      <c r="BG462" s="143">
        <f t="shared" si="2772"/>
        <v>0.5501672241</v>
      </c>
      <c r="BH462" s="143">
        <f t="shared" si="2772"/>
        <v>0.1450919046</v>
      </c>
      <c r="BI462" s="145">
        <f t="shared" si="41"/>
        <v>0.01480632801</v>
      </c>
      <c r="BJ462" s="145">
        <f t="shared" si="42"/>
        <v>0.0004015348888</v>
      </c>
      <c r="BK462" s="143"/>
    </row>
    <row r="463">
      <c r="A463" s="90">
        <f>'Yield Tabulations'!AH463</f>
        <v>0</v>
      </c>
      <c r="B463" s="90">
        <f>'Yield Tabulations'!AI463</f>
        <v>0.2365339578</v>
      </c>
      <c r="C463" s="90">
        <f>'Yield Tabulations'!AJ463</f>
        <v>0.64</v>
      </c>
      <c r="D463" s="90">
        <f>'Yield Tabulations'!AK463</f>
        <v>0.1791569087</v>
      </c>
      <c r="E463" s="91">
        <f>'Yield Tabulations'!AL463</f>
        <v>0</v>
      </c>
      <c r="F463" s="91">
        <f>'Yield Tabulations'!AM463</f>
        <v>0.0925058548</v>
      </c>
      <c r="G463" s="91">
        <f>'Yield Tabulations'!AN463</f>
        <v>0.7181818182</v>
      </c>
      <c r="H463" s="91">
        <f>'Yield Tabulations'!AO463</f>
        <v>0.1288056206</v>
      </c>
      <c r="I463" s="92">
        <f>'Yield Tabulations'!AP463</f>
        <v>0</v>
      </c>
      <c r="J463" s="92">
        <f>'Yield Tabulations'!AQ463</f>
        <v>0.03629976581</v>
      </c>
      <c r="K463" s="92">
        <f>'Yield Tabulations'!AR463</f>
        <v>0.5652173913</v>
      </c>
      <c r="L463" s="92">
        <f>'Yield Tabulations'!AS463</f>
        <v>0.0925058548</v>
      </c>
      <c r="M463" s="132">
        <f t="shared" si="9"/>
        <v>-0.540933345</v>
      </c>
      <c r="N463" s="132">
        <f t="shared" ref="N463:P463" si="2773">0</f>
        <v>0</v>
      </c>
      <c r="O463" s="132">
        <f t="shared" si="2773"/>
        <v>0</v>
      </c>
      <c r="P463" s="132">
        <f t="shared" si="2773"/>
        <v>0</v>
      </c>
      <c r="Q463" s="133">
        <f t="shared" si="11"/>
        <v>-0.4212020687</v>
      </c>
      <c r="R463" s="133">
        <f t="shared" si="12"/>
        <v>0.006367153872</v>
      </c>
      <c r="S463" s="133">
        <f t="shared" si="13"/>
        <v>0.00388171931</v>
      </c>
      <c r="T463" s="133">
        <f t="shared" si="14"/>
        <v>-0.02621608612</v>
      </c>
      <c r="U463" s="134">
        <f t="shared" si="15"/>
        <v>-0.4212020687</v>
      </c>
      <c r="V463" s="134">
        <f t="shared" si="16"/>
        <v>-0.006367153872</v>
      </c>
      <c r="W463" s="134">
        <f t="shared" si="17"/>
        <v>-0.00388171931</v>
      </c>
      <c r="X463" s="134">
        <f t="shared" si="18"/>
        <v>0.02621608612</v>
      </c>
      <c r="Y463" s="135">
        <f t="shared" si="19"/>
        <v>-0.3293457056</v>
      </c>
      <c r="Z463" s="135">
        <f t="shared" ref="Z463:AB463" si="2774">0</f>
        <v>0</v>
      </c>
      <c r="AA463" s="135">
        <f t="shared" si="2774"/>
        <v>0</v>
      </c>
      <c r="AB463" s="135">
        <f t="shared" si="2774"/>
        <v>0</v>
      </c>
      <c r="AC463" s="91">
        <f t="shared" si="21"/>
        <v>-0.1668772844</v>
      </c>
      <c r="AD463" s="91">
        <f t="shared" si="22"/>
        <v>0.06195055071</v>
      </c>
      <c r="AE463" s="91">
        <f t="shared" si="23"/>
        <v>0.3549692008</v>
      </c>
      <c r="AF463" s="91">
        <f t="shared" si="24"/>
        <v>0.1428093144</v>
      </c>
      <c r="AG463" s="92">
        <f t="shared" si="25"/>
        <v>0.09992911556</v>
      </c>
      <c r="AH463" s="92">
        <f t="shared" si="26"/>
        <v>0.03569676925</v>
      </c>
      <c r="AI463" s="92">
        <f t="shared" si="27"/>
        <v>0.3463686196</v>
      </c>
      <c r="AJ463" s="92">
        <f t="shared" si="28"/>
        <v>-0.0596038079</v>
      </c>
      <c r="AK463" s="132">
        <f t="shared" ref="AK463:AN463" si="2775">M$2*$M463</f>
        <v>0.1773479215</v>
      </c>
      <c r="AL463" s="132">
        <f t="shared" si="2775"/>
        <v>0.04793838123</v>
      </c>
      <c r="AM463" s="132">
        <f t="shared" si="2775"/>
        <v>0.1470244445</v>
      </c>
      <c r="AN463" s="132">
        <f t="shared" si="2775"/>
        <v>-0.1387143217</v>
      </c>
      <c r="AO463" s="133">
        <f t="shared" si="30"/>
        <v>-0.08501277266</v>
      </c>
      <c r="AP463" s="133">
        <f t="shared" si="31"/>
        <v>0.01486865767</v>
      </c>
      <c r="AQ463" s="133">
        <f t="shared" si="32"/>
        <v>-0.09390281584</v>
      </c>
      <c r="AR463" s="133">
        <f t="shared" si="33"/>
        <v>0.1340909036</v>
      </c>
      <c r="AS463" s="134">
        <f t="shared" si="34"/>
        <v>-0.0097029746</v>
      </c>
      <c r="AT463" s="134">
        <f t="shared" si="35"/>
        <v>-0.01869615003</v>
      </c>
      <c r="AU463" s="134">
        <f t="shared" si="36"/>
        <v>-0.07880420295</v>
      </c>
      <c r="AV463" s="134">
        <f t="shared" si="37"/>
        <v>0.05005766753</v>
      </c>
      <c r="AW463" s="135">
        <f t="shared" ref="AW463:AZ463" si="2776">Y$2*$Y463</f>
        <v>-0.02152299341</v>
      </c>
      <c r="AX463" s="135">
        <f t="shared" si="2776"/>
        <v>-0.01470365913</v>
      </c>
      <c r="AY463" s="135">
        <f t="shared" si="2776"/>
        <v>-0.0205723248</v>
      </c>
      <c r="AZ463" s="135">
        <f t="shared" si="2776"/>
        <v>0.0836477817</v>
      </c>
      <c r="BA463" s="144">
        <f t="shared" ref="BA463:BD463" si="2777">AC463+AG463+AK463+AO463+AS463+AW463+A$2</f>
        <v>0.02191574443</v>
      </c>
      <c r="BB463" s="144">
        <f t="shared" si="2777"/>
        <v>0.1523617996</v>
      </c>
      <c r="BC463" s="144">
        <f t="shared" si="2777"/>
        <v>0.655778337</v>
      </c>
      <c r="BD463" s="144">
        <f t="shared" si="2777"/>
        <v>0.1785529563</v>
      </c>
      <c r="BE463" s="143">
        <f t="shared" ref="BE463:BH463" si="2778">A463</f>
        <v>0</v>
      </c>
      <c r="BF463" s="143">
        <f t="shared" si="2778"/>
        <v>0.2365339578</v>
      </c>
      <c r="BG463" s="143">
        <f t="shared" si="2778"/>
        <v>0.64</v>
      </c>
      <c r="BH463" s="143">
        <f t="shared" si="2778"/>
        <v>0.1791569087</v>
      </c>
      <c r="BI463" s="145">
        <f t="shared" si="41"/>
        <v>0.007814572753</v>
      </c>
      <c r="BJ463" s="145">
        <f t="shared" si="42"/>
        <v>0.008184229437</v>
      </c>
      <c r="BK463" s="143"/>
    </row>
    <row r="464">
      <c r="A464" s="90">
        <f>'Yield Tabulations'!AH464</f>
        <v>0</v>
      </c>
      <c r="B464" s="90">
        <f>'Yield Tabulations'!AI464</f>
        <v>0.2113989637</v>
      </c>
      <c r="C464" s="90">
        <f>'Yield Tabulations'!AJ464</f>
        <v>0.5195530726</v>
      </c>
      <c r="D464" s="90">
        <f>'Yield Tabulations'!AK464</f>
        <v>0.1067357513</v>
      </c>
      <c r="E464" s="91">
        <f>'Yield Tabulations'!AL464</f>
        <v>0</v>
      </c>
      <c r="F464" s="91">
        <f>'Yield Tabulations'!AM464</f>
        <v>0.05284974093</v>
      </c>
      <c r="G464" s="91">
        <f>'Yield Tabulations'!AN464</f>
        <v>0.5762711864</v>
      </c>
      <c r="H464" s="91">
        <f>'Yield Tabulations'!AO464</f>
        <v>0.09170984456</v>
      </c>
      <c r="I464" s="92">
        <f>'Yield Tabulations'!AP464</f>
        <v>0</v>
      </c>
      <c r="J464" s="92">
        <f>'Yield Tabulations'!AQ464</f>
        <v>0.03886010363</v>
      </c>
      <c r="K464" s="92">
        <f>'Yield Tabulations'!AR464</f>
        <v>0.4640883978</v>
      </c>
      <c r="L464" s="92">
        <f>'Yield Tabulations'!AS464</f>
        <v>0.05284974093</v>
      </c>
      <c r="M464" s="132">
        <f t="shared" si="9"/>
        <v>-0.343292271</v>
      </c>
      <c r="N464" s="132">
        <f t="shared" ref="N464:P464" si="2779">0</f>
        <v>0</v>
      </c>
      <c r="O464" s="132">
        <f t="shared" si="2779"/>
        <v>0</v>
      </c>
      <c r="P464" s="132">
        <f t="shared" si="2779"/>
        <v>0</v>
      </c>
      <c r="Q464" s="133">
        <f t="shared" si="11"/>
        <v>-0.2743413595</v>
      </c>
      <c r="R464" s="133">
        <f t="shared" si="12"/>
        <v>0.01210569191</v>
      </c>
      <c r="S464" s="133">
        <f t="shared" si="13"/>
        <v>-0.0007707589465</v>
      </c>
      <c r="T464" s="133">
        <f t="shared" si="14"/>
        <v>-0.002132993571</v>
      </c>
      <c r="U464" s="134">
        <f t="shared" si="15"/>
        <v>-0.2743413595</v>
      </c>
      <c r="V464" s="134">
        <f t="shared" si="16"/>
        <v>-0.01210569191</v>
      </c>
      <c r="W464" s="134">
        <f t="shared" si="17"/>
        <v>0.0007707589465</v>
      </c>
      <c r="X464" s="134">
        <f t="shared" si="18"/>
        <v>0.002132993571</v>
      </c>
      <c r="Y464" s="135">
        <f t="shared" si="19"/>
        <v>-0.2196812437</v>
      </c>
      <c r="Z464" s="135">
        <f t="shared" ref="Z464:AB464" si="2780">0</f>
        <v>0</v>
      </c>
      <c r="AA464" s="135">
        <f t="shared" si="2780"/>
        <v>0</v>
      </c>
      <c r="AB464" s="135">
        <f t="shared" si="2780"/>
        <v>0</v>
      </c>
      <c r="AC464" s="91">
        <f t="shared" si="21"/>
        <v>-0.1308346388</v>
      </c>
      <c r="AD464" s="91">
        <f t="shared" si="22"/>
        <v>0.03621391854</v>
      </c>
      <c r="AE464" s="91">
        <f t="shared" si="23"/>
        <v>0.2859953293</v>
      </c>
      <c r="AF464" s="91">
        <f t="shared" si="24"/>
        <v>0.1131131667</v>
      </c>
      <c r="AG464" s="92">
        <f t="shared" si="25"/>
        <v>0.08022717401</v>
      </c>
      <c r="AH464" s="92">
        <f t="shared" si="26"/>
        <v>0.0302307018</v>
      </c>
      <c r="AI464" s="92">
        <f t="shared" si="27"/>
        <v>0.2800845115</v>
      </c>
      <c r="AJ464" s="92">
        <f t="shared" si="28"/>
        <v>-0.06408105566</v>
      </c>
      <c r="AK464" s="132">
        <f t="shared" ref="AK464:AN464" si="2781">M$2*$M464</f>
        <v>0.1125502269</v>
      </c>
      <c r="AL464" s="132">
        <f t="shared" si="2781"/>
        <v>0.03042311204</v>
      </c>
      <c r="AM464" s="132">
        <f t="shared" si="2781"/>
        <v>0.09330605317</v>
      </c>
      <c r="AN464" s="132">
        <f t="shared" si="2781"/>
        <v>-0.08803220386</v>
      </c>
      <c r="AO464" s="133">
        <f t="shared" si="30"/>
        <v>-0.0495718689</v>
      </c>
      <c r="AP464" s="133">
        <f t="shared" si="31"/>
        <v>0.00874059272</v>
      </c>
      <c r="AQ464" s="133">
        <f t="shared" si="32"/>
        <v>-0.05947837563</v>
      </c>
      <c r="AR464" s="133">
        <f t="shared" si="33"/>
        <v>0.09179036494</v>
      </c>
      <c r="AS464" s="134">
        <f t="shared" si="34"/>
        <v>-0.008454620387</v>
      </c>
      <c r="AT464" s="134">
        <f t="shared" si="35"/>
        <v>-0.01003603814</v>
      </c>
      <c r="AU464" s="134">
        <f t="shared" si="36"/>
        <v>-0.05266768347</v>
      </c>
      <c r="AV464" s="134">
        <f t="shared" si="37"/>
        <v>0.03051676082</v>
      </c>
      <c r="AW464" s="135">
        <f t="shared" ref="AW464:AZ464" si="2782">Y$2*$Y464</f>
        <v>-0.01435633707</v>
      </c>
      <c r="AX464" s="135">
        <f t="shared" si="2782"/>
        <v>-0.009807682534</v>
      </c>
      <c r="AY464" s="135">
        <f t="shared" si="2782"/>
        <v>-0.013722219</v>
      </c>
      <c r="AZ464" s="135">
        <f t="shared" si="2782"/>
        <v>0.05579501541</v>
      </c>
      <c r="BA464" s="144">
        <f t="shared" ref="BA464:BD464" si="2783">AC464+AG464+AK464+AO464+AS464+AW464+A$2</f>
        <v>0.0173146683</v>
      </c>
      <c r="BB464" s="144">
        <f t="shared" si="2783"/>
        <v>0.1110718544</v>
      </c>
      <c r="BC464" s="144">
        <f t="shared" si="2783"/>
        <v>0.5342130315</v>
      </c>
      <c r="BD464" s="144">
        <f t="shared" si="2783"/>
        <v>0.105367467</v>
      </c>
      <c r="BE464" s="143">
        <f t="shared" ref="BE464:BH464" si="2784">A464</f>
        <v>0</v>
      </c>
      <c r="BF464" s="143">
        <f t="shared" si="2784"/>
        <v>0.2113989637</v>
      </c>
      <c r="BG464" s="143">
        <f t="shared" si="2784"/>
        <v>0.5195530726</v>
      </c>
      <c r="BH464" s="143">
        <f t="shared" si="2784"/>
        <v>0.1067357513</v>
      </c>
      <c r="BI464" s="145">
        <f t="shared" si="41"/>
        <v>0.01058211321</v>
      </c>
      <c r="BJ464" s="145">
        <f t="shared" si="42"/>
        <v>0.005696666009</v>
      </c>
      <c r="BK464" s="143"/>
    </row>
    <row r="465">
      <c r="A465" s="90">
        <f>'Yield Tabulations'!AH465</f>
        <v>0</v>
      </c>
      <c r="B465" s="90">
        <f>'Yield Tabulations'!AI465</f>
        <v>0.2410407462</v>
      </c>
      <c r="C465" s="90">
        <f>'Yield Tabulations'!AJ465</f>
        <v>0.5647058824</v>
      </c>
      <c r="D465" s="90">
        <f>'Yield Tabulations'!AK465</f>
        <v>0.1615120275</v>
      </c>
      <c r="E465" s="91">
        <f>'Yield Tabulations'!AL465</f>
        <v>0</v>
      </c>
      <c r="F465" s="91">
        <f>'Yield Tabulations'!AM465</f>
        <v>0.08296514482</v>
      </c>
      <c r="G465" s="91">
        <f>'Yield Tabulations'!AN465</f>
        <v>0.6305970149</v>
      </c>
      <c r="H465" s="91">
        <f>'Yield Tabulations'!AO465</f>
        <v>0.1315660285</v>
      </c>
      <c r="I465" s="92">
        <f>'Yield Tabulations'!AP465</f>
        <v>0</v>
      </c>
      <c r="J465" s="92">
        <f>'Yield Tabulations'!AQ465</f>
        <v>0.04860088365</v>
      </c>
      <c r="K465" s="92">
        <f>'Yield Tabulations'!AR465</f>
        <v>0.4917355372</v>
      </c>
      <c r="L465" s="92">
        <f>'Yield Tabulations'!AS465</f>
        <v>0.08296514482</v>
      </c>
      <c r="M465" s="132">
        <f t="shared" si="9"/>
        <v>-0.4218454303</v>
      </c>
      <c r="N465" s="132">
        <f t="shared" ref="N465:P465" si="2785">0</f>
        <v>0</v>
      </c>
      <c r="O465" s="132">
        <f t="shared" si="2785"/>
        <v>0</v>
      </c>
      <c r="P465" s="132">
        <f t="shared" si="2785"/>
        <v>0</v>
      </c>
      <c r="Q465" s="133">
        <f t="shared" si="11"/>
        <v>-0.3250345358</v>
      </c>
      <c r="R465" s="133">
        <f t="shared" si="12"/>
        <v>0.01237811902</v>
      </c>
      <c r="S465" s="133">
        <f t="shared" si="13"/>
        <v>0.0004889900127</v>
      </c>
      <c r="T465" s="133">
        <f t="shared" si="14"/>
        <v>-0.0101493379</v>
      </c>
      <c r="U465" s="134">
        <f t="shared" si="15"/>
        <v>-0.3250345358</v>
      </c>
      <c r="V465" s="134">
        <f t="shared" si="16"/>
        <v>-0.01237811902</v>
      </c>
      <c r="W465" s="134">
        <f t="shared" si="17"/>
        <v>-0.0004889900127</v>
      </c>
      <c r="X465" s="134">
        <f t="shared" si="18"/>
        <v>0.0101493379</v>
      </c>
      <c r="Y465" s="135">
        <f t="shared" si="19"/>
        <v>-0.2510490997</v>
      </c>
      <c r="Z465" s="135">
        <f t="shared" ref="Z465:AB465" si="2786">0</f>
        <v>0</v>
      </c>
      <c r="AA465" s="135">
        <f t="shared" si="2786"/>
        <v>0</v>
      </c>
      <c r="AB465" s="135">
        <f t="shared" si="2786"/>
        <v>0</v>
      </c>
      <c r="AC465" s="91">
        <f t="shared" si="21"/>
        <v>-0.1470945503</v>
      </c>
      <c r="AD465" s="91">
        <f t="shared" si="22"/>
        <v>0.05920675294</v>
      </c>
      <c r="AE465" s="91">
        <f t="shared" si="23"/>
        <v>0.3092433777</v>
      </c>
      <c r="AF465" s="91">
        <f t="shared" si="24"/>
        <v>0.1345520577</v>
      </c>
      <c r="AG465" s="92">
        <f t="shared" si="25"/>
        <v>0.08374065414</v>
      </c>
      <c r="AH465" s="92">
        <f t="shared" si="26"/>
        <v>0.04142293248</v>
      </c>
      <c r="AI465" s="92">
        <f t="shared" si="27"/>
        <v>0.3018919895</v>
      </c>
      <c r="AJ465" s="92">
        <f t="shared" si="28"/>
        <v>-0.05361061761</v>
      </c>
      <c r="AK465" s="132">
        <f t="shared" ref="AK465:AN465" si="2787">M$2*$M465</f>
        <v>0.1383043048</v>
      </c>
      <c r="AL465" s="132">
        <f t="shared" si="2787"/>
        <v>0.03738461909</v>
      </c>
      <c r="AM465" s="132">
        <f t="shared" si="2787"/>
        <v>0.114656622</v>
      </c>
      <c r="AN465" s="132">
        <f t="shared" si="2787"/>
        <v>-0.1081759948</v>
      </c>
      <c r="AO465" s="133">
        <f t="shared" si="30"/>
        <v>-0.06158092904</v>
      </c>
      <c r="AP465" s="133">
        <f t="shared" si="31"/>
        <v>0.01130521398</v>
      </c>
      <c r="AQ465" s="133">
        <f t="shared" si="32"/>
        <v>-0.07069524288</v>
      </c>
      <c r="AR465" s="133">
        <f t="shared" si="33"/>
        <v>0.1069577242</v>
      </c>
      <c r="AS465" s="134">
        <f t="shared" si="34"/>
        <v>-0.008910535115</v>
      </c>
      <c r="AT465" s="134">
        <f t="shared" si="35"/>
        <v>-0.01308480905</v>
      </c>
      <c r="AU465" s="134">
        <f t="shared" si="36"/>
        <v>-0.06195690711</v>
      </c>
      <c r="AV465" s="134">
        <f t="shared" si="37"/>
        <v>0.03681911952</v>
      </c>
      <c r="AW465" s="135">
        <f t="shared" ref="AW465:AZ465" si="2788">Y$2*$Y465</f>
        <v>-0.01640625041</v>
      </c>
      <c r="AX465" s="135">
        <f t="shared" si="2788"/>
        <v>-0.01120810238</v>
      </c>
      <c r="AY465" s="135">
        <f t="shared" si="2788"/>
        <v>-0.01568158786</v>
      </c>
      <c r="AZ465" s="135">
        <f t="shared" si="2788"/>
        <v>0.06376187674</v>
      </c>
      <c r="BA465" s="144">
        <f t="shared" ref="BA465:BD465" si="2789">AC465+AG465+AK465+AO465+AS465+AW465+A$2</f>
        <v>0.01580742667</v>
      </c>
      <c r="BB465" s="144">
        <f t="shared" si="2789"/>
        <v>0.150333857</v>
      </c>
      <c r="BC465" s="144">
        <f t="shared" si="2789"/>
        <v>0.5781536671</v>
      </c>
      <c r="BD465" s="144">
        <f t="shared" si="2789"/>
        <v>0.1465695844</v>
      </c>
      <c r="BE465" s="143">
        <f t="shared" ref="BE465:BH465" si="2790">A465</f>
        <v>0</v>
      </c>
      <c r="BF465" s="143">
        <f t="shared" si="2790"/>
        <v>0.2410407462</v>
      </c>
      <c r="BG465" s="143">
        <f t="shared" si="2790"/>
        <v>0.5647058824</v>
      </c>
      <c r="BH465" s="143">
        <f t="shared" si="2790"/>
        <v>0.1615120275</v>
      </c>
      <c r="BI465" s="145">
        <f t="shared" si="41"/>
        <v>0.008881734006</v>
      </c>
      <c r="BJ465" s="145">
        <f t="shared" si="42"/>
        <v>0.0002332290362</v>
      </c>
      <c r="BK465" s="143"/>
    </row>
    <row r="466">
      <c r="A466" s="90">
        <f>'Yield Tabulations'!AH466</f>
        <v>0</v>
      </c>
      <c r="B466" s="90">
        <f>'Yield Tabulations'!AI466</f>
        <v>0.2128860844</v>
      </c>
      <c r="C466" s="90">
        <f>'Yield Tabulations'!AJ466</f>
        <v>0.5238879736</v>
      </c>
      <c r="D466" s="90">
        <f>'Yield Tabulations'!AK466</f>
        <v>0.1139156426</v>
      </c>
      <c r="E466" s="91">
        <f>'Yield Tabulations'!AL466</f>
        <v>0</v>
      </c>
      <c r="F466" s="91">
        <f>'Yield Tabulations'!AM466</f>
        <v>0.05147791431</v>
      </c>
      <c r="G466" s="91">
        <f>'Yield Tabulations'!AN466</f>
        <v>0.5535714286</v>
      </c>
      <c r="H466" s="91">
        <f>'Yield Tabulations'!AO466</f>
        <v>0.09299236134</v>
      </c>
      <c r="I466" s="92">
        <f>'Yield Tabulations'!AP466</f>
        <v>0</v>
      </c>
      <c r="J466" s="92">
        <f>'Yield Tabulations'!AQ466</f>
        <v>0.04151444703</v>
      </c>
      <c r="K466" s="92">
        <f>'Yield Tabulations'!AR466</f>
        <v>0.498470948</v>
      </c>
      <c r="L466" s="92">
        <f>'Yield Tabulations'!AS466</f>
        <v>0.05147791431</v>
      </c>
      <c r="M466" s="132">
        <f t="shared" si="9"/>
        <v>-0.3177388815</v>
      </c>
      <c r="N466" s="132">
        <f t="shared" ref="N466:P466" si="2791">0</f>
        <v>0</v>
      </c>
      <c r="O466" s="132">
        <f t="shared" si="2791"/>
        <v>0</v>
      </c>
      <c r="P466" s="132">
        <f t="shared" si="2791"/>
        <v>0</v>
      </c>
      <c r="Q466" s="133">
        <f t="shared" si="11"/>
        <v>-0.2828634047</v>
      </c>
      <c r="R466" s="133">
        <f t="shared" si="12"/>
        <v>0.01785728795</v>
      </c>
      <c r="S466" s="133">
        <f t="shared" si="13"/>
        <v>-0.001210550797</v>
      </c>
      <c r="T466" s="133">
        <f t="shared" si="14"/>
        <v>-0.002679033002</v>
      </c>
      <c r="U466" s="134">
        <f t="shared" si="15"/>
        <v>-0.2828634047</v>
      </c>
      <c r="V466" s="134">
        <f t="shared" si="16"/>
        <v>-0.01785728795</v>
      </c>
      <c r="W466" s="134">
        <f t="shared" si="17"/>
        <v>0.001210550797</v>
      </c>
      <c r="X466" s="134">
        <f t="shared" si="18"/>
        <v>0.002679033002</v>
      </c>
      <c r="Y466" s="135">
        <f t="shared" si="19"/>
        <v>-0.252846711</v>
      </c>
      <c r="Z466" s="135">
        <f t="shared" ref="Z466:AB466" si="2792">0</f>
        <v>0</v>
      </c>
      <c r="AA466" s="135">
        <f t="shared" si="2792"/>
        <v>0</v>
      </c>
      <c r="AB466" s="135">
        <f t="shared" si="2792"/>
        <v>0</v>
      </c>
      <c r="AC466" s="91">
        <f t="shared" si="21"/>
        <v>-0.1258648689</v>
      </c>
      <c r="AD466" s="91">
        <f t="shared" si="22"/>
        <v>0.03619088102</v>
      </c>
      <c r="AE466" s="91">
        <f t="shared" si="23"/>
        <v>0.2740886089</v>
      </c>
      <c r="AF466" s="91">
        <f t="shared" si="24"/>
        <v>0.1110323829</v>
      </c>
      <c r="AG466" s="92">
        <f t="shared" si="25"/>
        <v>0.08618692358</v>
      </c>
      <c r="AH466" s="92">
        <f t="shared" si="26"/>
        <v>0.03134522101</v>
      </c>
      <c r="AI466" s="92">
        <f t="shared" si="27"/>
        <v>0.2998368032</v>
      </c>
      <c r="AJ466" s="92">
        <f t="shared" si="28"/>
        <v>-0.07186152634</v>
      </c>
      <c r="AK466" s="132">
        <f t="shared" ref="AK466:AN466" si="2793">M$2*$M466</f>
        <v>0.10417241</v>
      </c>
      <c r="AL466" s="132">
        <f t="shared" si="2793"/>
        <v>0.02815852964</v>
      </c>
      <c r="AM466" s="132">
        <f t="shared" si="2793"/>
        <v>0.0863607004</v>
      </c>
      <c r="AN466" s="132">
        <f t="shared" si="2793"/>
        <v>-0.08147941666</v>
      </c>
      <c r="AO466" s="133">
        <f t="shared" si="30"/>
        <v>-0.05105803456</v>
      </c>
      <c r="AP466" s="133">
        <f t="shared" si="31"/>
        <v>0.01022459872</v>
      </c>
      <c r="AQ466" s="133">
        <f t="shared" si="32"/>
        <v>-0.05963890672</v>
      </c>
      <c r="AR466" s="133">
        <f t="shared" si="33"/>
        <v>0.09578755518</v>
      </c>
      <c r="AS466" s="134">
        <f t="shared" si="34"/>
        <v>-0.008558514955</v>
      </c>
      <c r="AT466" s="134">
        <f t="shared" si="35"/>
        <v>-0.01066290348</v>
      </c>
      <c r="AU466" s="134">
        <f t="shared" si="36"/>
        <v>-0.05491560527</v>
      </c>
      <c r="AV466" s="134">
        <f t="shared" si="37"/>
        <v>0.03046096659</v>
      </c>
      <c r="AW466" s="135">
        <f t="shared" ref="AW466:AZ466" si="2794">Y$2*$Y466</f>
        <v>-0.01652372568</v>
      </c>
      <c r="AX466" s="135">
        <f t="shared" si="2794"/>
        <v>-0.01128835684</v>
      </c>
      <c r="AY466" s="135">
        <f t="shared" si="2794"/>
        <v>-0.01579387426</v>
      </c>
      <c r="AZ466" s="135">
        <f t="shared" si="2794"/>
        <v>0.06421843711</v>
      </c>
      <c r="BA466" s="144">
        <f t="shared" ref="BA466:BD466" si="2795">AC466+AG466+AK466+AO466+AS466+AW466+A$2</f>
        <v>0.01610892194</v>
      </c>
      <c r="BB466" s="144">
        <f t="shared" si="2795"/>
        <v>0.10927522</v>
      </c>
      <c r="BC466" s="144">
        <f t="shared" si="2795"/>
        <v>0.5306331419</v>
      </c>
      <c r="BD466" s="144">
        <f t="shared" si="2795"/>
        <v>0.1144238175</v>
      </c>
      <c r="BE466" s="143">
        <f t="shared" ref="BE466:BH466" si="2796">A466</f>
        <v>0</v>
      </c>
      <c r="BF466" s="143">
        <f t="shared" si="2796"/>
        <v>0.2128860844</v>
      </c>
      <c r="BG466" s="143">
        <f t="shared" si="2796"/>
        <v>0.5238879736</v>
      </c>
      <c r="BH466" s="143">
        <f t="shared" si="2796"/>
        <v>0.1139156426</v>
      </c>
      <c r="BI466" s="145">
        <f t="shared" si="41"/>
        <v>0.01104046412</v>
      </c>
      <c r="BJ466" s="145">
        <f t="shared" si="42"/>
        <v>0.004554985791</v>
      </c>
      <c r="BK466" s="143"/>
    </row>
    <row r="467">
      <c r="A467" s="90">
        <f>'Yield Tabulations'!AH467</f>
        <v>0</v>
      </c>
      <c r="B467" s="90">
        <f>'Yield Tabulations'!AI467</f>
        <v>0.2944564435</v>
      </c>
      <c r="C467" s="90">
        <f>'Yield Tabulations'!AJ467</f>
        <v>0.6700767263</v>
      </c>
      <c r="D467" s="90">
        <f>'Yield Tabulations'!AK467</f>
        <v>0.2343412527</v>
      </c>
      <c r="E467" s="91">
        <f>'Yield Tabulations'!AL467</f>
        <v>0</v>
      </c>
      <c r="F467" s="91">
        <f>'Yield Tabulations'!AM467</f>
        <v>0.1033117351</v>
      </c>
      <c r="G467" s="91">
        <f>'Yield Tabulations'!AN467</f>
        <v>0.7454545455</v>
      </c>
      <c r="H467" s="91">
        <f>'Yield Tabulations'!AO467</f>
        <v>0.1385889129</v>
      </c>
      <c r="I467" s="92">
        <f>'Yield Tabulations'!AP467</f>
        <v>0</v>
      </c>
      <c r="J467" s="92">
        <f>'Yield Tabulations'!AQ467</f>
        <v>0.03527717783</v>
      </c>
      <c r="K467" s="92">
        <f>'Yield Tabulations'!AR467</f>
        <v>0.59697733</v>
      </c>
      <c r="L467" s="92">
        <f>'Yield Tabulations'!AS467</f>
        <v>0.1033117351</v>
      </c>
      <c r="M467" s="132">
        <f t="shared" si="9"/>
        <v>-0.5855826807</v>
      </c>
      <c r="N467" s="132">
        <f t="shared" ref="N467:P467" si="2797">0</f>
        <v>0</v>
      </c>
      <c r="O467" s="132">
        <f t="shared" si="2797"/>
        <v>0</v>
      </c>
      <c r="P467" s="132">
        <f t="shared" si="2797"/>
        <v>0</v>
      </c>
      <c r="Q467" s="133">
        <f t="shared" si="11"/>
        <v>-0.4629818717</v>
      </c>
      <c r="R467" s="133">
        <f t="shared" si="12"/>
        <v>0.005720236679</v>
      </c>
      <c r="S467" s="133">
        <f t="shared" si="13"/>
        <v>0.005784288877</v>
      </c>
      <c r="T467" s="133">
        <f t="shared" si="14"/>
        <v>-0.03537723119</v>
      </c>
      <c r="U467" s="134">
        <f t="shared" si="15"/>
        <v>-0.4629818717</v>
      </c>
      <c r="V467" s="134">
        <f t="shared" si="16"/>
        <v>-0.005720236679</v>
      </c>
      <c r="W467" s="134">
        <f t="shared" si="17"/>
        <v>-0.005784288877</v>
      </c>
      <c r="X467" s="134">
        <f t="shared" si="18"/>
        <v>0.03537723119</v>
      </c>
      <c r="Y467" s="135">
        <f t="shared" si="19"/>
        <v>-0.3682997264</v>
      </c>
      <c r="Z467" s="135">
        <f t="shared" ref="Z467:AB467" si="2798">0</f>
        <v>0</v>
      </c>
      <c r="AA467" s="135">
        <f t="shared" si="2798"/>
        <v>0</v>
      </c>
      <c r="AB467" s="135">
        <f t="shared" si="2798"/>
        <v>0</v>
      </c>
      <c r="AC467" s="91">
        <f t="shared" si="21"/>
        <v>-0.1742778543</v>
      </c>
      <c r="AD467" s="91">
        <f t="shared" si="22"/>
        <v>0.06910197337</v>
      </c>
      <c r="AE467" s="91">
        <f t="shared" si="23"/>
        <v>0.3679280566</v>
      </c>
      <c r="AF467" s="91">
        <f t="shared" si="24"/>
        <v>0.1492108205</v>
      </c>
      <c r="AG467" s="92">
        <f t="shared" si="25"/>
        <v>0.106149575</v>
      </c>
      <c r="AH467" s="92">
        <f t="shared" si="26"/>
        <v>0.03697629338</v>
      </c>
      <c r="AI467" s="92">
        <f t="shared" si="27"/>
        <v>0.3668734982</v>
      </c>
      <c r="AJ467" s="92">
        <f t="shared" si="28"/>
        <v>-0.05911528767</v>
      </c>
      <c r="AK467" s="132">
        <f t="shared" ref="AK467:AN467" si="2799">M$2*$M467</f>
        <v>0.1919864475</v>
      </c>
      <c r="AL467" s="132">
        <f t="shared" si="2799"/>
        <v>0.05189527701</v>
      </c>
      <c r="AM467" s="132">
        <f t="shared" si="2799"/>
        <v>0.1591600317</v>
      </c>
      <c r="AN467" s="132">
        <f t="shared" si="2799"/>
        <v>-0.1501639806</v>
      </c>
      <c r="AO467" s="133">
        <f t="shared" si="30"/>
        <v>-0.09596063175</v>
      </c>
      <c r="AP467" s="133">
        <f t="shared" si="31"/>
        <v>0.0171337055</v>
      </c>
      <c r="AQ467" s="133">
        <f t="shared" si="32"/>
        <v>-0.103221831</v>
      </c>
      <c r="AR467" s="133">
        <f t="shared" si="33"/>
        <v>0.1459494352</v>
      </c>
      <c r="AS467" s="134">
        <f t="shared" si="34"/>
        <v>-0.009641297576</v>
      </c>
      <c r="AT467" s="134">
        <f t="shared" si="35"/>
        <v>-0.02155504759</v>
      </c>
      <c r="AU467" s="134">
        <f t="shared" si="36"/>
        <v>-0.0862991838</v>
      </c>
      <c r="AV467" s="134">
        <f t="shared" si="37"/>
        <v>0.05552722946</v>
      </c>
      <c r="AW467" s="135">
        <f t="shared" ref="AW467:AZ467" si="2800">Y$2*$Y467</f>
        <v>-0.02406866842</v>
      </c>
      <c r="AX467" s="135">
        <f t="shared" si="2800"/>
        <v>-0.01644276376</v>
      </c>
      <c r="AY467" s="135">
        <f t="shared" si="2800"/>
        <v>-0.02300555759</v>
      </c>
      <c r="AZ467" s="135">
        <f t="shared" si="2800"/>
        <v>0.09354139006</v>
      </c>
      <c r="BA467" s="144">
        <f t="shared" ref="BA467:BD467" si="2801">AC467+AG467+AK467+AO467+AS467+AW467+A$2</f>
        <v>0.021942303</v>
      </c>
      <c r="BB467" s="144">
        <f t="shared" si="2801"/>
        <v>0.1624166878</v>
      </c>
      <c r="BC467" s="144">
        <f t="shared" si="2801"/>
        <v>0.6821304298</v>
      </c>
      <c r="BD467" s="144">
        <f t="shared" si="2801"/>
        <v>0.2012150255</v>
      </c>
      <c r="BE467" s="143">
        <f t="shared" ref="BE467:BH467" si="2802">A467</f>
        <v>0</v>
      </c>
      <c r="BF467" s="143">
        <f t="shared" si="2802"/>
        <v>0.2944564435</v>
      </c>
      <c r="BG467" s="143">
        <f t="shared" si="2802"/>
        <v>0.6700767263</v>
      </c>
      <c r="BH467" s="143">
        <f t="shared" si="2802"/>
        <v>0.2343412527</v>
      </c>
      <c r="BI467" s="145">
        <f t="shared" si="41"/>
        <v>0.01915860043</v>
      </c>
      <c r="BJ467" s="145">
        <f t="shared" si="42"/>
        <v>0.0210945892</v>
      </c>
      <c r="BK467" s="143"/>
    </row>
    <row r="468">
      <c r="A468" s="90">
        <f>'Yield Tabulations'!AH468</f>
        <v>0</v>
      </c>
      <c r="B468" s="90">
        <f>'Yield Tabulations'!AI468</f>
        <v>0.2819420784</v>
      </c>
      <c r="C468" s="90">
        <f>'Yield Tabulations'!AJ468</f>
        <v>0.4942084942</v>
      </c>
      <c r="D468" s="90">
        <f>'Yield Tabulations'!AK468</f>
        <v>0.1431005111</v>
      </c>
      <c r="E468" s="91">
        <f>'Yield Tabulations'!AL468</f>
        <v>0</v>
      </c>
      <c r="F468" s="91">
        <f>'Yield Tabulations'!AM468</f>
        <v>0.06729131175</v>
      </c>
      <c r="G468" s="91">
        <f>'Yield Tabulations'!AN468</f>
        <v>0.6030534351</v>
      </c>
      <c r="H468" s="91">
        <f>'Yield Tabulations'!AO468</f>
        <v>0.1115843271</v>
      </c>
      <c r="I468" s="92">
        <f>'Yield Tabulations'!AP468</f>
        <v>0</v>
      </c>
      <c r="J468" s="92">
        <f>'Yield Tabulations'!AQ468</f>
        <v>0.04429301533</v>
      </c>
      <c r="K468" s="92">
        <f>'Yield Tabulations'!AR468</f>
        <v>0.3828125</v>
      </c>
      <c r="L468" s="92">
        <f>'Yield Tabulations'!AS468</f>
        <v>0.06729131175</v>
      </c>
      <c r="M468" s="132">
        <f t="shared" si="9"/>
        <v>-0.3806526283</v>
      </c>
      <c r="N468" s="132">
        <f t="shared" ref="N468:P468" si="2803">0</f>
        <v>0</v>
      </c>
      <c r="O468" s="132">
        <f t="shared" si="2803"/>
        <v>0</v>
      </c>
      <c r="P468" s="132">
        <f t="shared" si="2803"/>
        <v>0</v>
      </c>
      <c r="Q468" s="133">
        <f t="shared" si="11"/>
        <v>-0.241345584</v>
      </c>
      <c r="R468" s="133">
        <f t="shared" si="12"/>
        <v>0.002135618506</v>
      </c>
      <c r="S468" s="133">
        <f t="shared" si="13"/>
        <v>-0.0004142856728</v>
      </c>
      <c r="T468" s="133">
        <f t="shared" si="14"/>
        <v>0.0009510997666</v>
      </c>
      <c r="U468" s="134">
        <f t="shared" si="15"/>
        <v>-0.241345584</v>
      </c>
      <c r="V468" s="134">
        <f t="shared" si="16"/>
        <v>-0.002135618506</v>
      </c>
      <c r="W468" s="134">
        <f t="shared" si="17"/>
        <v>0.0004142856728</v>
      </c>
      <c r="X468" s="134">
        <f t="shared" si="18"/>
        <v>-0.0009510997666</v>
      </c>
      <c r="Y468" s="135">
        <f t="shared" si="19"/>
        <v>-0.153035402</v>
      </c>
      <c r="Z468" s="135">
        <f t="shared" ref="Z468:AB468" si="2804">0</f>
        <v>0</v>
      </c>
      <c r="AA468" s="135">
        <f t="shared" si="2804"/>
        <v>0</v>
      </c>
      <c r="AB468" s="135">
        <f t="shared" si="2804"/>
        <v>0</v>
      </c>
      <c r="AC468" s="91">
        <f t="shared" si="21"/>
        <v>-0.1388006351</v>
      </c>
      <c r="AD468" s="91">
        <f t="shared" si="22"/>
        <v>0.04738804991</v>
      </c>
      <c r="AE468" s="91">
        <f t="shared" si="23"/>
        <v>0.2974189305</v>
      </c>
      <c r="AF468" s="91">
        <f t="shared" si="24"/>
        <v>0.1238846431</v>
      </c>
      <c r="AG468" s="92">
        <f t="shared" si="25"/>
        <v>0.06398728203</v>
      </c>
      <c r="AH468" s="92">
        <f t="shared" si="26"/>
        <v>0.03651185877</v>
      </c>
      <c r="AI468" s="92">
        <f t="shared" si="27"/>
        <v>0.2355626578</v>
      </c>
      <c r="AJ468" s="92">
        <f t="shared" si="28"/>
        <v>-0.04137763881</v>
      </c>
      <c r="AK468" s="132">
        <f t="shared" ref="AK468:AN468" si="2805">M$2*$M468</f>
        <v>0.124799022</v>
      </c>
      <c r="AL468" s="132">
        <f t="shared" si="2805"/>
        <v>0.03373404686</v>
      </c>
      <c r="AM468" s="132">
        <f t="shared" si="2805"/>
        <v>0.1034605127</v>
      </c>
      <c r="AN468" s="132">
        <f t="shared" si="2805"/>
        <v>-0.09761271255</v>
      </c>
      <c r="AO468" s="133">
        <f t="shared" si="30"/>
        <v>-0.04292989935</v>
      </c>
      <c r="AP468" s="133">
        <f t="shared" si="31"/>
        <v>0.005420296906</v>
      </c>
      <c r="AQ468" s="133">
        <f t="shared" si="32"/>
        <v>-0.05511169698</v>
      </c>
      <c r="AR468" s="133">
        <f t="shared" si="33"/>
        <v>0.0792989082</v>
      </c>
      <c r="AS468" s="134">
        <f t="shared" si="34"/>
        <v>-0.00800977654</v>
      </c>
      <c r="AT468" s="134">
        <f t="shared" si="35"/>
        <v>-0.007990226604</v>
      </c>
      <c r="AU468" s="134">
        <f t="shared" si="36"/>
        <v>-0.04542013125</v>
      </c>
      <c r="AV468" s="134">
        <f t="shared" si="37"/>
        <v>0.02835546789</v>
      </c>
      <c r="AW468" s="135">
        <f t="shared" ref="AW468:AZ468" si="2806">Y$2*$Y468</f>
        <v>-0.01000098041</v>
      </c>
      <c r="AX468" s="135">
        <f t="shared" si="2806"/>
        <v>-0.006832274863</v>
      </c>
      <c r="AY468" s="135">
        <f t="shared" si="2806"/>
        <v>-0.009559238037</v>
      </c>
      <c r="AZ468" s="135">
        <f t="shared" si="2806"/>
        <v>0.03886819133</v>
      </c>
      <c r="BA468" s="144">
        <f t="shared" ref="BA468:BD468" si="2807">AC468+AG468+AK468+AO468+AS468+AW468+A$2</f>
        <v>0.01679974513</v>
      </c>
      <c r="BB468" s="144">
        <f t="shared" si="2807"/>
        <v>0.1335390009</v>
      </c>
      <c r="BC468" s="144">
        <f t="shared" si="2807"/>
        <v>0.5270464505</v>
      </c>
      <c r="BD468" s="144">
        <f t="shared" si="2807"/>
        <v>0.09768227779</v>
      </c>
      <c r="BE468" s="143">
        <f t="shared" ref="BE468:BH468" si="2808">A468</f>
        <v>0</v>
      </c>
      <c r="BF468" s="143">
        <f t="shared" si="2808"/>
        <v>0.2819420784</v>
      </c>
      <c r="BG468" s="143">
        <f t="shared" si="2808"/>
        <v>0.4942084942</v>
      </c>
      <c r="BH468" s="143">
        <f t="shared" si="2808"/>
        <v>0.1431005111</v>
      </c>
      <c r="BI468" s="145">
        <f t="shared" si="41"/>
        <v>0.02544685212</v>
      </c>
      <c r="BJ468" s="145">
        <f t="shared" si="42"/>
        <v>0.004876854742</v>
      </c>
      <c r="BK468" s="143"/>
    </row>
    <row r="469">
      <c r="A469" s="90">
        <f>'Yield Tabulations'!AH469</f>
        <v>0</v>
      </c>
      <c r="B469" s="90">
        <f>'Yield Tabulations'!AI469</f>
        <v>0.2858166189</v>
      </c>
      <c r="C469" s="90">
        <f>'Yield Tabulations'!AJ469</f>
        <v>0.6386138614</v>
      </c>
      <c r="D469" s="90">
        <f>'Yield Tabulations'!AK469</f>
        <v>0.2156160458</v>
      </c>
      <c r="E469" s="91">
        <f>'Yield Tabulations'!AL469</f>
        <v>0</v>
      </c>
      <c r="F469" s="91">
        <f>'Yield Tabulations'!AM469</f>
        <v>0.1217765043</v>
      </c>
      <c r="G469" s="91">
        <f>'Yield Tabulations'!AN469</f>
        <v>0.7744874715</v>
      </c>
      <c r="H469" s="91">
        <f>'Yield Tabulations'!AO469</f>
        <v>0.157234957</v>
      </c>
      <c r="I469" s="92">
        <f>'Yield Tabulations'!AP469</f>
        <v>0</v>
      </c>
      <c r="J469" s="92">
        <f>'Yield Tabulations'!AQ469</f>
        <v>0.03545845272</v>
      </c>
      <c r="K469" s="92">
        <f>'Yield Tabulations'!AR469</f>
        <v>0.4769647696</v>
      </c>
      <c r="L469" s="92">
        <f>'Yield Tabulations'!AS469</f>
        <v>0.1217765043</v>
      </c>
      <c r="M469" s="132">
        <f t="shared" si="9"/>
        <v>-0.6393831923</v>
      </c>
      <c r="N469" s="132">
        <f t="shared" ref="N469:P469" si="2809">0</f>
        <v>0</v>
      </c>
      <c r="O469" s="132">
        <f t="shared" si="2809"/>
        <v>0</v>
      </c>
      <c r="P469" s="132">
        <f t="shared" si="2809"/>
        <v>0</v>
      </c>
      <c r="Q469" s="133">
        <f t="shared" si="11"/>
        <v>-0.3928687683</v>
      </c>
      <c r="R469" s="133">
        <f t="shared" si="12"/>
        <v>-0.01931884185</v>
      </c>
      <c r="S469" s="133">
        <f t="shared" si="13"/>
        <v>0.009254208709</v>
      </c>
      <c r="T469" s="133">
        <f t="shared" si="14"/>
        <v>-0.03062097493</v>
      </c>
      <c r="U469" s="134">
        <f t="shared" si="15"/>
        <v>-0.3928687683</v>
      </c>
      <c r="V469" s="134">
        <f t="shared" si="16"/>
        <v>0.01931884185</v>
      </c>
      <c r="W469" s="134">
        <f t="shared" si="17"/>
        <v>-0.009254208709</v>
      </c>
      <c r="X469" s="134">
        <f t="shared" si="18"/>
        <v>0.03062097493</v>
      </c>
      <c r="Y469" s="135">
        <f t="shared" si="19"/>
        <v>-0.2435822104</v>
      </c>
      <c r="Z469" s="135">
        <f t="shared" ref="Z469:AB469" si="2810">0</f>
        <v>0</v>
      </c>
      <c r="AA469" s="135">
        <f t="shared" si="2810"/>
        <v>0</v>
      </c>
      <c r="AB469" s="135">
        <f t="shared" si="2810"/>
        <v>0</v>
      </c>
      <c r="AC469" s="91">
        <f t="shared" si="21"/>
        <v>-0.1832359655</v>
      </c>
      <c r="AD469" s="91">
        <f t="shared" si="22"/>
        <v>0.08205036968</v>
      </c>
      <c r="AE469" s="91">
        <f t="shared" si="23"/>
        <v>0.3807500659</v>
      </c>
      <c r="AF469" s="91">
        <f t="shared" si="24"/>
        <v>0.1587968311</v>
      </c>
      <c r="AG469" s="92">
        <f t="shared" si="25"/>
        <v>0.08363392278</v>
      </c>
      <c r="AH469" s="92">
        <f t="shared" si="26"/>
        <v>0.04115267449</v>
      </c>
      <c r="AI469" s="92">
        <f t="shared" si="27"/>
        <v>0.300553908</v>
      </c>
      <c r="AJ469" s="92">
        <f t="shared" si="28"/>
        <v>-0.02577973514</v>
      </c>
      <c r="AK469" s="132">
        <f t="shared" ref="AK469:AN469" si="2811">M$2*$M469</f>
        <v>0.2096252361</v>
      </c>
      <c r="AL469" s="132">
        <f t="shared" si="2811"/>
        <v>0.0566631647</v>
      </c>
      <c r="AM469" s="132">
        <f t="shared" si="2811"/>
        <v>0.1737828876</v>
      </c>
      <c r="AN469" s="132">
        <f t="shared" si="2811"/>
        <v>-0.1639603227</v>
      </c>
      <c r="AO469" s="133">
        <f t="shared" si="30"/>
        <v>-0.08314056722</v>
      </c>
      <c r="AP469" s="133">
        <f t="shared" si="31"/>
        <v>0.008916710865</v>
      </c>
      <c r="AQ469" s="133">
        <f t="shared" si="32"/>
        <v>-0.09467304373</v>
      </c>
      <c r="AR469" s="133">
        <f t="shared" si="33"/>
        <v>0.1182511496</v>
      </c>
      <c r="AS469" s="134">
        <f t="shared" si="34"/>
        <v>-0.008102701651</v>
      </c>
      <c r="AT469" s="134">
        <f t="shared" si="35"/>
        <v>-0.01709440833</v>
      </c>
      <c r="AU469" s="134">
        <f t="shared" si="36"/>
        <v>-0.07046766912</v>
      </c>
      <c r="AV469" s="134">
        <f t="shared" si="37"/>
        <v>0.05180474806</v>
      </c>
      <c r="AW469" s="135">
        <f t="shared" ref="AW469:AZ469" si="2812">Y$2*$Y469</f>
        <v>-0.01591828349</v>
      </c>
      <c r="AX469" s="135">
        <f t="shared" si="2812"/>
        <v>-0.01087474265</v>
      </c>
      <c r="AY469" s="135">
        <f t="shared" si="2812"/>
        <v>-0.0152151744</v>
      </c>
      <c r="AZ469" s="135">
        <f t="shared" si="2812"/>
        <v>0.06186542351</v>
      </c>
      <c r="BA469" s="144">
        <f t="shared" ref="BA469:BD469" si="2813">AC469+AG469+AK469+AO469+AS469+AW469+A$2</f>
        <v>0.03061637354</v>
      </c>
      <c r="BB469" s="144">
        <f t="shared" si="2813"/>
        <v>0.1861210187</v>
      </c>
      <c r="BC469" s="144">
        <f t="shared" si="2813"/>
        <v>0.6754263899</v>
      </c>
      <c r="BD469" s="144">
        <f t="shared" si="2813"/>
        <v>0.167243513</v>
      </c>
      <c r="BE469" s="143">
        <f t="shared" ref="BE469:BH469" si="2814">A469</f>
        <v>0</v>
      </c>
      <c r="BF469" s="143">
        <f t="shared" si="2814"/>
        <v>0.2858166189</v>
      </c>
      <c r="BG469" s="143">
        <f t="shared" si="2814"/>
        <v>0.6386138614</v>
      </c>
      <c r="BH469" s="143">
        <f t="shared" si="2814"/>
        <v>0.2156160458</v>
      </c>
      <c r="BI469" s="145">
        <f t="shared" si="41"/>
        <v>0.01457163922</v>
      </c>
      <c r="BJ469" s="145">
        <f t="shared" si="42"/>
        <v>0.01162911484</v>
      </c>
      <c r="BK469" s="143"/>
    </row>
    <row r="470">
      <c r="A470" s="90">
        <f>'Yield Tabulations'!AH470</f>
        <v>0</v>
      </c>
      <c r="B470" s="90">
        <f>'Yield Tabulations'!AI470</f>
        <v>0.2585431655</v>
      </c>
      <c r="C470" s="90">
        <f>'Yield Tabulations'!AJ470</f>
        <v>0.5745682889</v>
      </c>
      <c r="D470" s="90">
        <f>'Yield Tabulations'!AK470</f>
        <v>0.1690647482</v>
      </c>
      <c r="E470" s="91">
        <f>'Yield Tabulations'!AL470</f>
        <v>0</v>
      </c>
      <c r="F470" s="91">
        <f>'Yield Tabulations'!AM470</f>
        <v>0.09262589928</v>
      </c>
      <c r="G470" s="91">
        <f>'Yield Tabulations'!AN470</f>
        <v>0.6149253731</v>
      </c>
      <c r="H470" s="91">
        <f>'Yield Tabulations'!AO470</f>
        <v>0.1506294964</v>
      </c>
      <c r="I470" s="92">
        <f>'Yield Tabulations'!AP470</f>
        <v>0</v>
      </c>
      <c r="J470" s="92">
        <f>'Yield Tabulations'!AQ470</f>
        <v>0.05800359712</v>
      </c>
      <c r="K470" s="92">
        <f>'Yield Tabulations'!AR470</f>
        <v>0.5298013245</v>
      </c>
      <c r="L470" s="92">
        <f>'Yield Tabulations'!AS470</f>
        <v>0.09262589928</v>
      </c>
      <c r="M470" s="132">
        <f t="shared" si="9"/>
        <v>-0.4094020169</v>
      </c>
      <c r="N470" s="132">
        <f t="shared" ref="N470:P470" si="2815">0</f>
        <v>0</v>
      </c>
      <c r="O470" s="132">
        <f t="shared" si="2815"/>
        <v>0</v>
      </c>
      <c r="P470" s="132">
        <f t="shared" si="2815"/>
        <v>0</v>
      </c>
      <c r="Q470" s="133">
        <f t="shared" si="11"/>
        <v>-0.3451131051</v>
      </c>
      <c r="R470" s="133">
        <f t="shared" si="12"/>
        <v>0.02284569103</v>
      </c>
      <c r="S470" s="133">
        <f t="shared" si="13"/>
        <v>-0.0001574954066</v>
      </c>
      <c r="T470" s="133">
        <f t="shared" si="14"/>
        <v>-0.01340544052</v>
      </c>
      <c r="U470" s="134">
        <f t="shared" si="15"/>
        <v>-0.3451131051</v>
      </c>
      <c r="V470" s="134">
        <f t="shared" si="16"/>
        <v>-0.02284569103</v>
      </c>
      <c r="W470" s="134">
        <f t="shared" si="17"/>
        <v>0.0001574954066</v>
      </c>
      <c r="X470" s="134">
        <f t="shared" si="18"/>
        <v>0.01340544052</v>
      </c>
      <c r="Y470" s="135">
        <f t="shared" si="19"/>
        <v>-0.2926334179</v>
      </c>
      <c r="Z470" s="135">
        <f t="shared" ref="Z470:AB470" si="2816">0</f>
        <v>0</v>
      </c>
      <c r="AA470" s="135">
        <f t="shared" si="2816"/>
        <v>0</v>
      </c>
      <c r="AB470" s="135">
        <f t="shared" si="2816"/>
        <v>0</v>
      </c>
      <c r="AC470" s="91">
        <f t="shared" si="21"/>
        <v>-0.145411537</v>
      </c>
      <c r="AD470" s="91">
        <f t="shared" si="22"/>
        <v>0.06851494855</v>
      </c>
      <c r="AE470" s="91">
        <f t="shared" si="23"/>
        <v>0.2987871763</v>
      </c>
      <c r="AF470" s="91">
        <f t="shared" si="24"/>
        <v>0.1402455604</v>
      </c>
      <c r="AG470" s="92">
        <f t="shared" si="25"/>
        <v>0.08917565207</v>
      </c>
      <c r="AH470" s="92">
        <f t="shared" si="26"/>
        <v>0.04851926795</v>
      </c>
      <c r="AI470" s="92">
        <f t="shared" si="27"/>
        <v>0.3259005122</v>
      </c>
      <c r="AJ470" s="92">
        <f t="shared" si="28"/>
        <v>-0.05693810914</v>
      </c>
      <c r="AK470" s="132">
        <f t="shared" ref="AK470:AN470" si="2817">M$2*$M470</f>
        <v>0.1342246645</v>
      </c>
      <c r="AL470" s="132">
        <f t="shared" si="2817"/>
        <v>0.03628186382</v>
      </c>
      <c r="AM470" s="132">
        <f t="shared" si="2817"/>
        <v>0.1112745307</v>
      </c>
      <c r="AN470" s="132">
        <f t="shared" si="2817"/>
        <v>-0.1049850662</v>
      </c>
      <c r="AO470" s="133">
        <f t="shared" si="30"/>
        <v>-0.06587963625</v>
      </c>
      <c r="AP470" s="133">
        <f t="shared" si="31"/>
        <v>0.01457505855</v>
      </c>
      <c r="AQ470" s="133">
        <f t="shared" si="32"/>
        <v>-0.07196644012</v>
      </c>
      <c r="AR470" s="133">
        <f t="shared" si="33"/>
        <v>0.1153178127</v>
      </c>
      <c r="AS470" s="134">
        <f t="shared" si="34"/>
        <v>-0.008950226378</v>
      </c>
      <c r="AT470" s="134">
        <f t="shared" si="35"/>
        <v>-0.01478287914</v>
      </c>
      <c r="AU470" s="134">
        <f t="shared" si="36"/>
        <v>-0.06683226205</v>
      </c>
      <c r="AV470" s="134">
        <f t="shared" si="37"/>
        <v>0.0373418837</v>
      </c>
      <c r="AW470" s="135">
        <f t="shared" ref="AW470:AZ470" si="2818">Y$2*$Y470</f>
        <v>-0.01912381737</v>
      </c>
      <c r="AX470" s="135">
        <f t="shared" si="2818"/>
        <v>-0.0130646368</v>
      </c>
      <c r="AY470" s="135">
        <f t="shared" si="2818"/>
        <v>-0.01827912014</v>
      </c>
      <c r="AZ470" s="135">
        <f t="shared" si="2818"/>
        <v>0.07432353252</v>
      </c>
      <c r="BA470" s="144">
        <f t="shared" ref="BA470:BD470" si="2819">AC470+AG470+AK470+AO470+AS470+AW470+A$2</f>
        <v>0.01178983212</v>
      </c>
      <c r="BB470" s="144">
        <f t="shared" si="2819"/>
        <v>0.1653508728</v>
      </c>
      <c r="BC470" s="144">
        <f t="shared" si="2819"/>
        <v>0.5795798125</v>
      </c>
      <c r="BD470" s="144">
        <f t="shared" si="2819"/>
        <v>0.1715710326</v>
      </c>
      <c r="BE470" s="143">
        <f t="shared" ref="BE470:BH470" si="2820">A470</f>
        <v>0</v>
      </c>
      <c r="BF470" s="143">
        <f t="shared" si="2820"/>
        <v>0.2585431655</v>
      </c>
      <c r="BG470" s="143">
        <f t="shared" si="2820"/>
        <v>0.5745682889</v>
      </c>
      <c r="BH470" s="143">
        <f t="shared" si="2820"/>
        <v>0.1690647482</v>
      </c>
      <c r="BI470" s="145">
        <f t="shared" si="41"/>
        <v>0.008855200376</v>
      </c>
      <c r="BJ470" s="145">
        <f t="shared" si="42"/>
        <v>0.0006611960781</v>
      </c>
      <c r="BK470" s="143"/>
    </row>
    <row r="471">
      <c r="A471" s="90">
        <f>'Yield Tabulations'!AH471</f>
        <v>0</v>
      </c>
      <c r="B471" s="90">
        <f>'Yield Tabulations'!AI471</f>
        <v>0.2431361449</v>
      </c>
      <c r="C471" s="90">
        <f>'Yield Tabulations'!AJ471</f>
        <v>0.5571776156</v>
      </c>
      <c r="D471" s="90">
        <f>'Yield Tabulations'!AK471</f>
        <v>0.1480328333</v>
      </c>
      <c r="E471" s="91">
        <f>'Yield Tabulations'!AL471</f>
        <v>0</v>
      </c>
      <c r="F471" s="91">
        <f>'Yield Tabulations'!AM471</f>
        <v>0.08406453439</v>
      </c>
      <c r="G471" s="91">
        <f>'Yield Tabulations'!AN471</f>
        <v>0.6906976744</v>
      </c>
      <c r="H471" s="91">
        <f>'Yield Tabulations'!AO471</f>
        <v>0.1217095952</v>
      </c>
      <c r="I471" s="92">
        <f>'Yield Tabulations'!AP471</f>
        <v>0</v>
      </c>
      <c r="J471" s="92">
        <f>'Yield Tabulations'!AQ471</f>
        <v>0.03764506085</v>
      </c>
      <c r="K471" s="92">
        <f>'Yield Tabulations'!AR471</f>
        <v>0.4107142857</v>
      </c>
      <c r="L471" s="92">
        <f>'Yield Tabulations'!AS471</f>
        <v>0.08406453439</v>
      </c>
      <c r="M471" s="132">
        <f t="shared" si="9"/>
        <v>-0.498943349</v>
      </c>
      <c r="N471" s="132">
        <f t="shared" ref="N471:P471" si="2821">0</f>
        <v>0</v>
      </c>
      <c r="O471" s="132">
        <f t="shared" si="2821"/>
        <v>0</v>
      </c>
      <c r="P471" s="132">
        <f t="shared" si="2821"/>
        <v>0</v>
      </c>
      <c r="Q471" s="133">
        <f t="shared" si="11"/>
        <v>-0.297075477</v>
      </c>
      <c r="R471" s="133">
        <f t="shared" si="12"/>
        <v>-0.008075308929</v>
      </c>
      <c r="S471" s="133">
        <f t="shared" si="13"/>
        <v>0.002485080823</v>
      </c>
      <c r="T471" s="133">
        <f t="shared" si="14"/>
        <v>-0.00852514921</v>
      </c>
      <c r="U471" s="134">
        <f t="shared" si="15"/>
        <v>-0.297075477</v>
      </c>
      <c r="V471" s="134">
        <f t="shared" si="16"/>
        <v>0.008075308929</v>
      </c>
      <c r="W471" s="134">
        <f t="shared" si="17"/>
        <v>-0.002485080823</v>
      </c>
      <c r="X471" s="134">
        <f t="shared" si="18"/>
        <v>0.00852514921</v>
      </c>
      <c r="Y471" s="135">
        <f t="shared" si="19"/>
        <v>-0.177170221</v>
      </c>
      <c r="Z471" s="135">
        <f t="shared" ref="Z471:AB471" si="2822">0</f>
        <v>0</v>
      </c>
      <c r="AA471" s="135">
        <f t="shared" si="2822"/>
        <v>0</v>
      </c>
      <c r="AB471" s="135">
        <f t="shared" si="2822"/>
        <v>0</v>
      </c>
      <c r="AC471" s="91">
        <f t="shared" si="21"/>
        <v>-0.1597967466</v>
      </c>
      <c r="AD471" s="91">
        <f t="shared" si="22"/>
        <v>0.05659220673</v>
      </c>
      <c r="AE471" s="91">
        <f t="shared" si="23"/>
        <v>0.3415852251</v>
      </c>
      <c r="AF471" s="91">
        <f t="shared" si="24"/>
        <v>0.1372648514</v>
      </c>
      <c r="AG471" s="92">
        <f t="shared" si="25"/>
        <v>0.07057252246</v>
      </c>
      <c r="AH471" s="92">
        <f t="shared" si="26"/>
        <v>0.03566116196</v>
      </c>
      <c r="AI471" s="92">
        <f t="shared" si="27"/>
        <v>0.2549207425</v>
      </c>
      <c r="AJ471" s="92">
        <f t="shared" si="28"/>
        <v>-0.03563276518</v>
      </c>
      <c r="AK471" s="132">
        <f t="shared" ref="AK471:AN471" si="2823">M$2*$M471</f>
        <v>0.1635812742</v>
      </c>
      <c r="AL471" s="132">
        <f t="shared" si="2823"/>
        <v>0.04421716038</v>
      </c>
      <c r="AM471" s="132">
        <f t="shared" si="2823"/>
        <v>0.1356116597</v>
      </c>
      <c r="AN471" s="132">
        <f t="shared" si="2823"/>
        <v>-0.1279466109</v>
      </c>
      <c r="AO471" s="133">
        <f t="shared" si="30"/>
        <v>-0.05692093932</v>
      </c>
      <c r="AP471" s="133">
        <f t="shared" si="31"/>
        <v>0.006010185099</v>
      </c>
      <c r="AQ471" s="133">
        <f t="shared" si="32"/>
        <v>-0.07058162175</v>
      </c>
      <c r="AR471" s="133">
        <f t="shared" si="33"/>
        <v>0.0934598779</v>
      </c>
      <c r="AS471" s="134">
        <f t="shared" si="34"/>
        <v>-0.008499046012</v>
      </c>
      <c r="AT471" s="134">
        <f t="shared" si="35"/>
        <v>-0.0109416928</v>
      </c>
      <c r="AU471" s="134">
        <f t="shared" si="36"/>
        <v>-0.05440547483</v>
      </c>
      <c r="AV471" s="134">
        <f t="shared" si="37"/>
        <v>0.03732232839</v>
      </c>
      <c r="AW471" s="135">
        <f t="shared" ref="AW471:AZ471" si="2824">Y$2*$Y471</f>
        <v>-0.01157820926</v>
      </c>
      <c r="AX471" s="135">
        <f t="shared" si="2824"/>
        <v>-0.007909775331</v>
      </c>
      <c r="AY471" s="135">
        <f t="shared" si="2824"/>
        <v>-0.01106680084</v>
      </c>
      <c r="AZ471" s="135">
        <f t="shared" si="2824"/>
        <v>0.04499799366</v>
      </c>
      <c r="BA471" s="144">
        <f t="shared" ref="BA471:BD471" si="2825">AC471+AG471+AK471+AO471+AS471+AW471+A$2</f>
        <v>0.02511358803</v>
      </c>
      <c r="BB471" s="144">
        <f t="shared" si="2825"/>
        <v>0.148936496</v>
      </c>
      <c r="BC471" s="144">
        <f t="shared" si="2825"/>
        <v>0.5967591456</v>
      </c>
      <c r="BD471" s="144">
        <f t="shared" si="2825"/>
        <v>0.1157310939</v>
      </c>
      <c r="BE471" s="143">
        <f t="shared" ref="BE471:BH471" si="2826">A471</f>
        <v>0</v>
      </c>
      <c r="BF471" s="143">
        <f t="shared" si="2826"/>
        <v>0.2431361449</v>
      </c>
      <c r="BG471" s="143">
        <f t="shared" si="2826"/>
        <v>0.5571776156</v>
      </c>
      <c r="BH471" s="143">
        <f t="shared" si="2826"/>
        <v>0.1480328333</v>
      </c>
      <c r="BI471" s="145">
        <f t="shared" si="41"/>
        <v>0.01211436605</v>
      </c>
      <c r="BJ471" s="145">
        <f t="shared" si="42"/>
        <v>0.0003248185854</v>
      </c>
      <c r="BK471" s="143"/>
    </row>
    <row r="472">
      <c r="A472" s="90">
        <f>'Yield Tabulations'!AH472</f>
        <v>0</v>
      </c>
      <c r="B472" s="90">
        <f>'Yield Tabulations'!AI472</f>
        <v>0.2164328657</v>
      </c>
      <c r="C472" s="90">
        <f>'Yield Tabulations'!AJ472</f>
        <v>0.5331010453</v>
      </c>
      <c r="D472" s="90">
        <f>'Yield Tabulations'!AK472</f>
        <v>0.1249164997</v>
      </c>
      <c r="E472" s="91">
        <f>'Yield Tabulations'!AL472</f>
        <v>0</v>
      </c>
      <c r="F472" s="91">
        <f>'Yield Tabulations'!AM472</f>
        <v>0.05878423514</v>
      </c>
      <c r="G472" s="91">
        <f>'Yield Tabulations'!AN472</f>
        <v>0.6616541353</v>
      </c>
      <c r="H472" s="91">
        <f>'Yield Tabulations'!AO472</f>
        <v>0.08884435538</v>
      </c>
      <c r="I472" s="92">
        <f>'Yield Tabulations'!AP472</f>
        <v>0</v>
      </c>
      <c r="J472" s="92">
        <f>'Yield Tabulations'!AQ472</f>
        <v>0.03006012024</v>
      </c>
      <c r="K472" s="92">
        <f>'Yield Tabulations'!AR472</f>
        <v>0.4220779221</v>
      </c>
      <c r="L472" s="92">
        <f>'Yield Tabulations'!AS472</f>
        <v>0.05878423514</v>
      </c>
      <c r="M472" s="132">
        <f t="shared" si="9"/>
        <v>-0.4491351006</v>
      </c>
      <c r="N472" s="132">
        <f t="shared" ref="N472:P472" si="2827">0</f>
        <v>0</v>
      </c>
      <c r="O472" s="132">
        <f t="shared" si="2827"/>
        <v>0</v>
      </c>
      <c r="P472" s="132">
        <f t="shared" si="2827"/>
        <v>0</v>
      </c>
      <c r="Q472" s="133">
        <f t="shared" si="11"/>
        <v>-0.2862593112</v>
      </c>
      <c r="R472" s="133">
        <f t="shared" si="12"/>
        <v>-0.001395591365</v>
      </c>
      <c r="S472" s="133">
        <f t="shared" si="13"/>
        <v>0.0007849142953</v>
      </c>
      <c r="T472" s="133">
        <f t="shared" si="14"/>
        <v>-0.004922124952</v>
      </c>
      <c r="U472" s="134">
        <f t="shared" si="15"/>
        <v>-0.2862593112</v>
      </c>
      <c r="V472" s="134">
        <f t="shared" si="16"/>
        <v>0.001395591365</v>
      </c>
      <c r="W472" s="134">
        <f t="shared" si="17"/>
        <v>-0.0007849142953</v>
      </c>
      <c r="X472" s="134">
        <f t="shared" si="18"/>
        <v>0.004922124952</v>
      </c>
      <c r="Y472" s="135">
        <f t="shared" si="19"/>
        <v>-0.1825089694</v>
      </c>
      <c r="Z472" s="135">
        <f t="shared" ref="Z472:AB472" si="2828">0</f>
        <v>0</v>
      </c>
      <c r="AA472" s="135">
        <f t="shared" si="2828"/>
        <v>0</v>
      </c>
      <c r="AB472" s="135">
        <f t="shared" si="2828"/>
        <v>0</v>
      </c>
      <c r="AC472" s="91">
        <f t="shared" si="21"/>
        <v>-0.1496670622</v>
      </c>
      <c r="AD472" s="91">
        <f t="shared" si="22"/>
        <v>0.03711512076</v>
      </c>
      <c r="AE472" s="91">
        <f t="shared" si="23"/>
        <v>0.3305336978</v>
      </c>
      <c r="AF472" s="91">
        <f t="shared" si="24"/>
        <v>0.1217861203</v>
      </c>
      <c r="AG472" s="92">
        <f t="shared" si="25"/>
        <v>0.0740142471</v>
      </c>
      <c r="AH472" s="92">
        <f t="shared" si="26"/>
        <v>0.02643792872</v>
      </c>
      <c r="AI472" s="92">
        <f t="shared" si="27"/>
        <v>0.2567253692</v>
      </c>
      <c r="AJ472" s="92">
        <f t="shared" si="28"/>
        <v>-0.05105252147</v>
      </c>
      <c r="AK472" s="132">
        <f t="shared" ref="AK472:AN472" si="2829">M$2*$M472</f>
        <v>0.1472513708</v>
      </c>
      <c r="AL472" s="132">
        <f t="shared" si="2829"/>
        <v>0.03980307347</v>
      </c>
      <c r="AM472" s="132">
        <f t="shared" si="2829"/>
        <v>0.1220738919</v>
      </c>
      <c r="AN472" s="132">
        <f t="shared" si="2829"/>
        <v>-0.1151740254</v>
      </c>
      <c r="AO472" s="133">
        <f t="shared" si="30"/>
        <v>-0.05326851294</v>
      </c>
      <c r="AP472" s="133">
        <f t="shared" si="31"/>
        <v>0.006703606527</v>
      </c>
      <c r="AQ472" s="133">
        <f t="shared" si="32"/>
        <v>-0.06629021115</v>
      </c>
      <c r="AR472" s="133">
        <f t="shared" si="33"/>
        <v>0.0920888911</v>
      </c>
      <c r="AS472" s="134">
        <f t="shared" si="34"/>
        <v>-0.008670668512</v>
      </c>
      <c r="AT472" s="134">
        <f t="shared" si="35"/>
        <v>-0.01032822949</v>
      </c>
      <c r="AU472" s="134">
        <f t="shared" si="36"/>
        <v>-0.05324383108</v>
      </c>
      <c r="AV472" s="134">
        <f t="shared" si="37"/>
        <v>0.03460760496</v>
      </c>
      <c r="AW472" s="135">
        <f t="shared" ref="AW472:AZ472" si="2830">Y$2*$Y472</f>
        <v>-0.01192710055</v>
      </c>
      <c r="AX472" s="135">
        <f t="shared" si="2830"/>
        <v>-0.008148124079</v>
      </c>
      <c r="AY472" s="135">
        <f t="shared" si="2830"/>
        <v>-0.01140028163</v>
      </c>
      <c r="AZ472" s="135">
        <f t="shared" si="2830"/>
        <v>0.04635393805</v>
      </c>
      <c r="BA472" s="144">
        <f t="shared" ref="BA472:BD472" si="2831">AC472+AG472+AK472+AO472+AS472+AW472+A$2</f>
        <v>0.02548700617</v>
      </c>
      <c r="BB472" s="144">
        <f t="shared" si="2831"/>
        <v>0.1168906258</v>
      </c>
      <c r="BC472" s="144">
        <f t="shared" si="2831"/>
        <v>0.5790940507</v>
      </c>
      <c r="BD472" s="144">
        <f t="shared" si="2831"/>
        <v>0.09487542616</v>
      </c>
      <c r="BE472" s="143">
        <f t="shared" ref="BE472:BH472" si="2832">A472</f>
        <v>0</v>
      </c>
      <c r="BF472" s="143">
        <f t="shared" si="2832"/>
        <v>0.2164328657</v>
      </c>
      <c r="BG472" s="143">
        <f t="shared" si="2832"/>
        <v>0.5331010453</v>
      </c>
      <c r="BH472" s="143">
        <f t="shared" si="2832"/>
        <v>0.1249164997</v>
      </c>
      <c r="BI472" s="145">
        <f t="shared" si="41"/>
        <v>0.01357606765</v>
      </c>
      <c r="BJ472" s="145">
        <f t="shared" si="42"/>
        <v>0.002903830674</v>
      </c>
      <c r="BK472" s="143"/>
    </row>
    <row r="473">
      <c r="A473" s="90">
        <f>'Yield Tabulations'!AH473</f>
        <v>0</v>
      </c>
      <c r="B473" s="90">
        <f>'Yield Tabulations'!AI473</f>
        <v>0.1143359719</v>
      </c>
      <c r="C473" s="90">
        <f>'Yield Tabulations'!AJ473</f>
        <v>0.7493472585</v>
      </c>
      <c r="D473" s="90">
        <f>'Yield Tabulations'!AK473</f>
        <v>0.1037818821</v>
      </c>
      <c r="E473" s="91">
        <f>'Yield Tabulations'!AL473</f>
        <v>0</v>
      </c>
      <c r="F473" s="91">
        <f>'Yield Tabulations'!AM473</f>
        <v>0.0255057168</v>
      </c>
      <c r="G473" s="91">
        <f>'Yield Tabulations'!AN473</f>
        <v>0.2989690722</v>
      </c>
      <c r="H473" s="91">
        <f>'Yield Tabulations'!AO473</f>
        <v>0.08531222515</v>
      </c>
      <c r="I473" s="92">
        <f>'Yield Tabulations'!AP473</f>
        <v>0</v>
      </c>
      <c r="J473" s="92">
        <f>'Yield Tabulations'!AQ473</f>
        <v>0.05980650836</v>
      </c>
      <c r="K473" s="92">
        <f>'Yield Tabulations'!AR473</f>
        <v>0.9020979021</v>
      </c>
      <c r="L473" s="92">
        <f>'Yield Tabulations'!AS473</f>
        <v>0.0255057168</v>
      </c>
      <c r="M473" s="132">
        <f t="shared" si="9"/>
        <v>-0.09731122346</v>
      </c>
      <c r="N473" s="132">
        <f t="shared" ref="N473:P473" si="2833">0</f>
        <v>0</v>
      </c>
      <c r="O473" s="132">
        <f t="shared" si="2833"/>
        <v>0</v>
      </c>
      <c r="P473" s="132">
        <f t="shared" si="2833"/>
        <v>0</v>
      </c>
      <c r="Q473" s="133">
        <f t="shared" si="11"/>
        <v>-0.2734007301</v>
      </c>
      <c r="R473" s="133">
        <f t="shared" si="12"/>
        <v>0.06933455885</v>
      </c>
      <c r="S473" s="133">
        <f t="shared" si="13"/>
        <v>-0.004451684717</v>
      </c>
      <c r="T473" s="133">
        <f t="shared" si="14"/>
        <v>-0.005128357303</v>
      </c>
      <c r="U473" s="134">
        <f t="shared" si="15"/>
        <v>-0.2734007301</v>
      </c>
      <c r="V473" s="134">
        <f t="shared" si="16"/>
        <v>-0.06933455885</v>
      </c>
      <c r="W473" s="134">
        <f t="shared" si="17"/>
        <v>0.004451684717</v>
      </c>
      <c r="X473" s="134">
        <f t="shared" si="18"/>
        <v>0.005128357303</v>
      </c>
      <c r="Y473" s="135">
        <f t="shared" si="19"/>
        <v>-0.818007985</v>
      </c>
      <c r="Z473" s="135">
        <f t="shared" ref="Z473:AB473" si="2834">0</f>
        <v>0</v>
      </c>
      <c r="AA473" s="135">
        <f t="shared" si="2834"/>
        <v>0</v>
      </c>
      <c r="AB473" s="135">
        <f t="shared" si="2834"/>
        <v>0</v>
      </c>
      <c r="AC473" s="91">
        <f t="shared" si="21"/>
        <v>-0.06830772259</v>
      </c>
      <c r="AD473" s="91">
        <f t="shared" si="22"/>
        <v>0.02579623729</v>
      </c>
      <c r="AE473" s="91">
        <f t="shared" si="23"/>
        <v>0.143297558</v>
      </c>
      <c r="AF473" s="91">
        <f t="shared" si="24"/>
        <v>0.0785542011</v>
      </c>
      <c r="AG473" s="92">
        <f t="shared" si="25"/>
        <v>0.1585274894</v>
      </c>
      <c r="AH473" s="92">
        <f t="shared" si="26"/>
        <v>0.03508842631</v>
      </c>
      <c r="AI473" s="92">
        <f t="shared" si="27"/>
        <v>0.5297899717</v>
      </c>
      <c r="AJ473" s="92">
        <f t="shared" si="28"/>
        <v>-0.1665178202</v>
      </c>
      <c r="AK473" s="132">
        <f t="shared" ref="AK473:AN473" si="2835">M$2*$M473</f>
        <v>0.03190401068</v>
      </c>
      <c r="AL473" s="132">
        <f t="shared" si="2835"/>
        <v>0.008623876806</v>
      </c>
      <c r="AM473" s="132">
        <f t="shared" si="2835"/>
        <v>0.02644896771</v>
      </c>
      <c r="AN473" s="132">
        <f t="shared" si="2835"/>
        <v>-0.02495401786</v>
      </c>
      <c r="AO473" s="133">
        <f t="shared" si="30"/>
        <v>-0.04831482453</v>
      </c>
      <c r="AP473" s="133">
        <f t="shared" si="31"/>
        <v>0.02089817054</v>
      </c>
      <c r="AQ473" s="133">
        <f t="shared" si="32"/>
        <v>-0.04121097787</v>
      </c>
      <c r="AR473" s="133">
        <f t="shared" si="33"/>
        <v>0.1040782359</v>
      </c>
      <c r="AS473" s="134">
        <f t="shared" si="34"/>
        <v>-0.00684641477</v>
      </c>
      <c r="AT473" s="134">
        <f t="shared" si="35"/>
        <v>-0.0128751509</v>
      </c>
      <c r="AU473" s="134">
        <f t="shared" si="36"/>
        <v>-0.05910063996</v>
      </c>
      <c r="AV473" s="134">
        <f t="shared" si="37"/>
        <v>0.01967420914</v>
      </c>
      <c r="AW473" s="135">
        <f t="shared" ref="AW473:AZ473" si="2836">Y$2*$Y473</f>
        <v>-0.0534574466</v>
      </c>
      <c r="AX473" s="135">
        <f t="shared" si="2836"/>
        <v>-0.03652001642</v>
      </c>
      <c r="AY473" s="135">
        <f t="shared" si="2836"/>
        <v>-0.05109623618</v>
      </c>
      <c r="AZ473" s="135">
        <f t="shared" si="2836"/>
        <v>0.2077590574</v>
      </c>
      <c r="BA473" s="144">
        <f t="shared" ref="BA473:BD473" si="2837">AC473+AG473+AK473+AO473+AS473+AW473+A$2</f>
        <v>0.04125982412</v>
      </c>
      <c r="BB473" s="144">
        <f t="shared" si="2837"/>
        <v>0.06631879357</v>
      </c>
      <c r="BC473" s="144">
        <f t="shared" si="2837"/>
        <v>0.5488240591</v>
      </c>
      <c r="BD473" s="144">
        <f t="shared" si="2837"/>
        <v>0.1848592841</v>
      </c>
      <c r="BE473" s="143">
        <f t="shared" ref="BE473:BH473" si="2838">A473</f>
        <v>0</v>
      </c>
      <c r="BF473" s="143">
        <f t="shared" si="2838"/>
        <v>0.1143359719</v>
      </c>
      <c r="BG473" s="143">
        <f t="shared" si="2838"/>
        <v>0.7493472585</v>
      </c>
      <c r="BH473" s="143">
        <f t="shared" si="2838"/>
        <v>0.1037818821</v>
      </c>
      <c r="BI473" s="145">
        <f t="shared" si="41"/>
        <v>0.05079112111</v>
      </c>
      <c r="BJ473" s="145">
        <f t="shared" si="42"/>
        <v>0.06072413429</v>
      </c>
      <c r="BK473" s="143"/>
    </row>
    <row r="474">
      <c r="A474" s="90">
        <f>'Yield Tabulations'!AH474</f>
        <v>0</v>
      </c>
      <c r="B474" s="90">
        <f>'Yield Tabulations'!AI474</f>
        <v>0.2854807063</v>
      </c>
      <c r="C474" s="90">
        <f>'Yield Tabulations'!AJ474</f>
        <v>0.6165099269</v>
      </c>
      <c r="D474" s="90">
        <f>'Yield Tabulations'!AK474</f>
        <v>0.2285807717</v>
      </c>
      <c r="E474" s="91">
        <f>'Yield Tabulations'!AL474</f>
        <v>0</v>
      </c>
      <c r="F474" s="91">
        <f>'Yield Tabulations'!AM474</f>
        <v>0.1288423806</v>
      </c>
      <c r="G474" s="91">
        <f>'Yield Tabulations'!AN474</f>
        <v>0.7927565392</v>
      </c>
      <c r="H474" s="91">
        <f>'Yield Tabulations'!AO474</f>
        <v>0.1625245258</v>
      </c>
      <c r="I474" s="92">
        <f>'Yield Tabulations'!AP474</f>
        <v>0</v>
      </c>
      <c r="J474" s="92">
        <f>'Yield Tabulations'!AQ474</f>
        <v>0.03368214519</v>
      </c>
      <c r="K474" s="92">
        <f>'Yield Tabulations'!AR474</f>
        <v>0.4260869565</v>
      </c>
      <c r="L474" s="92">
        <f>'Yield Tabulations'!AS474</f>
        <v>0.1288423806</v>
      </c>
      <c r="M474" s="132">
        <f t="shared" si="9"/>
        <v>-0.671477511</v>
      </c>
      <c r="N474" s="132">
        <f t="shared" ref="N474:P474" si="2839">0</f>
        <v>0</v>
      </c>
      <c r="O474" s="132">
        <f t="shared" si="2839"/>
        <v>0</v>
      </c>
      <c r="P474" s="132">
        <f t="shared" si="2839"/>
        <v>0</v>
      </c>
      <c r="Q474" s="133">
        <f t="shared" si="11"/>
        <v>-0.3630629557</v>
      </c>
      <c r="R474" s="133">
        <f t="shared" si="12"/>
        <v>-0.03289105921</v>
      </c>
      <c r="S474" s="133">
        <f t="shared" si="13"/>
        <v>0.01112618437</v>
      </c>
      <c r="T474" s="133">
        <f t="shared" si="14"/>
        <v>-0.02819631698</v>
      </c>
      <c r="U474" s="134">
        <f t="shared" si="15"/>
        <v>-0.3630629557</v>
      </c>
      <c r="V474" s="134">
        <f t="shared" si="16"/>
        <v>0.03289105921</v>
      </c>
      <c r="W474" s="134">
        <f t="shared" si="17"/>
        <v>-0.01112618437</v>
      </c>
      <c r="X474" s="134">
        <f t="shared" si="18"/>
        <v>0.02819631698</v>
      </c>
      <c r="Y474" s="135">
        <f t="shared" si="19"/>
        <v>-0.1992849405</v>
      </c>
      <c r="Z474" s="135">
        <f t="shared" ref="Z474:AB474" si="2840">0</f>
        <v>0</v>
      </c>
      <c r="AA474" s="135">
        <f t="shared" si="2840"/>
        <v>0</v>
      </c>
      <c r="AB474" s="135">
        <f t="shared" si="2840"/>
        <v>0</v>
      </c>
      <c r="AC474" s="91">
        <f t="shared" si="21"/>
        <v>-0.188147299</v>
      </c>
      <c r="AD474" s="91">
        <f t="shared" si="22"/>
        <v>0.08648400508</v>
      </c>
      <c r="AE474" s="91">
        <f t="shared" si="23"/>
        <v>0.3895965029</v>
      </c>
      <c r="AF474" s="91">
        <f t="shared" si="24"/>
        <v>0.1624695198</v>
      </c>
      <c r="AG474" s="92">
        <f t="shared" si="25"/>
        <v>0.07443433862</v>
      </c>
      <c r="AH474" s="92">
        <f t="shared" si="26"/>
        <v>0.04170202454</v>
      </c>
      <c r="AI474" s="92">
        <f t="shared" si="27"/>
        <v>0.2722856297</v>
      </c>
      <c r="AJ474" s="92">
        <f t="shared" si="28"/>
        <v>-0.01174219837</v>
      </c>
      <c r="AK474" s="132">
        <f t="shared" ref="AK474:AN474" si="2841">M$2*$M474</f>
        <v>0.220147532</v>
      </c>
      <c r="AL474" s="132">
        <f t="shared" si="2841"/>
        <v>0.05950741474</v>
      </c>
      <c r="AM474" s="132">
        <f t="shared" si="2841"/>
        <v>0.1825060499</v>
      </c>
      <c r="AN474" s="132">
        <f t="shared" si="2841"/>
        <v>-0.172190434</v>
      </c>
      <c r="AO474" s="133">
        <f t="shared" si="30"/>
        <v>-0.07771313477</v>
      </c>
      <c r="AP474" s="133">
        <f t="shared" si="31"/>
        <v>0.004675023764</v>
      </c>
      <c r="AQ474" s="133">
        <f t="shared" si="32"/>
        <v>-0.09193012689</v>
      </c>
      <c r="AR474" s="133">
        <f t="shared" si="33"/>
        <v>0.1058812555</v>
      </c>
      <c r="AS474" s="134">
        <f t="shared" si="34"/>
        <v>-0.007520088032</v>
      </c>
      <c r="AT474" s="134">
        <f t="shared" si="35"/>
        <v>-0.01497973306</v>
      </c>
      <c r="AU474" s="134">
        <f t="shared" si="36"/>
        <v>-0.06341455143</v>
      </c>
      <c r="AV474" s="134">
        <f t="shared" si="37"/>
        <v>0.05077004707</v>
      </c>
      <c r="AW474" s="135">
        <f t="shared" ref="AW474:AZ474" si="2842">Y$2*$Y474</f>
        <v>-0.01302342307</v>
      </c>
      <c r="AX474" s="135">
        <f t="shared" si="2842"/>
        <v>-0.00889708833</v>
      </c>
      <c r="AY474" s="135">
        <f t="shared" si="2842"/>
        <v>-0.01244817969</v>
      </c>
      <c r="AZ474" s="135">
        <f t="shared" si="2842"/>
        <v>0.05061472766</v>
      </c>
      <c r="BA474" s="144">
        <f t="shared" ref="BA474:BD474" si="2843">AC474+AG474+AK474+AO474+AS474+AW474+A$2</f>
        <v>0.0359326583</v>
      </c>
      <c r="BB474" s="144">
        <f t="shared" si="2843"/>
        <v>0.1937988967</v>
      </c>
      <c r="BC474" s="144">
        <f t="shared" si="2843"/>
        <v>0.6772907402</v>
      </c>
      <c r="BD474" s="144">
        <f t="shared" si="2843"/>
        <v>0.1520683363</v>
      </c>
      <c r="BE474" s="143">
        <f t="shared" ref="BE474:BH474" si="2844">A474</f>
        <v>0</v>
      </c>
      <c r="BF474" s="143">
        <f t="shared" si="2844"/>
        <v>0.2854807063</v>
      </c>
      <c r="BG474" s="143">
        <f t="shared" si="2844"/>
        <v>0.6165099269</v>
      </c>
      <c r="BH474" s="143">
        <f t="shared" si="2844"/>
        <v>0.2285807717</v>
      </c>
      <c r="BI474" s="145">
        <f t="shared" si="41"/>
        <v>0.0192451702</v>
      </c>
      <c r="BJ474" s="145">
        <f t="shared" si="42"/>
        <v>0.009738345831</v>
      </c>
      <c r="BK474" s="143"/>
    </row>
    <row r="475">
      <c r="A475" s="90">
        <f>'Yield Tabulations'!AH475</f>
        <v>0</v>
      </c>
      <c r="B475" s="90">
        <f>'Yield Tabulations'!AI475</f>
        <v>0.2263332483</v>
      </c>
      <c r="C475" s="90">
        <f>'Yield Tabulations'!AJ475</f>
        <v>0.5708289612</v>
      </c>
      <c r="D475" s="90">
        <f>'Yield Tabulations'!AK475</f>
        <v>0.144169431</v>
      </c>
      <c r="E475" s="91">
        <f>'Yield Tabulations'!AL475</f>
        <v>0</v>
      </c>
      <c r="F475" s="91">
        <f>'Yield Tabulations'!AM475</f>
        <v>0.06940546058</v>
      </c>
      <c r="G475" s="91">
        <f>'Yield Tabulations'!AN475</f>
        <v>0.5836909871</v>
      </c>
      <c r="H475" s="91">
        <f>'Yield Tabulations'!AO475</f>
        <v>0.1189078847</v>
      </c>
      <c r="I475" s="92">
        <f>'Yield Tabulations'!AP475</f>
        <v>0</v>
      </c>
      <c r="J475" s="92">
        <f>'Yield Tabulations'!AQ475</f>
        <v>0.04950242409</v>
      </c>
      <c r="K475" s="92">
        <f>'Yield Tabulations'!AR475</f>
        <v>0.5585215606</v>
      </c>
      <c r="L475" s="92">
        <f>'Yield Tabulations'!AS475</f>
        <v>0.06940546058</v>
      </c>
      <c r="M475" s="132">
        <f t="shared" si="9"/>
        <v>-0.3596513714</v>
      </c>
      <c r="N475" s="132">
        <f t="shared" ref="N475:P475" si="2845">0</f>
        <v>0</v>
      </c>
      <c r="O475" s="132">
        <f t="shared" si="2845"/>
        <v>0</v>
      </c>
      <c r="P475" s="132">
        <f t="shared" si="2845"/>
        <v>0</v>
      </c>
      <c r="Q475" s="133">
        <f t="shared" si="11"/>
        <v>-0.3376925961</v>
      </c>
      <c r="R475" s="133">
        <f t="shared" si="12"/>
        <v>0.02590127551</v>
      </c>
      <c r="S475" s="133">
        <f t="shared" si="13"/>
        <v>-0.001069110576</v>
      </c>
      <c r="T475" s="133">
        <f t="shared" si="14"/>
        <v>-0.009870327373</v>
      </c>
      <c r="U475" s="134">
        <f t="shared" si="15"/>
        <v>-0.3376925961</v>
      </c>
      <c r="V475" s="134">
        <f t="shared" si="16"/>
        <v>-0.02590127551</v>
      </c>
      <c r="W475" s="134">
        <f t="shared" si="17"/>
        <v>0.001069110576</v>
      </c>
      <c r="X475" s="134">
        <f t="shared" si="18"/>
        <v>0.009870327373</v>
      </c>
      <c r="Y475" s="135">
        <f t="shared" si="19"/>
        <v>-0.3192139416</v>
      </c>
      <c r="Z475" s="135">
        <f t="shared" ref="Z475:AB475" si="2846">0</f>
        <v>0</v>
      </c>
      <c r="AA475" s="135">
        <f t="shared" si="2846"/>
        <v>0</v>
      </c>
      <c r="AB475" s="135">
        <f t="shared" si="2846"/>
        <v>0</v>
      </c>
      <c r="AC475" s="91">
        <f t="shared" si="21"/>
        <v>-0.1351136753</v>
      </c>
      <c r="AD475" s="91">
        <f t="shared" si="22"/>
        <v>0.05038268059</v>
      </c>
      <c r="AE475" s="91">
        <f t="shared" si="23"/>
        <v>0.2864900908</v>
      </c>
      <c r="AF475" s="91">
        <f t="shared" si="24"/>
        <v>0.1246276121</v>
      </c>
      <c r="AG475" s="92">
        <f t="shared" si="25"/>
        <v>0.09606505221</v>
      </c>
      <c r="AH475" s="92">
        <f t="shared" si="26"/>
        <v>0.03906411042</v>
      </c>
      <c r="AI475" s="92">
        <f t="shared" si="27"/>
        <v>0.3381840205</v>
      </c>
      <c r="AJ475" s="92">
        <f t="shared" si="28"/>
        <v>-0.07426029738</v>
      </c>
      <c r="AK475" s="132">
        <f t="shared" ref="AK475:AN475" si="2847">M$2*$M475</f>
        <v>0.1179136464</v>
      </c>
      <c r="AL475" s="132">
        <f t="shared" si="2847"/>
        <v>0.03187288177</v>
      </c>
      <c r="AM475" s="132">
        <f t="shared" si="2847"/>
        <v>0.0977524192</v>
      </c>
      <c r="AN475" s="132">
        <f t="shared" si="2847"/>
        <v>-0.09222725217</v>
      </c>
      <c r="AO475" s="133">
        <f t="shared" si="30"/>
        <v>-0.06311862311</v>
      </c>
      <c r="AP475" s="133">
        <f t="shared" si="31"/>
        <v>0.01444783237</v>
      </c>
      <c r="AQ475" s="133">
        <f t="shared" si="32"/>
        <v>-0.06949665698</v>
      </c>
      <c r="AR475" s="133">
        <f t="shared" si="33"/>
        <v>0.114221238</v>
      </c>
      <c r="AS475" s="134">
        <f t="shared" si="34"/>
        <v>-0.009198110277</v>
      </c>
      <c r="AT475" s="134">
        <f t="shared" si="35"/>
        <v>-0.01408278753</v>
      </c>
      <c r="AU475" s="134">
        <f t="shared" si="36"/>
        <v>-0.06589686889</v>
      </c>
      <c r="AV475" s="134">
        <f t="shared" si="37"/>
        <v>0.0357388293</v>
      </c>
      <c r="AW475" s="135">
        <f t="shared" ref="AW475:AZ475" si="2848">Y$2*$Y475</f>
        <v>-0.02086087489</v>
      </c>
      <c r="AX475" s="135">
        <f t="shared" si="2848"/>
        <v>-0.0142513259</v>
      </c>
      <c r="AY475" s="135">
        <f t="shared" si="2848"/>
        <v>-0.019939452</v>
      </c>
      <c r="AZ475" s="135">
        <f t="shared" si="2848"/>
        <v>0.08107449906</v>
      </c>
      <c r="BA475" s="144">
        <f t="shared" ref="BA475:BD475" si="2849">AC475+AG475+AK475+AO475+AS475+AW475+A$2</f>
        <v>0.01344214753</v>
      </c>
      <c r="BB475" s="144">
        <f t="shared" si="2849"/>
        <v>0.1327406416</v>
      </c>
      <c r="BC475" s="144">
        <f t="shared" si="2849"/>
        <v>0.5677889683</v>
      </c>
      <c r="BD475" s="144">
        <f t="shared" si="2849"/>
        <v>0.1554400476</v>
      </c>
      <c r="BE475" s="143">
        <f t="shared" ref="BE475:BH475" si="2850">A475</f>
        <v>0</v>
      </c>
      <c r="BF475" s="143">
        <f t="shared" si="2850"/>
        <v>0.2263332483</v>
      </c>
      <c r="BG475" s="143">
        <f t="shared" si="2850"/>
        <v>0.5708289612</v>
      </c>
      <c r="BH475" s="143">
        <f t="shared" si="2850"/>
        <v>0.144169431</v>
      </c>
      <c r="BI475" s="145">
        <f t="shared" si="41"/>
        <v>0.009076535702</v>
      </c>
      <c r="BJ475" s="145">
        <f t="shared" si="42"/>
        <v>0.001258735943</v>
      </c>
      <c r="BK475" s="143"/>
    </row>
    <row r="476">
      <c r="A476" s="90">
        <f>'Yield Tabulations'!AH476</f>
        <v>0</v>
      </c>
      <c r="B476" s="90">
        <f>'Yield Tabulations'!AI476</f>
        <v>0.2755905512</v>
      </c>
      <c r="C476" s="90">
        <f>'Yield Tabulations'!AJ476</f>
        <v>0.62125</v>
      </c>
      <c r="D476" s="90">
        <f>'Yield Tabulations'!AK476</f>
        <v>0.1983502062</v>
      </c>
      <c r="E476" s="91">
        <f>'Yield Tabulations'!AL476</f>
        <v>0</v>
      </c>
      <c r="F476" s="91">
        <f>'Yield Tabulations'!AM476</f>
        <v>0.1053618298</v>
      </c>
      <c r="G476" s="91">
        <f>'Yield Tabulations'!AN476</f>
        <v>0.7574123989</v>
      </c>
      <c r="H476" s="91">
        <f>'Yield Tabulations'!AO476</f>
        <v>0.1391076115</v>
      </c>
      <c r="I476" s="92">
        <f>'Yield Tabulations'!AP476</f>
        <v>0</v>
      </c>
      <c r="J476" s="92">
        <f>'Yield Tabulations'!AQ476</f>
        <v>0.03374578178</v>
      </c>
      <c r="K476" s="92">
        <f>'Yield Tabulations'!AR476</f>
        <v>0.5034965035</v>
      </c>
      <c r="L476" s="92">
        <f>'Yield Tabulations'!AS476</f>
        <v>0.1053618298</v>
      </c>
      <c r="M476" s="132">
        <f t="shared" si="9"/>
        <v>-0.6041255848</v>
      </c>
      <c r="N476" s="132">
        <f t="shared" ref="N476:P476" si="2851">0</f>
        <v>0</v>
      </c>
      <c r="O476" s="132">
        <f t="shared" si="2851"/>
        <v>0</v>
      </c>
      <c r="P476" s="132">
        <f t="shared" si="2851"/>
        <v>0</v>
      </c>
      <c r="Q476" s="133">
        <f t="shared" si="11"/>
        <v>-0.3995666444</v>
      </c>
      <c r="R476" s="133">
        <f t="shared" si="12"/>
        <v>-0.009762160217</v>
      </c>
      <c r="S476" s="133">
        <f t="shared" si="13"/>
        <v>0.00640682007</v>
      </c>
      <c r="T476" s="133">
        <f t="shared" si="14"/>
        <v>-0.02748983936</v>
      </c>
      <c r="U476" s="134">
        <f t="shared" si="15"/>
        <v>-0.3995666444</v>
      </c>
      <c r="V476" s="134">
        <f t="shared" si="16"/>
        <v>0.009762160217</v>
      </c>
      <c r="W476" s="134">
        <f t="shared" si="17"/>
        <v>-0.00640682007</v>
      </c>
      <c r="X476" s="134">
        <f t="shared" si="18"/>
        <v>0.02748983936</v>
      </c>
      <c r="Y476" s="135">
        <f t="shared" si="19"/>
        <v>-0.265748622</v>
      </c>
      <c r="Z476" s="135">
        <f t="shared" ref="Z476:AB476" si="2852">0</f>
        <v>0</v>
      </c>
      <c r="AA476" s="135">
        <f t="shared" si="2852"/>
        <v>0</v>
      </c>
      <c r="AB476" s="135">
        <f t="shared" si="2852"/>
        <v>0</v>
      </c>
      <c r="AC476" s="91">
        <f t="shared" si="21"/>
        <v>-0.1770949399</v>
      </c>
      <c r="AD476" s="91">
        <f t="shared" si="22"/>
        <v>0.07005197038</v>
      </c>
      <c r="AE476" s="91">
        <f t="shared" si="23"/>
        <v>0.3740648842</v>
      </c>
      <c r="AF476" s="91">
        <f t="shared" si="24"/>
        <v>0.1506417963</v>
      </c>
      <c r="AG476" s="92">
        <f t="shared" si="25"/>
        <v>0.08886551738</v>
      </c>
      <c r="AH476" s="92">
        <f t="shared" si="26"/>
        <v>0.03693689378</v>
      </c>
      <c r="AI476" s="92">
        <f t="shared" si="27"/>
        <v>0.3128816711</v>
      </c>
      <c r="AJ476" s="92">
        <f t="shared" si="28"/>
        <v>-0.04000771435</v>
      </c>
      <c r="AK476" s="132">
        <f t="shared" ref="AK476:AN476" si="2853">M$2*$M476</f>
        <v>0.1980658389</v>
      </c>
      <c r="AL476" s="132">
        <f t="shared" si="2853"/>
        <v>0.05353857894</v>
      </c>
      <c r="AM476" s="132">
        <f t="shared" si="2853"/>
        <v>0.1641999506</v>
      </c>
      <c r="AN476" s="132">
        <f t="shared" si="2853"/>
        <v>-0.1549190329</v>
      </c>
      <c r="AO476" s="133">
        <f t="shared" si="30"/>
        <v>-0.0824641045</v>
      </c>
      <c r="AP476" s="133">
        <f t="shared" si="31"/>
        <v>0.01098163555</v>
      </c>
      <c r="AQ476" s="133">
        <f t="shared" si="32"/>
        <v>-0.09368334916</v>
      </c>
      <c r="AR476" s="133">
        <f t="shared" si="33"/>
        <v>0.123142172</v>
      </c>
      <c r="AS476" s="134">
        <f t="shared" si="34"/>
        <v>-0.008909235148</v>
      </c>
      <c r="AT476" s="134">
        <f t="shared" si="35"/>
        <v>-0.01738426428</v>
      </c>
      <c r="AU476" s="134">
        <f t="shared" si="36"/>
        <v>-0.07287234226</v>
      </c>
      <c r="AV476" s="134">
        <f t="shared" si="37"/>
        <v>0.05061897301</v>
      </c>
      <c r="AW476" s="135">
        <f t="shared" ref="AW476:AZ476" si="2854">Y$2*$Y476</f>
        <v>-0.01736687542</v>
      </c>
      <c r="AX476" s="135">
        <f t="shared" si="2854"/>
        <v>-0.01186436345</v>
      </c>
      <c r="AY476" s="135">
        <f t="shared" si="2854"/>
        <v>-0.01659978216</v>
      </c>
      <c r="AZ476" s="135">
        <f t="shared" si="2854"/>
        <v>0.06749528638</v>
      </c>
      <c r="BA476" s="144">
        <f t="shared" ref="BA476:BD476" si="2855">AC476+AG476+AK476+AO476+AS476+AW476+A$2</f>
        <v>0.02885093386</v>
      </c>
      <c r="BB476" s="144">
        <f t="shared" si="2855"/>
        <v>0.1675677008</v>
      </c>
      <c r="BC476" s="144">
        <f t="shared" si="2855"/>
        <v>0.668686448</v>
      </c>
      <c r="BD476" s="144">
        <f t="shared" si="2855"/>
        <v>0.1632368991</v>
      </c>
      <c r="BE476" s="143">
        <f t="shared" ref="BE476:BH476" si="2856">A476</f>
        <v>0</v>
      </c>
      <c r="BF476" s="143">
        <f t="shared" si="2856"/>
        <v>0.2755905512</v>
      </c>
      <c r="BG476" s="143">
        <f t="shared" si="2856"/>
        <v>0.62125</v>
      </c>
      <c r="BH476" s="143">
        <f t="shared" si="2856"/>
        <v>0.1983502062</v>
      </c>
      <c r="BI476" s="145">
        <f t="shared" si="41"/>
        <v>0.01598447352</v>
      </c>
      <c r="BJ476" s="145">
        <f t="shared" si="42"/>
        <v>0.006769288625</v>
      </c>
      <c r="BK476" s="143"/>
    </row>
    <row r="477">
      <c r="A477" s="90">
        <f>'Yield Tabulations'!AH477</f>
        <v>0</v>
      </c>
      <c r="B477" s="90">
        <f>'Yield Tabulations'!AI477</f>
        <v>0.2675855513</v>
      </c>
      <c r="C477" s="90">
        <f>'Yield Tabulations'!AJ477</f>
        <v>0.6360708535</v>
      </c>
      <c r="D477" s="90">
        <f>'Yield Tabulations'!AK477</f>
        <v>0.2233840304</v>
      </c>
      <c r="E477" s="91">
        <f>'Yield Tabulations'!AL477</f>
        <v>0</v>
      </c>
      <c r="F477" s="91">
        <f>'Yield Tabulations'!AM477</f>
        <v>0.11121673</v>
      </c>
      <c r="G477" s="91">
        <f>'Yield Tabulations'!AN477</f>
        <v>0.717791411</v>
      </c>
      <c r="H477" s="91">
        <f>'Yield Tabulations'!AO477</f>
        <v>0.1549429658</v>
      </c>
      <c r="I477" s="92">
        <f>'Yield Tabulations'!AP477</f>
        <v>0</v>
      </c>
      <c r="J477" s="92">
        <f>'Yield Tabulations'!AQ477</f>
        <v>0.04372623574</v>
      </c>
      <c r="K477" s="92">
        <f>'Yield Tabulations'!AR477</f>
        <v>0.5457627119</v>
      </c>
      <c r="L477" s="92">
        <f>'Yield Tabulations'!AS477</f>
        <v>0.11121673</v>
      </c>
      <c r="M477" s="132">
        <f t="shared" si="9"/>
        <v>-0.5516009935</v>
      </c>
      <c r="N477" s="132">
        <f t="shared" ref="N477:P477" si="2857">0</f>
        <v>0</v>
      </c>
      <c r="O477" s="132">
        <f t="shared" si="2857"/>
        <v>0</v>
      </c>
      <c r="P477" s="132">
        <f t="shared" si="2857"/>
        <v>0</v>
      </c>
      <c r="Q477" s="133">
        <f t="shared" si="11"/>
        <v>-0.413839126</v>
      </c>
      <c r="R477" s="133">
        <f t="shared" si="12"/>
        <v>0.004731679603</v>
      </c>
      <c r="S477" s="133">
        <f t="shared" si="13"/>
        <v>0.005594088392</v>
      </c>
      <c r="T477" s="133">
        <f t="shared" si="14"/>
        <v>-0.02931162774</v>
      </c>
      <c r="U477" s="134">
        <f t="shared" si="15"/>
        <v>-0.413839126</v>
      </c>
      <c r="V477" s="134">
        <f t="shared" si="16"/>
        <v>-0.004731679603</v>
      </c>
      <c r="W477" s="134">
        <f t="shared" si="17"/>
        <v>-0.005594088392</v>
      </c>
      <c r="X477" s="134">
        <f t="shared" si="18"/>
        <v>0.02931162774</v>
      </c>
      <c r="Y477" s="135">
        <f t="shared" si="19"/>
        <v>-0.3121380824</v>
      </c>
      <c r="Z477" s="135">
        <f t="shared" ref="Z477:AB477" si="2858">0</f>
        <v>0</v>
      </c>
      <c r="AA477" s="135">
        <f t="shared" si="2858"/>
        <v>0</v>
      </c>
      <c r="AB477" s="135">
        <f t="shared" si="2858"/>
        <v>0</v>
      </c>
      <c r="AC477" s="91">
        <f t="shared" si="21"/>
        <v>-0.1697701063</v>
      </c>
      <c r="AD477" s="91">
        <f t="shared" si="22"/>
        <v>0.07714844035</v>
      </c>
      <c r="AE477" s="91">
        <f t="shared" si="23"/>
        <v>0.3516157457</v>
      </c>
      <c r="AF477" s="91">
        <f t="shared" si="24"/>
        <v>0.152276335</v>
      </c>
      <c r="AG477" s="92">
        <f t="shared" si="25"/>
        <v>0.09496268203</v>
      </c>
      <c r="AH477" s="92">
        <f t="shared" si="26"/>
        <v>0.04363247993</v>
      </c>
      <c r="AI477" s="92">
        <f t="shared" si="27"/>
        <v>0.338618493</v>
      </c>
      <c r="AJ477" s="92">
        <f t="shared" si="28"/>
        <v>-0.04644950323</v>
      </c>
      <c r="AK477" s="132">
        <f t="shared" ref="AK477:AN477" si="2859">M$2*$M477</f>
        <v>0.1808453677</v>
      </c>
      <c r="AL477" s="132">
        <f t="shared" si="2859"/>
        <v>0.04888376535</v>
      </c>
      <c r="AM477" s="132">
        <f t="shared" si="2859"/>
        <v>0.1499238869</v>
      </c>
      <c r="AN477" s="132">
        <f t="shared" si="2859"/>
        <v>-0.1414498816</v>
      </c>
      <c r="AO477" s="133">
        <f t="shared" si="30"/>
        <v>-0.08512800684</v>
      </c>
      <c r="AP477" s="133">
        <f t="shared" si="31"/>
        <v>0.01457505782</v>
      </c>
      <c r="AQ477" s="133">
        <f t="shared" si="32"/>
        <v>-0.09236258644</v>
      </c>
      <c r="AR477" s="133">
        <f t="shared" si="33"/>
        <v>0.1307940358</v>
      </c>
      <c r="AS477" s="134">
        <f t="shared" si="34"/>
        <v>-0.008827095126</v>
      </c>
      <c r="AT477" s="134">
        <f t="shared" si="35"/>
        <v>-0.01877185613</v>
      </c>
      <c r="AU477" s="134">
        <f t="shared" si="36"/>
        <v>-0.07718444215</v>
      </c>
      <c r="AV477" s="134">
        <f t="shared" si="37"/>
        <v>0.0496432892</v>
      </c>
      <c r="AW477" s="135">
        <f t="shared" ref="AW477:AZ477" si="2860">Y$2*$Y477</f>
        <v>-0.02039846209</v>
      </c>
      <c r="AX477" s="135">
        <f t="shared" si="2860"/>
        <v>-0.01393542374</v>
      </c>
      <c r="AY477" s="135">
        <f t="shared" si="2860"/>
        <v>-0.01949746393</v>
      </c>
      <c r="AZ477" s="135">
        <f t="shared" si="2860"/>
        <v>0.07927736033</v>
      </c>
      <c r="BA477" s="144">
        <f t="shared" ref="BA477:BD477" si="2861">AC477+AG477+AK477+AO477+AS477+AW477+A$2</f>
        <v>0.01943911184</v>
      </c>
      <c r="BB477" s="144">
        <f t="shared" si="2861"/>
        <v>0.1768397135</v>
      </c>
      <c r="BC477" s="144">
        <f t="shared" si="2861"/>
        <v>0.6518090488</v>
      </c>
      <c r="BD477" s="144">
        <f t="shared" si="2861"/>
        <v>0.1903570541</v>
      </c>
      <c r="BE477" s="143">
        <f t="shared" ref="BE477:BH477" si="2862">A477</f>
        <v>0</v>
      </c>
      <c r="BF477" s="143">
        <f t="shared" si="2862"/>
        <v>0.2675855513</v>
      </c>
      <c r="BG477" s="143">
        <f t="shared" si="2862"/>
        <v>0.6360708535</v>
      </c>
      <c r="BH477" s="143">
        <f t="shared" si="2862"/>
        <v>0.2233840304</v>
      </c>
      <c r="BI477" s="145">
        <f t="shared" si="41"/>
        <v>0.00995115811</v>
      </c>
      <c r="BJ477" s="145">
        <f t="shared" si="42"/>
        <v>0.01100859647</v>
      </c>
      <c r="BK477" s="143"/>
    </row>
    <row r="478">
      <c r="A478" s="90">
        <f>'Yield Tabulations'!AH478</f>
        <v>0</v>
      </c>
      <c r="B478" s="90">
        <f>'Yield Tabulations'!AI478</f>
        <v>0.2149280576</v>
      </c>
      <c r="C478" s="90">
        <f>'Yield Tabulations'!AJ478</f>
        <v>0.5449330784</v>
      </c>
      <c r="D478" s="90">
        <f>'Yield Tabulations'!AK478</f>
        <v>0.1182553957</v>
      </c>
      <c r="E478" s="91">
        <f>'Yield Tabulations'!AL478</f>
        <v>0</v>
      </c>
      <c r="F478" s="91">
        <f>'Yield Tabulations'!AM478</f>
        <v>0.06744604317</v>
      </c>
      <c r="G478" s="91">
        <f>'Yield Tabulations'!AN478</f>
        <v>0.5882352941</v>
      </c>
      <c r="H478" s="91">
        <f>'Yield Tabulations'!AO478</f>
        <v>0.1146582734</v>
      </c>
      <c r="I478" s="92">
        <f>'Yield Tabulations'!AP478</f>
        <v>0</v>
      </c>
      <c r="J478" s="92">
        <f>'Yield Tabulations'!AQ478</f>
        <v>0.04721223022</v>
      </c>
      <c r="K478" s="92">
        <f>'Yield Tabulations'!AR478</f>
        <v>0.5037313433</v>
      </c>
      <c r="L478" s="92">
        <f>'Yield Tabulations'!AS478</f>
        <v>0.06744604317</v>
      </c>
      <c r="M478" s="132">
        <f t="shared" si="9"/>
        <v>-0.3637162496</v>
      </c>
      <c r="N478" s="132">
        <f t="shared" ref="N478:P478" si="2863">0</f>
        <v>0</v>
      </c>
      <c r="O478" s="132">
        <f t="shared" si="2863"/>
        <v>0</v>
      </c>
      <c r="P478" s="132">
        <f t="shared" si="2863"/>
        <v>0</v>
      </c>
      <c r="Q478" s="133">
        <f t="shared" si="11"/>
        <v>-0.3072300798</v>
      </c>
      <c r="R478" s="133">
        <f t="shared" si="12"/>
        <v>0.01808282303</v>
      </c>
      <c r="S478" s="133">
        <f t="shared" si="13"/>
        <v>-0.0008643040603</v>
      </c>
      <c r="T478" s="133">
        <f t="shared" si="14"/>
        <v>-0.006202785796</v>
      </c>
      <c r="U478" s="134">
        <f t="shared" si="15"/>
        <v>-0.3072300798</v>
      </c>
      <c r="V478" s="134">
        <f t="shared" si="16"/>
        <v>-0.01808282303</v>
      </c>
      <c r="W478" s="134">
        <f t="shared" si="17"/>
        <v>0.0008643040603</v>
      </c>
      <c r="X478" s="134">
        <f t="shared" si="18"/>
        <v>0.006202785796</v>
      </c>
      <c r="Y478" s="135">
        <f t="shared" si="19"/>
        <v>-0.2605232296</v>
      </c>
      <c r="Z478" s="135">
        <f t="shared" ref="Z478:AB478" si="2864">0</f>
        <v>0</v>
      </c>
      <c r="AA478" s="135">
        <f t="shared" si="2864"/>
        <v>0</v>
      </c>
      <c r="AB478" s="135">
        <f t="shared" si="2864"/>
        <v>0</v>
      </c>
      <c r="AC478" s="91">
        <f t="shared" si="21"/>
        <v>-0.1357374442</v>
      </c>
      <c r="AD478" s="91">
        <f t="shared" si="22"/>
        <v>0.04838874984</v>
      </c>
      <c r="AE478" s="91">
        <f t="shared" si="23"/>
        <v>0.2893665977</v>
      </c>
      <c r="AF478" s="91">
        <f t="shared" si="24"/>
        <v>0.1234576888</v>
      </c>
      <c r="AG478" s="92">
        <f t="shared" si="25"/>
        <v>0.08618151391</v>
      </c>
      <c r="AH478" s="92">
        <f t="shared" si="26"/>
        <v>0.03763647217</v>
      </c>
      <c r="AI478" s="92">
        <f t="shared" si="27"/>
        <v>0.3059357828</v>
      </c>
      <c r="AJ478" s="92">
        <f t="shared" si="28"/>
        <v>-0.06463769811</v>
      </c>
      <c r="AK478" s="132">
        <f t="shared" ref="AK478:AN478" si="2865">M$2*$M478</f>
        <v>0.1192463387</v>
      </c>
      <c r="AL478" s="132">
        <f t="shared" si="2865"/>
        <v>0.0322331178</v>
      </c>
      <c r="AM478" s="132">
        <f t="shared" si="2865"/>
        <v>0.09885724379</v>
      </c>
      <c r="AN478" s="132">
        <f t="shared" si="2865"/>
        <v>-0.09326962981</v>
      </c>
      <c r="AO478" s="133">
        <f t="shared" si="30"/>
        <v>-0.05666121032</v>
      </c>
      <c r="AP478" s="133">
        <f t="shared" si="31"/>
        <v>0.01148276899</v>
      </c>
      <c r="AQ478" s="133">
        <f t="shared" si="32"/>
        <v>-0.06505328776</v>
      </c>
      <c r="AR478" s="133">
        <f t="shared" si="33"/>
        <v>0.1031535982</v>
      </c>
      <c r="AS478" s="134">
        <f t="shared" si="34"/>
        <v>-0.008862320947</v>
      </c>
      <c r="AT478" s="134">
        <f t="shared" si="35"/>
        <v>-0.01210075677</v>
      </c>
      <c r="AU478" s="134">
        <f t="shared" si="36"/>
        <v>-0.05939445238</v>
      </c>
      <c r="AV478" s="134">
        <f t="shared" si="37"/>
        <v>0.03345320811</v>
      </c>
      <c r="AW478" s="135">
        <f t="shared" ref="AW478:AZ478" si="2866">Y$2*$Y478</f>
        <v>-0.01702539204</v>
      </c>
      <c r="AX478" s="135">
        <f t="shared" si="2866"/>
        <v>-0.01163107549</v>
      </c>
      <c r="AY478" s="135">
        <f t="shared" si="2866"/>
        <v>-0.01627338206</v>
      </c>
      <c r="AZ478" s="135">
        <f t="shared" si="2866"/>
        <v>0.06616813236</v>
      </c>
      <c r="BA478" s="144">
        <f t="shared" ref="BA478:BD478" si="2867">AC478+AG478+AK478+AO478+AS478+AW478+A$2</f>
        <v>0.01489621765</v>
      </c>
      <c r="BB478" s="144">
        <f t="shared" si="2867"/>
        <v>0.1313165265</v>
      </c>
      <c r="BC478" s="144">
        <f t="shared" si="2867"/>
        <v>0.5541339178</v>
      </c>
      <c r="BD478" s="144">
        <f t="shared" si="2867"/>
        <v>0.1345907181</v>
      </c>
      <c r="BE478" s="143">
        <f t="shared" ref="BE478:BH478" si="2868">A478</f>
        <v>0</v>
      </c>
      <c r="BF478" s="143">
        <f t="shared" si="2868"/>
        <v>0.2149280576</v>
      </c>
      <c r="BG478" s="143">
        <f t="shared" si="2868"/>
        <v>0.5449330784</v>
      </c>
      <c r="BH478" s="143">
        <f t="shared" si="2868"/>
        <v>0.1182553957</v>
      </c>
      <c r="BI478" s="145">
        <f t="shared" si="41"/>
        <v>0.007564283636</v>
      </c>
      <c r="BJ478" s="145">
        <f t="shared" si="42"/>
        <v>0.003276147169</v>
      </c>
      <c r="BK478" s="143"/>
    </row>
    <row r="479">
      <c r="A479" s="90">
        <f>'Yield Tabulations'!AH479</f>
        <v>0</v>
      </c>
      <c r="B479" s="90">
        <f>'Yield Tabulations'!AI479</f>
        <v>0.3931220499</v>
      </c>
      <c r="C479" s="90">
        <f>'Yield Tabulations'!AJ479</f>
        <v>0.7278350515</v>
      </c>
      <c r="D479" s="90">
        <f>'Yield Tabulations'!AK479</f>
        <v>0.3041132839</v>
      </c>
      <c r="E479" s="91">
        <f>'Yield Tabulations'!AL479</f>
        <v>0</v>
      </c>
      <c r="F479" s="91">
        <f>'Yield Tabulations'!AM479</f>
        <v>0.1382333109</v>
      </c>
      <c r="G479" s="91">
        <f>'Yield Tabulations'!AN479</f>
        <v>0.8577405858</v>
      </c>
      <c r="H479" s="91">
        <f>'Yield Tabulations'!AO479</f>
        <v>0.1611598112</v>
      </c>
      <c r="I479" s="92">
        <f>'Yield Tabulations'!AP479</f>
        <v>0</v>
      </c>
      <c r="J479" s="92">
        <f>'Yield Tabulations'!AQ479</f>
        <v>0.02292650034</v>
      </c>
      <c r="K479" s="92">
        <f>'Yield Tabulations'!AR479</f>
        <v>0.6016260163</v>
      </c>
      <c r="L479" s="92">
        <f>'Yield Tabulations'!AS479</f>
        <v>0.1382333109</v>
      </c>
      <c r="M479" s="132">
        <f t="shared" si="9"/>
        <v>-0.7807998455</v>
      </c>
      <c r="N479" s="132">
        <f t="shared" ref="N479:P479" si="2869">0</f>
        <v>0</v>
      </c>
      <c r="O479" s="132">
        <f t="shared" si="2869"/>
        <v>0</v>
      </c>
      <c r="P479" s="132">
        <f t="shared" si="2869"/>
        <v>0</v>
      </c>
      <c r="Q479" s="133">
        <f t="shared" si="11"/>
        <v>-0.5414859119</v>
      </c>
      <c r="R479" s="133">
        <f t="shared" si="12"/>
        <v>-0.02161038584</v>
      </c>
      <c r="S479" s="133">
        <f t="shared" si="13"/>
        <v>0.01541361776</v>
      </c>
      <c r="T479" s="133">
        <f t="shared" si="14"/>
        <v>-0.0634997663</v>
      </c>
      <c r="U479" s="134">
        <f t="shared" si="15"/>
        <v>-0.5414859119</v>
      </c>
      <c r="V479" s="134">
        <f t="shared" si="16"/>
        <v>0.02161038584</v>
      </c>
      <c r="W479" s="134">
        <f t="shared" si="17"/>
        <v>-0.01541361776</v>
      </c>
      <c r="X479" s="134">
        <f t="shared" si="18"/>
        <v>0.0634997663</v>
      </c>
      <c r="Y479" s="135">
        <f t="shared" si="19"/>
        <v>-0.3815879361</v>
      </c>
      <c r="Z479" s="135">
        <f t="shared" ref="Z479:AB479" si="2870">0</f>
        <v>0</v>
      </c>
      <c r="AA479" s="135">
        <f t="shared" si="2870"/>
        <v>0</v>
      </c>
      <c r="AB479" s="135">
        <f t="shared" si="2870"/>
        <v>0</v>
      </c>
      <c r="AC479" s="91">
        <f t="shared" si="21"/>
        <v>-0.203146586</v>
      </c>
      <c r="AD479" s="91">
        <f t="shared" si="22"/>
        <v>0.08985737733</v>
      </c>
      <c r="AE479" s="91">
        <f t="shared" si="23"/>
        <v>0.4234737854</v>
      </c>
      <c r="AF479" s="91">
        <f t="shared" si="24"/>
        <v>0.16845867</v>
      </c>
      <c r="AG479" s="92">
        <f t="shared" si="25"/>
        <v>0.1095268221</v>
      </c>
      <c r="AH479" s="92">
        <f t="shared" si="26"/>
        <v>0.03633815855</v>
      </c>
      <c r="AI479" s="92">
        <f t="shared" si="27"/>
        <v>0.3761007239</v>
      </c>
      <c r="AJ479" s="92">
        <f t="shared" si="28"/>
        <v>-0.03735753795</v>
      </c>
      <c r="AK479" s="132">
        <f t="shared" ref="AK479:AN479" si="2871">M$2*$M479</f>
        <v>0.2559894503</v>
      </c>
      <c r="AL479" s="132">
        <f t="shared" si="2871"/>
        <v>0.06919573547</v>
      </c>
      <c r="AM479" s="132">
        <f t="shared" si="2871"/>
        <v>0.2122196101</v>
      </c>
      <c r="AN479" s="132">
        <f t="shared" si="2871"/>
        <v>-0.2002245229</v>
      </c>
      <c r="AO479" s="133">
        <f t="shared" si="30"/>
        <v>-0.1220380322</v>
      </c>
      <c r="AP479" s="133">
        <f t="shared" si="31"/>
        <v>0.01724101073</v>
      </c>
      <c r="AQ479" s="133">
        <f t="shared" si="32"/>
        <v>-0.1279222279</v>
      </c>
      <c r="AR479" s="133">
        <f t="shared" si="33"/>
        <v>0.1603707344</v>
      </c>
      <c r="AS479" s="134">
        <f t="shared" si="34"/>
        <v>-0.007962031922</v>
      </c>
      <c r="AT479" s="134">
        <f t="shared" si="35"/>
        <v>-0.02739132302</v>
      </c>
      <c r="AU479" s="134">
        <f t="shared" si="36"/>
        <v>-0.097100013</v>
      </c>
      <c r="AV479" s="134">
        <f t="shared" si="37"/>
        <v>0.07124824469</v>
      </c>
      <c r="AW479" s="135">
        <f t="shared" ref="AW479:AZ479" si="2872">Y$2*$Y479</f>
        <v>-0.02493706307</v>
      </c>
      <c r="AX479" s="135">
        <f t="shared" si="2872"/>
        <v>-0.0170360167</v>
      </c>
      <c r="AY479" s="135">
        <f t="shared" si="2872"/>
        <v>-0.02383559533</v>
      </c>
      <c r="AZ479" s="135">
        <f t="shared" si="2872"/>
        <v>0.09691635213</v>
      </c>
      <c r="BA479" s="144">
        <f t="shared" ref="BA479:BD479" si="2873">AC479+AG479+AK479+AO479+AS479+AW479+A$2</f>
        <v>0.0351872918</v>
      </c>
      <c r="BB479" s="144">
        <f t="shared" si="2873"/>
        <v>0.1935121923</v>
      </c>
      <c r="BC479" s="144">
        <f t="shared" si="2873"/>
        <v>0.7636316989</v>
      </c>
      <c r="BD479" s="144">
        <f t="shared" si="2873"/>
        <v>0.2256773591</v>
      </c>
      <c r="BE479" s="143">
        <f t="shared" ref="BE479:BH479" si="2874">A479</f>
        <v>0</v>
      </c>
      <c r="BF479" s="143">
        <f t="shared" si="2874"/>
        <v>0.3931220499</v>
      </c>
      <c r="BG479" s="143">
        <f t="shared" si="2874"/>
        <v>0.7278350515</v>
      </c>
      <c r="BH479" s="143">
        <f t="shared" si="2874"/>
        <v>0.3041132839</v>
      </c>
      <c r="BI479" s="145">
        <f t="shared" si="41"/>
        <v>0.04851583502</v>
      </c>
      <c r="BJ479" s="145">
        <f t="shared" si="42"/>
        <v>0.07162586203</v>
      </c>
      <c r="BK479" s="143"/>
    </row>
    <row r="480">
      <c r="A480" s="90">
        <f>'Yield Tabulations'!AH480</f>
        <v>0</v>
      </c>
      <c r="B480" s="90">
        <f>'Yield Tabulations'!AI480</f>
        <v>0.3270695785</v>
      </c>
      <c r="C480" s="90">
        <f>'Yield Tabulations'!AJ480</f>
        <v>0.6985915493</v>
      </c>
      <c r="D480" s="90">
        <f>'Yield Tabulations'!AK480</f>
        <v>0.3499238192</v>
      </c>
      <c r="E480" s="91">
        <f>'Yield Tabulations'!AL480</f>
        <v>0</v>
      </c>
      <c r="F480" s="91">
        <f>'Yield Tabulations'!AM480</f>
        <v>0.1411884205</v>
      </c>
      <c r="G480" s="91">
        <f>'Yield Tabulations'!AN480</f>
        <v>0.824925816</v>
      </c>
      <c r="H480" s="91">
        <f>'Yield Tabulations'!AO480</f>
        <v>0.1711528695</v>
      </c>
      <c r="I480" s="92">
        <f>'Yield Tabulations'!AP480</f>
        <v>0</v>
      </c>
      <c r="J480" s="92">
        <f>'Yield Tabulations'!AQ480</f>
        <v>0.02996444896</v>
      </c>
      <c r="K480" s="92">
        <f>'Yield Tabulations'!AR480</f>
        <v>0.5844504021</v>
      </c>
      <c r="L480" s="92">
        <f>'Yield Tabulations'!AS480</f>
        <v>0.1411884205</v>
      </c>
      <c r="M480" s="132">
        <f t="shared" si="9"/>
        <v>-0.7297300768</v>
      </c>
      <c r="N480" s="132">
        <f t="shared" ref="N480:P480" si="2875">0</f>
        <v>0</v>
      </c>
      <c r="O480" s="132">
        <f t="shared" si="2875"/>
        <v>0</v>
      </c>
      <c r="P480" s="132">
        <f t="shared" si="2875"/>
        <v>0</v>
      </c>
      <c r="Q480" s="133">
        <f t="shared" si="11"/>
        <v>-0.5105236614</v>
      </c>
      <c r="R480" s="133">
        <f t="shared" si="12"/>
        <v>-0.01643960961</v>
      </c>
      <c r="S480" s="133">
        <f t="shared" si="13"/>
        <v>0.01480566867</v>
      </c>
      <c r="T480" s="133">
        <f t="shared" si="14"/>
        <v>-0.05779918164</v>
      </c>
      <c r="U480" s="134">
        <f t="shared" si="15"/>
        <v>-0.5105236614</v>
      </c>
      <c r="V480" s="134">
        <f t="shared" si="16"/>
        <v>0.01643960961</v>
      </c>
      <c r="W480" s="134">
        <f t="shared" si="17"/>
        <v>-0.01480566867</v>
      </c>
      <c r="X480" s="134">
        <f t="shared" si="18"/>
        <v>0.05779918164</v>
      </c>
      <c r="Y480" s="135">
        <f t="shared" si="19"/>
        <v>-0.3624143109</v>
      </c>
      <c r="Z480" s="135">
        <f t="shared" ref="Z480:AB480" si="2876">0</f>
        <v>0</v>
      </c>
      <c r="AA480" s="135">
        <f t="shared" si="2876"/>
        <v>0</v>
      </c>
      <c r="AB480" s="135">
        <f t="shared" si="2876"/>
        <v>0</v>
      </c>
      <c r="AC480" s="91">
        <f t="shared" si="21"/>
        <v>-0.1967701708</v>
      </c>
      <c r="AD480" s="91">
        <f t="shared" si="22"/>
        <v>0.09409617985</v>
      </c>
      <c r="AE480" s="91">
        <f t="shared" si="23"/>
        <v>0.4052637383</v>
      </c>
      <c r="AF480" s="91">
        <f t="shared" si="24"/>
        <v>0.1686031322</v>
      </c>
      <c r="AG480" s="92">
        <f t="shared" si="25"/>
        <v>0.1049838346</v>
      </c>
      <c r="AH480" s="92">
        <f t="shared" si="26"/>
        <v>0.04107300158</v>
      </c>
      <c r="AI480" s="92">
        <f t="shared" si="27"/>
        <v>0.3667032486</v>
      </c>
      <c r="AJ480" s="92">
        <f t="shared" si="28"/>
        <v>-0.03372385061</v>
      </c>
      <c r="AK480" s="132">
        <f t="shared" ref="AK480:AN480" si="2877">M$2*$M480</f>
        <v>0.2392459506</v>
      </c>
      <c r="AL480" s="132">
        <f t="shared" si="2877"/>
        <v>0.06466985061</v>
      </c>
      <c r="AM480" s="132">
        <f t="shared" si="2877"/>
        <v>0.1983389639</v>
      </c>
      <c r="AN480" s="132">
        <f t="shared" si="2877"/>
        <v>-0.1871284392</v>
      </c>
      <c r="AO480" s="133">
        <f t="shared" si="30"/>
        <v>-0.1143650857</v>
      </c>
      <c r="AP480" s="133">
        <f t="shared" si="31"/>
        <v>0.01639562534</v>
      </c>
      <c r="AQ480" s="133">
        <f t="shared" si="32"/>
        <v>-0.119320116</v>
      </c>
      <c r="AR480" s="133">
        <f t="shared" si="33"/>
        <v>0.1524869116</v>
      </c>
      <c r="AS480" s="134">
        <f t="shared" si="34"/>
        <v>-0.007571355259</v>
      </c>
      <c r="AT480" s="134">
        <f t="shared" si="35"/>
        <v>-0.02553394351</v>
      </c>
      <c r="AU480" s="134">
        <f t="shared" si="36"/>
        <v>-0.09209535623</v>
      </c>
      <c r="AV480" s="134">
        <f t="shared" si="37"/>
        <v>0.06637960155</v>
      </c>
      <c r="AW480" s="135">
        <f t="shared" ref="AW480:AZ480" si="2878">Y$2*$Y480</f>
        <v>-0.02368405202</v>
      </c>
      <c r="AX480" s="135">
        <f t="shared" si="2878"/>
        <v>-0.01618000903</v>
      </c>
      <c r="AY480" s="135">
        <f t="shared" si="2878"/>
        <v>-0.02263792966</v>
      </c>
      <c r="AZ480" s="135">
        <f t="shared" si="2878"/>
        <v>0.09204660223</v>
      </c>
      <c r="BA480" s="144">
        <f t="shared" ref="BA480:BD480" si="2879">AC480+AG480+AK480+AO480+AS480+AW480+A$2</f>
        <v>0.02959385393</v>
      </c>
      <c r="BB480" s="144">
        <f t="shared" si="2879"/>
        <v>0.1998279548</v>
      </c>
      <c r="BC480" s="144">
        <f t="shared" si="2879"/>
        <v>0.7369479646</v>
      </c>
      <c r="BD480" s="144">
        <f t="shared" si="2879"/>
        <v>0.2249293763</v>
      </c>
      <c r="BE480" s="143">
        <f t="shared" ref="BE480:BH480" si="2880">A480</f>
        <v>0</v>
      </c>
      <c r="BF480" s="143">
        <f t="shared" si="2880"/>
        <v>0.3270695785</v>
      </c>
      <c r="BG480" s="143">
        <f t="shared" si="2880"/>
        <v>0.6985915493</v>
      </c>
      <c r="BH480" s="143">
        <f t="shared" si="2880"/>
        <v>0.3499238192</v>
      </c>
      <c r="BI480" s="145">
        <f t="shared" si="41"/>
        <v>0.03416105233</v>
      </c>
      <c r="BJ480" s="145">
        <f t="shared" si="42"/>
        <v>0.06228330419</v>
      </c>
      <c r="BK480" s="143"/>
    </row>
    <row r="481">
      <c r="A481" s="90">
        <f>'Yield Tabulations'!AH481</f>
        <v>0</v>
      </c>
      <c r="B481" s="90">
        <f>'Yield Tabulations'!AI481</f>
        <v>0.3321018062</v>
      </c>
      <c r="C481" s="90">
        <f>'Yield Tabulations'!AJ481</f>
        <v>0.6168446026</v>
      </c>
      <c r="D481" s="90">
        <f>'Yield Tabulations'!AK481</f>
        <v>0.2426108374</v>
      </c>
      <c r="E481" s="91">
        <f>'Yield Tabulations'!AL481</f>
        <v>0</v>
      </c>
      <c r="F481" s="91">
        <f>'Yield Tabulations'!AM481</f>
        <v>0.131773399</v>
      </c>
      <c r="G481" s="91">
        <f>'Yield Tabulations'!AN481</f>
        <v>0.7552941176</v>
      </c>
      <c r="H481" s="91">
        <f>'Yield Tabulations'!AO481</f>
        <v>0.1744663383</v>
      </c>
      <c r="I481" s="92">
        <f>'Yield Tabulations'!AP481</f>
        <v>0</v>
      </c>
      <c r="J481" s="92">
        <f>'Yield Tabulations'!AQ481</f>
        <v>0.04269293924</v>
      </c>
      <c r="K481" s="92">
        <f>'Yield Tabulations'!AR481</f>
        <v>0.476076555</v>
      </c>
      <c r="L481" s="92">
        <f>'Yield Tabulations'!AS481</f>
        <v>0.131773399</v>
      </c>
      <c r="M481" s="132">
        <f t="shared" si="9"/>
        <v>-0.618271936</v>
      </c>
      <c r="N481" s="132">
        <f t="shared" ref="N481:P481" si="2881">0</f>
        <v>0</v>
      </c>
      <c r="O481" s="132">
        <f t="shared" si="2881"/>
        <v>0</v>
      </c>
      <c r="P481" s="132">
        <f t="shared" si="2881"/>
        <v>0</v>
      </c>
      <c r="Q481" s="133">
        <f t="shared" si="11"/>
        <v>-0.3881936377</v>
      </c>
      <c r="R481" s="133">
        <f t="shared" si="12"/>
        <v>-0.01646833985</v>
      </c>
      <c r="S481" s="133">
        <f t="shared" si="13"/>
        <v>0.009915747908</v>
      </c>
      <c r="T481" s="133">
        <f t="shared" si="14"/>
        <v>-0.03048849997</v>
      </c>
      <c r="U481" s="134">
        <f t="shared" si="15"/>
        <v>-0.3881936377</v>
      </c>
      <c r="V481" s="134">
        <f t="shared" si="16"/>
        <v>0.01646833985</v>
      </c>
      <c r="W481" s="134">
        <f t="shared" si="17"/>
        <v>-0.009915747908</v>
      </c>
      <c r="X481" s="134">
        <f t="shared" si="18"/>
        <v>0.03048849997</v>
      </c>
      <c r="Y481" s="135">
        <f t="shared" si="19"/>
        <v>-0.245835802</v>
      </c>
      <c r="Z481" s="135">
        <f t="shared" ref="Z481:AB481" si="2882">0</f>
        <v>0</v>
      </c>
      <c r="AA481" s="135">
        <f t="shared" si="2882"/>
        <v>0</v>
      </c>
      <c r="AB481" s="135">
        <f t="shared" si="2882"/>
        <v>0</v>
      </c>
      <c r="AC481" s="91">
        <f t="shared" si="21"/>
        <v>-0.1808183329</v>
      </c>
      <c r="AD481" s="91">
        <f t="shared" si="22"/>
        <v>0.0912078382</v>
      </c>
      <c r="AE481" s="91">
        <f t="shared" si="23"/>
        <v>0.3687279893</v>
      </c>
      <c r="AF481" s="91">
        <f t="shared" si="24"/>
        <v>0.1630034066</v>
      </c>
      <c r="AG481" s="92">
        <f t="shared" si="25"/>
        <v>0.08215249197</v>
      </c>
      <c r="AH481" s="92">
        <f t="shared" si="26"/>
        <v>0.04724519687</v>
      </c>
      <c r="AI481" s="92">
        <f t="shared" si="27"/>
        <v>0.3019583973</v>
      </c>
      <c r="AJ481" s="92">
        <f t="shared" si="28"/>
        <v>-0.02115855933</v>
      </c>
      <c r="AK481" s="132">
        <f t="shared" ref="AK481:AN481" si="2883">M$2*$M481</f>
        <v>0.2027037966</v>
      </c>
      <c r="AL481" s="132">
        <f t="shared" si="2883"/>
        <v>0.05479225129</v>
      </c>
      <c r="AM481" s="132">
        <f t="shared" si="2883"/>
        <v>0.1680448964</v>
      </c>
      <c r="AN481" s="132">
        <f t="shared" si="2883"/>
        <v>-0.1585466546</v>
      </c>
      <c r="AO481" s="133">
        <f t="shared" si="30"/>
        <v>-0.08234929452</v>
      </c>
      <c r="AP481" s="133">
        <f t="shared" si="31"/>
        <v>0.009083729436</v>
      </c>
      <c r="AQ481" s="133">
        <f t="shared" si="32"/>
        <v>-0.09254887321</v>
      </c>
      <c r="AR481" s="133">
        <f t="shared" si="33"/>
        <v>0.1174236005</v>
      </c>
      <c r="AS481" s="134">
        <f t="shared" si="34"/>
        <v>-0.007746857116</v>
      </c>
      <c r="AT481" s="134">
        <f t="shared" si="35"/>
        <v>-0.01692795723</v>
      </c>
      <c r="AU481" s="134">
        <f t="shared" si="36"/>
        <v>-0.06995931626</v>
      </c>
      <c r="AV481" s="134">
        <f t="shared" si="37"/>
        <v>0.0507313674</v>
      </c>
      <c r="AW481" s="135">
        <f t="shared" ref="AW481:AZ481" si="2884">Y$2*$Y481</f>
        <v>-0.01606555743</v>
      </c>
      <c r="AX481" s="135">
        <f t="shared" si="2884"/>
        <v>-0.01097535438</v>
      </c>
      <c r="AY481" s="135">
        <f t="shared" si="2884"/>
        <v>-0.01535594326</v>
      </c>
      <c r="AZ481" s="135">
        <f t="shared" si="2884"/>
        <v>0.06243779454</v>
      </c>
      <c r="BA481" s="144">
        <f t="shared" ref="BA481:BD481" si="2885">AC481+AG481+AK481+AO481+AS481+AW481+A$2</f>
        <v>0.02563097915</v>
      </c>
      <c r="BB481" s="144">
        <f t="shared" si="2885"/>
        <v>0.1997329541</v>
      </c>
      <c r="BC481" s="144">
        <f t="shared" si="2885"/>
        <v>0.6615625659</v>
      </c>
      <c r="BD481" s="144">
        <f t="shared" si="2885"/>
        <v>0.1801563737</v>
      </c>
      <c r="BE481" s="143">
        <f t="shared" ref="BE481:BH481" si="2886">A481</f>
        <v>0</v>
      </c>
      <c r="BF481" s="143">
        <f t="shared" si="2886"/>
        <v>0.3321018062</v>
      </c>
      <c r="BG481" s="143">
        <f t="shared" si="2886"/>
        <v>0.6168446026</v>
      </c>
      <c r="BH481" s="143">
        <f t="shared" si="2886"/>
        <v>0.2426108374</v>
      </c>
      <c r="BI481" s="145">
        <f t="shared" si="41"/>
        <v>0.02407871639</v>
      </c>
      <c r="BJ481" s="145">
        <f t="shared" si="42"/>
        <v>0.01743254675</v>
      </c>
      <c r="BK481" s="143"/>
    </row>
    <row r="482">
      <c r="A482" s="90">
        <f>'Yield Tabulations'!AH482</f>
        <v>0</v>
      </c>
      <c r="B482" s="90">
        <f>'Yield Tabulations'!AI482</f>
        <v>0.2933333333</v>
      </c>
      <c r="C482" s="90">
        <f>'Yield Tabulations'!AJ482</f>
        <v>0.6061884669</v>
      </c>
      <c r="D482" s="90">
        <f>'Yield Tabulations'!AK482</f>
        <v>0.2064516129</v>
      </c>
      <c r="E482" s="91">
        <f>'Yield Tabulations'!AL482</f>
        <v>0</v>
      </c>
      <c r="F482" s="91">
        <f>'Yield Tabulations'!AM482</f>
        <v>0.09634408602</v>
      </c>
      <c r="G482" s="91">
        <f>'Yield Tabulations'!AN482</f>
        <v>0.6511627907</v>
      </c>
      <c r="H482" s="91">
        <f>'Yield Tabulations'!AO482</f>
        <v>0.1479569892</v>
      </c>
      <c r="I482" s="92">
        <f>'Yield Tabulations'!AP482</f>
        <v>0</v>
      </c>
      <c r="J482" s="92">
        <f>'Yield Tabulations'!AQ482</f>
        <v>0.05161290323</v>
      </c>
      <c r="K482" s="92">
        <f>'Yield Tabulations'!AR482</f>
        <v>0.5640326975</v>
      </c>
      <c r="L482" s="92">
        <f>'Yield Tabulations'!AS482</f>
        <v>0.09634408602</v>
      </c>
      <c r="M482" s="132">
        <f t="shared" si="9"/>
        <v>-0.4551864336</v>
      </c>
      <c r="N482" s="132">
        <f t="shared" ref="N482:P482" si="2887">0</f>
        <v>0</v>
      </c>
      <c r="O482" s="132">
        <f t="shared" si="2887"/>
        <v>0</v>
      </c>
      <c r="P482" s="132">
        <f t="shared" si="2887"/>
        <v>0</v>
      </c>
      <c r="Q482" s="133">
        <f t="shared" si="11"/>
        <v>-0.3865044843</v>
      </c>
      <c r="R482" s="133">
        <f t="shared" si="12"/>
        <v>0.02071689585</v>
      </c>
      <c r="S482" s="133">
        <f t="shared" si="13"/>
        <v>0.001645693144</v>
      </c>
      <c r="T482" s="133">
        <f t="shared" si="14"/>
        <v>-0.02073281263</v>
      </c>
      <c r="U482" s="134">
        <f t="shared" si="15"/>
        <v>-0.3865044843</v>
      </c>
      <c r="V482" s="134">
        <f t="shared" si="16"/>
        <v>-0.02071689585</v>
      </c>
      <c r="W482" s="134">
        <f t="shared" si="17"/>
        <v>-0.001645693144</v>
      </c>
      <c r="X482" s="134">
        <f t="shared" si="18"/>
        <v>0.02073281263</v>
      </c>
      <c r="Y482" s="135">
        <f t="shared" si="19"/>
        <v>-0.3300789586</v>
      </c>
      <c r="Z482" s="135">
        <f t="shared" ref="Z482:AB482" si="2888">0</f>
        <v>0</v>
      </c>
      <c r="AA482" s="135">
        <f t="shared" si="2888"/>
        <v>0</v>
      </c>
      <c r="AB482" s="135">
        <f t="shared" si="2888"/>
        <v>0</v>
      </c>
      <c r="AC482" s="91">
        <f t="shared" si="21"/>
        <v>-0.1535380006</v>
      </c>
      <c r="AD482" s="91">
        <f t="shared" si="22"/>
        <v>0.06920765638</v>
      </c>
      <c r="AE482" s="91">
        <f t="shared" si="23"/>
        <v>0.3179061415</v>
      </c>
      <c r="AF482" s="91">
        <f t="shared" si="24"/>
        <v>0.1429209761</v>
      </c>
      <c r="AG482" s="92">
        <f t="shared" si="25"/>
        <v>0.09683789395</v>
      </c>
      <c r="AH482" s="92">
        <f t="shared" si="26"/>
        <v>0.04533111474</v>
      </c>
      <c r="AI482" s="92">
        <f t="shared" si="27"/>
        <v>0.3464796106</v>
      </c>
      <c r="AJ482" s="92">
        <f t="shared" si="28"/>
        <v>-0.06002829172</v>
      </c>
      <c r="AK482" s="132">
        <f t="shared" ref="AK482:AN482" si="2889">M$2*$M482</f>
        <v>0.149235333</v>
      </c>
      <c r="AL482" s="132">
        <f t="shared" si="2889"/>
        <v>0.04033935231</v>
      </c>
      <c r="AM482" s="132">
        <f t="shared" si="2889"/>
        <v>0.1237186303</v>
      </c>
      <c r="AN482" s="132">
        <f t="shared" si="2889"/>
        <v>-0.1167257998</v>
      </c>
      <c r="AO482" s="133">
        <f t="shared" si="30"/>
        <v>-0.07616863498</v>
      </c>
      <c r="AP482" s="133">
        <f t="shared" si="31"/>
        <v>0.01617457387</v>
      </c>
      <c r="AQ482" s="133">
        <f t="shared" si="32"/>
        <v>-0.08173544137</v>
      </c>
      <c r="AR482" s="133">
        <f t="shared" si="33"/>
        <v>0.1270351967</v>
      </c>
      <c r="AS482" s="134">
        <f t="shared" si="34"/>
        <v>-0.009162687388</v>
      </c>
      <c r="AT482" s="134">
        <f t="shared" si="35"/>
        <v>-0.01724920354</v>
      </c>
      <c r="AU482" s="134">
        <f t="shared" si="36"/>
        <v>-0.07413565707</v>
      </c>
      <c r="AV482" s="134">
        <f t="shared" si="37"/>
        <v>0.04297903754</v>
      </c>
      <c r="AW482" s="135">
        <f t="shared" ref="AW482:AZ482" si="2890">Y$2*$Y482</f>
        <v>-0.02157091205</v>
      </c>
      <c r="AX482" s="135">
        <f t="shared" si="2890"/>
        <v>-0.01473639525</v>
      </c>
      <c r="AY482" s="135">
        <f t="shared" si="2890"/>
        <v>-0.02061812688</v>
      </c>
      <c r="AZ482" s="135">
        <f t="shared" si="2890"/>
        <v>0.08383401454</v>
      </c>
      <c r="BA482" s="144">
        <f t="shared" ref="BA482:BD482" si="2891">AC482+AG482+AK482+AO482+AS482+AW482+A$2</f>
        <v>0.01338772443</v>
      </c>
      <c r="BB482" s="144">
        <f t="shared" si="2891"/>
        <v>0.1643743484</v>
      </c>
      <c r="BC482" s="144">
        <f t="shared" si="2891"/>
        <v>0.6123105728</v>
      </c>
      <c r="BD482" s="144">
        <f t="shared" si="2891"/>
        <v>0.186280552</v>
      </c>
      <c r="BE482" s="143">
        <f t="shared" ref="BE482:BH482" si="2892">A482</f>
        <v>0</v>
      </c>
      <c r="BF482" s="143">
        <f t="shared" si="2892"/>
        <v>0.2933333333</v>
      </c>
      <c r="BG482" s="143">
        <f t="shared" si="2892"/>
        <v>0.6061884669</v>
      </c>
      <c r="BH482" s="143">
        <f t="shared" si="2892"/>
        <v>0.2064516129</v>
      </c>
      <c r="BI482" s="145">
        <f t="shared" si="41"/>
        <v>0.01725400283</v>
      </c>
      <c r="BJ482" s="145">
        <f t="shared" si="42"/>
        <v>0.006799133759</v>
      </c>
      <c r="BK482" s="143"/>
    </row>
    <row r="483">
      <c r="A483" s="90">
        <f>'Yield Tabulations'!AH483</f>
        <v>0</v>
      </c>
      <c r="B483" s="90">
        <f>'Yield Tabulations'!AI483</f>
        <v>0.3303824363</v>
      </c>
      <c r="C483" s="90">
        <f>'Yield Tabulations'!AJ483</f>
        <v>0.6196721311</v>
      </c>
      <c r="D483" s="90">
        <f>'Yield Tabulations'!AK483</f>
        <v>0.2067988669</v>
      </c>
      <c r="E483" s="91">
        <f>'Yield Tabulations'!AL483</f>
        <v>0</v>
      </c>
      <c r="F483" s="91">
        <f>'Yield Tabulations'!AM483</f>
        <v>0.1154390935</v>
      </c>
      <c r="G483" s="91">
        <f>'Yield Tabulations'!AN483</f>
        <v>0.7041036717</v>
      </c>
      <c r="H483" s="91">
        <f>'Yield Tabulations'!AO483</f>
        <v>0.1639518414</v>
      </c>
      <c r="I483" s="92">
        <f>'Yield Tabulations'!AP483</f>
        <v>0</v>
      </c>
      <c r="J483" s="92">
        <f>'Yield Tabulations'!AQ483</f>
        <v>0.04851274788</v>
      </c>
      <c r="K483" s="92">
        <f>'Yield Tabulations'!AR483</f>
        <v>0.5331858407</v>
      </c>
      <c r="L483" s="92">
        <f>'Yield Tabulations'!AS483</f>
        <v>0.1154390935</v>
      </c>
      <c r="M483" s="132">
        <f t="shared" si="9"/>
        <v>-0.5359683711</v>
      </c>
      <c r="N483" s="132">
        <f t="shared" ref="N483:P483" si="2893">0</f>
        <v>0</v>
      </c>
      <c r="O483" s="132">
        <f t="shared" si="2893"/>
        <v>0</v>
      </c>
      <c r="P483" s="132">
        <f t="shared" si="2893"/>
        <v>0</v>
      </c>
      <c r="Q483" s="133">
        <f t="shared" si="11"/>
        <v>-0.3999448277</v>
      </c>
      <c r="R483" s="133">
        <f t="shared" si="12"/>
        <v>0.00613571079</v>
      </c>
      <c r="S483" s="133">
        <f t="shared" si="13"/>
        <v>0.005372429961</v>
      </c>
      <c r="T483" s="133">
        <f t="shared" si="14"/>
        <v>-0.02739248621</v>
      </c>
      <c r="U483" s="134">
        <f t="shared" si="15"/>
        <v>-0.3999448277</v>
      </c>
      <c r="V483" s="134">
        <f t="shared" si="16"/>
        <v>-0.00613571079</v>
      </c>
      <c r="W483" s="134">
        <f t="shared" si="17"/>
        <v>-0.005372429961</v>
      </c>
      <c r="X483" s="134">
        <f t="shared" si="18"/>
        <v>0.02739248621</v>
      </c>
      <c r="Y483" s="135">
        <f t="shared" si="19"/>
        <v>-0.2999668117</v>
      </c>
      <c r="Z483" s="135">
        <f t="shared" ref="Z483:AB483" si="2894">0</f>
        <v>0</v>
      </c>
      <c r="AA483" s="135">
        <f t="shared" si="2894"/>
        <v>0</v>
      </c>
      <c r="AB483" s="135">
        <f t="shared" si="2894"/>
        <v>0</v>
      </c>
      <c r="AC483" s="91">
        <f t="shared" si="21"/>
        <v>-0.1675978981</v>
      </c>
      <c r="AD483" s="91">
        <f t="shared" si="22"/>
        <v>0.08148453519</v>
      </c>
      <c r="AE483" s="91">
        <f t="shared" si="23"/>
        <v>0.3434275478</v>
      </c>
      <c r="AF483" s="91">
        <f t="shared" si="24"/>
        <v>0.1542002651</v>
      </c>
      <c r="AG483" s="92">
        <f t="shared" si="25"/>
        <v>0.09171553692</v>
      </c>
      <c r="AH483" s="92">
        <f t="shared" si="26"/>
        <v>0.04727328293</v>
      </c>
      <c r="AI483" s="92">
        <f t="shared" si="27"/>
        <v>0.3321235038</v>
      </c>
      <c r="AJ483" s="92">
        <f t="shared" si="28"/>
        <v>-0.04252242998</v>
      </c>
      <c r="AK483" s="132">
        <f t="shared" ref="AK483:AN483" si="2895">M$2*$M483</f>
        <v>0.1757201279</v>
      </c>
      <c r="AL483" s="132">
        <f t="shared" si="2895"/>
        <v>0.04749837727</v>
      </c>
      <c r="AM483" s="132">
        <f t="shared" si="2895"/>
        <v>0.145674976</v>
      </c>
      <c r="AN483" s="132">
        <f t="shared" si="2895"/>
        <v>-0.1374411278</v>
      </c>
      <c r="AO483" s="133">
        <f t="shared" si="30"/>
        <v>-0.08192424773</v>
      </c>
      <c r="AP483" s="133">
        <f t="shared" si="31"/>
        <v>0.01416181821</v>
      </c>
      <c r="AQ483" s="133">
        <f t="shared" si="32"/>
        <v>-0.08877823641</v>
      </c>
      <c r="AR483" s="133">
        <f t="shared" si="33"/>
        <v>0.1269308689</v>
      </c>
      <c r="AS483" s="134">
        <f t="shared" si="34"/>
        <v>-0.008596518215</v>
      </c>
      <c r="AT483" s="134">
        <f t="shared" si="35"/>
        <v>-0.01802182867</v>
      </c>
      <c r="AU483" s="134">
        <f t="shared" si="36"/>
        <v>-0.07480961751</v>
      </c>
      <c r="AV483" s="134">
        <f t="shared" si="37"/>
        <v>0.04765250013</v>
      </c>
      <c r="AW483" s="135">
        <f t="shared" ref="AW483:AZ483" si="2896">Y$2*$Y483</f>
        <v>-0.01960306026</v>
      </c>
      <c r="AX483" s="135">
        <f t="shared" si="2896"/>
        <v>-0.01339203662</v>
      </c>
      <c r="AY483" s="135">
        <f t="shared" si="2896"/>
        <v>-0.01873719492</v>
      </c>
      <c r="AZ483" s="135">
        <f t="shared" si="2896"/>
        <v>0.07618608033</v>
      </c>
      <c r="BA483" s="144">
        <f t="shared" ref="BA483:BD483" si="2897">AC483+AG483+AK483+AO483+AS483+AW483+A$2</f>
        <v>0.0174686731</v>
      </c>
      <c r="BB483" s="144">
        <f t="shared" si="2897"/>
        <v>0.1843113982</v>
      </c>
      <c r="BC483" s="144">
        <f t="shared" si="2897"/>
        <v>0.6395963944</v>
      </c>
      <c r="BD483" s="144">
        <f t="shared" si="2897"/>
        <v>0.1912715752</v>
      </c>
      <c r="BE483" s="143">
        <f t="shared" ref="BE483:BH483" si="2898">A483</f>
        <v>0</v>
      </c>
      <c r="BF483" s="143">
        <f t="shared" si="2898"/>
        <v>0.3303824363</v>
      </c>
      <c r="BG483" s="143">
        <f t="shared" si="2898"/>
        <v>0.6196721311</v>
      </c>
      <c r="BH483" s="143">
        <f t="shared" si="2898"/>
        <v>0.2067988669</v>
      </c>
      <c r="BI483" s="145">
        <f t="shared" si="41"/>
        <v>0.02227997574</v>
      </c>
      <c r="BJ483" s="145">
        <f t="shared" si="42"/>
        <v>0.01320389509</v>
      </c>
      <c r="BK483" s="143"/>
    </row>
    <row r="484">
      <c r="A484" s="90">
        <f>'Yield Tabulations'!AH484</f>
        <v>0</v>
      </c>
      <c r="B484" s="90">
        <f>'Yield Tabulations'!AI484</f>
        <v>0.3395638629</v>
      </c>
      <c r="C484" s="90">
        <f>'Yield Tabulations'!AJ484</f>
        <v>0.6677852349</v>
      </c>
      <c r="D484" s="90">
        <f>'Yield Tabulations'!AK484</f>
        <v>0.2685358255</v>
      </c>
      <c r="E484" s="91">
        <f>'Yield Tabulations'!AL484</f>
        <v>0</v>
      </c>
      <c r="F484" s="91">
        <f>'Yield Tabulations'!AM484</f>
        <v>0.153271028</v>
      </c>
      <c r="G484" s="91">
        <f>'Yield Tabulations'!AN484</f>
        <v>0.785942492</v>
      </c>
      <c r="H484" s="91">
        <f>'Yield Tabulations'!AO484</f>
        <v>0.1950155763</v>
      </c>
      <c r="I484" s="92">
        <f>'Yield Tabulations'!AP484</f>
        <v>0</v>
      </c>
      <c r="J484" s="92">
        <f>'Yield Tabulations'!AQ484</f>
        <v>0.04174454829</v>
      </c>
      <c r="K484" s="92">
        <f>'Yield Tabulations'!AR484</f>
        <v>0.5371024735</v>
      </c>
      <c r="L484" s="92">
        <f>'Yield Tabulations'!AS484</f>
        <v>0.153271028</v>
      </c>
      <c r="M484" s="132">
        <f t="shared" si="9"/>
        <v>-0.6792286838</v>
      </c>
      <c r="N484" s="132">
        <f t="shared" ref="N484:P484" si="2899">0</f>
        <v>0</v>
      </c>
      <c r="O484" s="132">
        <f t="shared" si="2899"/>
        <v>0</v>
      </c>
      <c r="P484" s="132">
        <f t="shared" si="2899"/>
        <v>0</v>
      </c>
      <c r="Q484" s="133">
        <f t="shared" si="11"/>
        <v>-0.4584201242</v>
      </c>
      <c r="R484" s="133">
        <f t="shared" si="12"/>
        <v>-0.01571886531</v>
      </c>
      <c r="S484" s="133">
        <f t="shared" si="13"/>
        <v>0.01535117089</v>
      </c>
      <c r="T484" s="133">
        <f t="shared" si="14"/>
        <v>-0.04951343397</v>
      </c>
      <c r="U484" s="134">
        <f t="shared" si="15"/>
        <v>-0.4584201242</v>
      </c>
      <c r="V484" s="134">
        <f t="shared" si="16"/>
        <v>0.01571886531</v>
      </c>
      <c r="W484" s="134">
        <f t="shared" si="17"/>
        <v>-0.01535117089</v>
      </c>
      <c r="X484" s="134">
        <f t="shared" si="18"/>
        <v>0.04951343397</v>
      </c>
      <c r="Y484" s="135">
        <f t="shared" si="19"/>
        <v>-0.3137136824</v>
      </c>
      <c r="Z484" s="135">
        <f t="shared" ref="Z484:AB484" si="2900">0</f>
        <v>0</v>
      </c>
      <c r="AA484" s="135">
        <f t="shared" si="2900"/>
        <v>0</v>
      </c>
      <c r="AB484" s="135">
        <f t="shared" si="2900"/>
        <v>0</v>
      </c>
      <c r="AC484" s="91">
        <f t="shared" si="21"/>
        <v>-0.1905586003</v>
      </c>
      <c r="AD484" s="91">
        <f t="shared" si="22"/>
        <v>0.1060947107</v>
      </c>
      <c r="AE484" s="91">
        <f t="shared" si="23"/>
        <v>0.382184248</v>
      </c>
      <c r="AF484" s="91">
        <f t="shared" si="24"/>
        <v>0.1731444675</v>
      </c>
      <c r="AG484" s="92">
        <f t="shared" si="25"/>
        <v>0.09391693292</v>
      </c>
      <c r="AH484" s="92">
        <f t="shared" si="26"/>
        <v>0.05043311939</v>
      </c>
      <c r="AI484" s="92">
        <f t="shared" si="27"/>
        <v>0.3415015487</v>
      </c>
      <c r="AJ484" s="92">
        <f t="shared" si="28"/>
        <v>-0.01998392603</v>
      </c>
      <c r="AK484" s="132">
        <f t="shared" ref="AK484:AN484" si="2901">M$2*$M484</f>
        <v>0.2226887959</v>
      </c>
      <c r="AL484" s="132">
        <f t="shared" si="2901"/>
        <v>0.06019433611</v>
      </c>
      <c r="AM484" s="132">
        <f t="shared" si="2901"/>
        <v>0.1846128009</v>
      </c>
      <c r="AN484" s="132">
        <f t="shared" si="2901"/>
        <v>-0.1741781071</v>
      </c>
      <c r="AO484" s="133">
        <f t="shared" si="30"/>
        <v>-0.1024103892</v>
      </c>
      <c r="AP484" s="133">
        <f t="shared" si="31"/>
        <v>0.01332915576</v>
      </c>
      <c r="AQ484" s="133">
        <f t="shared" si="32"/>
        <v>-0.1071352771</v>
      </c>
      <c r="AR484" s="133">
        <f t="shared" si="33"/>
        <v>0.1371759741</v>
      </c>
      <c r="AS484" s="134">
        <f t="shared" si="34"/>
        <v>-0.006730661262</v>
      </c>
      <c r="AT484" s="134">
        <f t="shared" si="35"/>
        <v>-0.02220478835</v>
      </c>
      <c r="AU484" s="134">
        <f t="shared" si="36"/>
        <v>-0.08272882158</v>
      </c>
      <c r="AV484" s="134">
        <f t="shared" si="37"/>
        <v>0.05977455504</v>
      </c>
      <c r="AW484" s="135">
        <f t="shared" ref="AW484:AZ484" si="2902">Y$2*$Y484</f>
        <v>-0.02050142875</v>
      </c>
      <c r="AX484" s="135">
        <f t="shared" si="2902"/>
        <v>-0.0140057665</v>
      </c>
      <c r="AY484" s="135">
        <f t="shared" si="2902"/>
        <v>-0.01959588256</v>
      </c>
      <c r="AZ484" s="135">
        <f t="shared" si="2902"/>
        <v>0.07967753389</v>
      </c>
      <c r="BA484" s="144">
        <f t="shared" ref="BA484:BD484" si="2903">AC484+AG484+AK484+AO484+AS484+AW484+A$2</f>
        <v>0.02415938176</v>
      </c>
      <c r="BB484" s="144">
        <f t="shared" si="2903"/>
        <v>0.219148017</v>
      </c>
      <c r="BC484" s="144">
        <f t="shared" si="2903"/>
        <v>0.699534032</v>
      </c>
      <c r="BD484" s="144">
        <f t="shared" si="2903"/>
        <v>0.221875916</v>
      </c>
      <c r="BE484" s="143">
        <f t="shared" ref="BE484:BH484" si="2904">A484</f>
        <v>0</v>
      </c>
      <c r="BF484" s="143">
        <f t="shared" si="2904"/>
        <v>0.3395638629</v>
      </c>
      <c r="BG484" s="143">
        <f t="shared" si="2904"/>
        <v>0.6677852349</v>
      </c>
      <c r="BH484" s="143">
        <f t="shared" si="2904"/>
        <v>0.2685358255</v>
      </c>
      <c r="BI484" s="145">
        <f t="shared" si="41"/>
        <v>0.01826878494</v>
      </c>
      <c r="BJ484" s="145">
        <f t="shared" si="42"/>
        <v>0.03272037469</v>
      </c>
      <c r="BK484" s="143"/>
    </row>
    <row r="485">
      <c r="A485" s="90">
        <f>'Yield Tabulations'!AH485</f>
        <v>0</v>
      </c>
      <c r="B485" s="90">
        <f>'Yield Tabulations'!AI485</f>
        <v>0.4846195359</v>
      </c>
      <c r="C485" s="90">
        <f>'Yield Tabulations'!AJ485</f>
        <v>0.707165109</v>
      </c>
      <c r="D485" s="90">
        <f>'Yield Tabulations'!AK485</f>
        <v>0.4106853751</v>
      </c>
      <c r="E485" s="91">
        <f>'Yield Tabulations'!AL485</f>
        <v>0</v>
      </c>
      <c r="F485" s="91">
        <f>'Yield Tabulations'!AM485</f>
        <v>0.2023745278</v>
      </c>
      <c r="G485" s="91">
        <f>'Yield Tabulations'!AN485</f>
        <v>0.9566326531</v>
      </c>
      <c r="H485" s="91">
        <f>'Yield Tabulations'!AO485</f>
        <v>0.2115488397</v>
      </c>
      <c r="I485" s="92">
        <f>'Yield Tabulations'!AP485</f>
        <v>0</v>
      </c>
      <c r="J485" s="92">
        <f>'Yield Tabulations'!AQ485</f>
        <v>0.009174311927</v>
      </c>
      <c r="K485" s="92">
        <f>'Yield Tabulations'!AR485</f>
        <v>0.316</v>
      </c>
      <c r="L485" s="92">
        <f>'Yield Tabulations'!AS485</f>
        <v>0.2023745278</v>
      </c>
      <c r="M485" s="132">
        <f t="shared" si="9"/>
        <v>-1.000854394</v>
      </c>
      <c r="N485" s="132">
        <f t="shared" ref="N485:P485" si="2905">0</f>
        <v>0</v>
      </c>
      <c r="O485" s="132">
        <f t="shared" si="2905"/>
        <v>0</v>
      </c>
      <c r="P485" s="132">
        <f t="shared" si="2905"/>
        <v>0</v>
      </c>
      <c r="Q485" s="133">
        <f t="shared" si="11"/>
        <v>-0.346964662</v>
      </c>
      <c r="R485" s="133">
        <f t="shared" si="12"/>
        <v>-0.1267486481</v>
      </c>
      <c r="S485" s="133">
        <f t="shared" si="13"/>
        <v>0.03901463446</v>
      </c>
      <c r="T485" s="133">
        <f t="shared" si="14"/>
        <v>-0.05517390442</v>
      </c>
      <c r="U485" s="134">
        <f t="shared" si="15"/>
        <v>-0.346964662</v>
      </c>
      <c r="V485" s="134">
        <f t="shared" si="16"/>
        <v>0.1267486481</v>
      </c>
      <c r="W485" s="134">
        <f t="shared" si="17"/>
        <v>-0.03901463446</v>
      </c>
      <c r="X485" s="134">
        <f t="shared" si="18"/>
        <v>0.05517390442</v>
      </c>
      <c r="Y485" s="135">
        <f t="shared" si="19"/>
        <v>-0.1408956175</v>
      </c>
      <c r="Z485" s="135">
        <f t="shared" ref="Z485:AB485" si="2906">0</f>
        <v>0</v>
      </c>
      <c r="AA485" s="135">
        <f t="shared" si="2906"/>
        <v>0</v>
      </c>
      <c r="AB485" s="135">
        <f t="shared" si="2906"/>
        <v>0</v>
      </c>
      <c r="AC485" s="91">
        <f t="shared" si="21"/>
        <v>-0.2335875728</v>
      </c>
      <c r="AD485" s="91">
        <f t="shared" si="22"/>
        <v>0.1318246312</v>
      </c>
      <c r="AE485" s="91">
        <f t="shared" si="23"/>
        <v>0.4689243262</v>
      </c>
      <c r="AF485" s="91">
        <f t="shared" si="24"/>
        <v>0.1940764455</v>
      </c>
      <c r="AG485" s="92">
        <f t="shared" si="25"/>
        <v>0.05871542879</v>
      </c>
      <c r="AH485" s="92">
        <f t="shared" si="26"/>
        <v>0.04182691802</v>
      </c>
      <c r="AI485" s="92">
        <f t="shared" si="27"/>
        <v>0.2219997639</v>
      </c>
      <c r="AJ485" s="92">
        <f t="shared" si="28"/>
        <v>0.05639413078</v>
      </c>
      <c r="AK485" s="132">
        <f t="shared" ref="AK485:AN485" si="2907">M$2*$M485</f>
        <v>0.3281355237</v>
      </c>
      <c r="AL485" s="132">
        <f t="shared" si="2907"/>
        <v>0.08869732275</v>
      </c>
      <c r="AM485" s="132">
        <f t="shared" si="2907"/>
        <v>0.2720299325</v>
      </c>
      <c r="AN485" s="132">
        <f t="shared" si="2907"/>
        <v>-0.2566542433</v>
      </c>
      <c r="AO485" s="133">
        <f t="shared" si="30"/>
        <v>-0.09203970165</v>
      </c>
      <c r="AP485" s="133">
        <f t="shared" si="31"/>
        <v>-0.01539704375</v>
      </c>
      <c r="AQ485" s="133">
        <f t="shared" si="32"/>
        <v>-0.1132126998</v>
      </c>
      <c r="AR485" s="133">
        <f t="shared" si="33"/>
        <v>0.07471181951</v>
      </c>
      <c r="AS485" s="134">
        <f t="shared" si="34"/>
        <v>-0.001687785713</v>
      </c>
      <c r="AT485" s="134">
        <f t="shared" si="35"/>
        <v>-0.01309308535</v>
      </c>
      <c r="AU485" s="134">
        <f t="shared" si="36"/>
        <v>-0.04921508769</v>
      </c>
      <c r="AV485" s="134">
        <f t="shared" si="37"/>
        <v>0.0682184482</v>
      </c>
      <c r="AW485" s="135">
        <f t="shared" ref="AW485:AZ485" si="2908">Y$2*$Y485</f>
        <v>-0.009207636217</v>
      </c>
      <c r="AX485" s="135">
        <f t="shared" si="2908"/>
        <v>-0.006290293443</v>
      </c>
      <c r="AY485" s="135">
        <f t="shared" si="2908"/>
        <v>-0.008800935786</v>
      </c>
      <c r="AZ485" s="135">
        <f t="shared" si="2908"/>
        <v>0.03578490824</v>
      </c>
      <c r="BA485" s="144">
        <f t="shared" ref="BA485:BD485" si="2909">AC485+AG485+AK485+AO485+AS485+AW485+A$2</f>
        <v>0.07808298862</v>
      </c>
      <c r="BB485" s="144">
        <f t="shared" si="2909"/>
        <v>0.2528756993</v>
      </c>
      <c r="BC485" s="144">
        <f t="shared" si="2909"/>
        <v>0.792420715</v>
      </c>
      <c r="BD485" s="144">
        <f t="shared" si="2909"/>
        <v>0.1387969275</v>
      </c>
      <c r="BE485" s="143">
        <f t="shared" ref="BE485:BH485" si="2910">A485</f>
        <v>0</v>
      </c>
      <c r="BF485" s="143">
        <f t="shared" si="2910"/>
        <v>0.4846195359</v>
      </c>
      <c r="BG485" s="143">
        <f t="shared" si="2910"/>
        <v>0.707165109</v>
      </c>
      <c r="BH485" s="143">
        <f t="shared" si="2910"/>
        <v>0.4106853751</v>
      </c>
      <c r="BI485" s="145">
        <f t="shared" si="41"/>
        <v>0.1409940051</v>
      </c>
      <c r="BJ485" s="145">
        <f t="shared" si="42"/>
        <v>0.1408011324</v>
      </c>
      <c r="BK485" s="143"/>
    </row>
    <row r="486">
      <c r="A486" s="90">
        <f>'Yield Tabulations'!AH486</f>
        <v>0</v>
      </c>
      <c r="B486" s="90">
        <f>'Yield Tabulations'!AI486</f>
        <v>0.3069306931</v>
      </c>
      <c r="C486" s="90">
        <f>'Yield Tabulations'!AJ486</f>
        <v>0.6220703125</v>
      </c>
      <c r="D486" s="90">
        <f>'Yield Tabulations'!AK486</f>
        <v>0.2290884261</v>
      </c>
      <c r="E486" s="91">
        <f>'Yield Tabulations'!AL486</f>
        <v>0</v>
      </c>
      <c r="F486" s="91">
        <f>'Yield Tabulations'!AM486</f>
        <v>0.1229088426</v>
      </c>
      <c r="G486" s="91">
        <f>'Yield Tabulations'!AN486</f>
        <v>0.7675906183</v>
      </c>
      <c r="H486" s="91">
        <f>'Yield Tabulations'!AO486</f>
        <v>0.1601229088</v>
      </c>
      <c r="I486" s="92">
        <f>'Yield Tabulations'!AP486</f>
        <v>0</v>
      </c>
      <c r="J486" s="92">
        <f>'Yield Tabulations'!AQ486</f>
        <v>0.03721406623</v>
      </c>
      <c r="K486" s="92">
        <f>'Yield Tabulations'!AR486</f>
        <v>0.4990990991</v>
      </c>
      <c r="L486" s="92">
        <f>'Yield Tabulations'!AS486</f>
        <v>0.1229088426</v>
      </c>
      <c r="M486" s="132">
        <f t="shared" si="9"/>
        <v>-0.6299412869</v>
      </c>
      <c r="N486" s="132">
        <f t="shared" ref="N486:P486" si="2911">0</f>
        <v>0</v>
      </c>
      <c r="O486" s="132">
        <f t="shared" si="2911"/>
        <v>0</v>
      </c>
      <c r="P486" s="132">
        <f t="shared" si="2911"/>
        <v>0</v>
      </c>
      <c r="Q486" s="133">
        <f t="shared" si="11"/>
        <v>-0.4073582453</v>
      </c>
      <c r="R486" s="133">
        <f t="shared" si="12"/>
        <v>-0.01442647495</v>
      </c>
      <c r="S486" s="133">
        <f t="shared" si="13"/>
        <v>0.009147759056</v>
      </c>
      <c r="T486" s="133">
        <f t="shared" si="14"/>
        <v>-0.03277852451</v>
      </c>
      <c r="U486" s="134">
        <f t="shared" si="15"/>
        <v>-0.4073582453</v>
      </c>
      <c r="V486" s="134">
        <f t="shared" si="16"/>
        <v>0.01442647495</v>
      </c>
      <c r="W486" s="134">
        <f t="shared" si="17"/>
        <v>-0.009147759056</v>
      </c>
      <c r="X486" s="134">
        <f t="shared" si="18"/>
        <v>0.03277852451</v>
      </c>
      <c r="Y486" s="135">
        <f t="shared" si="19"/>
        <v>-0.265591381</v>
      </c>
      <c r="Z486" s="135">
        <f t="shared" ref="Z486:AB486" si="2912">0</f>
        <v>0</v>
      </c>
      <c r="AA486" s="135">
        <f t="shared" si="2912"/>
        <v>0</v>
      </c>
      <c r="AB486" s="135">
        <f t="shared" si="2912"/>
        <v>0</v>
      </c>
      <c r="AC486" s="91">
        <f t="shared" si="21"/>
        <v>-0.1819784399</v>
      </c>
      <c r="AD486" s="91">
        <f t="shared" si="22"/>
        <v>0.08337189958</v>
      </c>
      <c r="AE486" s="91">
        <f t="shared" si="23"/>
        <v>0.3768268191</v>
      </c>
      <c r="AF486" s="91">
        <f t="shared" si="24"/>
        <v>0.1591252052</v>
      </c>
      <c r="AG486" s="92">
        <f t="shared" si="25"/>
        <v>0.08747181785</v>
      </c>
      <c r="AH486" s="92">
        <f t="shared" si="26"/>
        <v>0.0422765012</v>
      </c>
      <c r="AI486" s="92">
        <f t="shared" si="27"/>
        <v>0.3136500488</v>
      </c>
      <c r="AJ486" s="92">
        <f t="shared" si="28"/>
        <v>-0.0296251002</v>
      </c>
      <c r="AK486" s="132">
        <f t="shared" ref="AK486:AN486" si="2913">M$2*$M486</f>
        <v>0.2065296564</v>
      </c>
      <c r="AL486" s="132">
        <f t="shared" si="2913"/>
        <v>0.05582640789</v>
      </c>
      <c r="AM486" s="132">
        <f t="shared" si="2913"/>
        <v>0.1712165993</v>
      </c>
      <c r="AN486" s="132">
        <f t="shared" si="2913"/>
        <v>-0.1615390863</v>
      </c>
      <c r="AO486" s="133">
        <f t="shared" si="30"/>
        <v>-0.08631965206</v>
      </c>
      <c r="AP486" s="133">
        <f t="shared" si="31"/>
        <v>0.01063627877</v>
      </c>
      <c r="AQ486" s="133">
        <f t="shared" si="32"/>
        <v>-0.0963969889</v>
      </c>
      <c r="AR486" s="133">
        <f t="shared" si="33"/>
        <v>0.1237119237</v>
      </c>
      <c r="AS486" s="134">
        <f t="shared" si="34"/>
        <v>-0.008175678674</v>
      </c>
      <c r="AT486" s="134">
        <f t="shared" si="35"/>
        <v>-0.01815387611</v>
      </c>
      <c r="AU486" s="134">
        <f t="shared" si="36"/>
        <v>-0.07368650499</v>
      </c>
      <c r="AV486" s="134">
        <f t="shared" si="37"/>
        <v>0.05268558114</v>
      </c>
      <c r="AW486" s="135">
        <f t="shared" ref="AW486:AZ486" si="2914">Y$2*$Y486</f>
        <v>-0.01735659961</v>
      </c>
      <c r="AX486" s="135">
        <f t="shared" si="2914"/>
        <v>-0.01185734342</v>
      </c>
      <c r="AY486" s="135">
        <f t="shared" si="2914"/>
        <v>-0.01658996022</v>
      </c>
      <c r="AZ486" s="135">
        <f t="shared" si="2914"/>
        <v>0.06745535006</v>
      </c>
      <c r="BA486" s="144">
        <f t="shared" ref="BA486:BD486" si="2915">AC486+AG486+AK486+AO486+AS486+AW486+A$2</f>
        <v>0.02792583646</v>
      </c>
      <c r="BB486" s="144">
        <f t="shared" si="2915"/>
        <v>0.1874071178</v>
      </c>
      <c r="BC486" s="144">
        <f t="shared" si="2915"/>
        <v>0.6757154287</v>
      </c>
      <c r="BD486" s="144">
        <f t="shared" si="2915"/>
        <v>0.1780792922</v>
      </c>
      <c r="BE486" s="143">
        <f t="shared" ref="BE486:BH486" si="2916">A486</f>
        <v>0</v>
      </c>
      <c r="BF486" s="143">
        <f t="shared" si="2916"/>
        <v>0.3069306931</v>
      </c>
      <c r="BG486" s="143">
        <f t="shared" si="2916"/>
        <v>0.6220703125</v>
      </c>
      <c r="BH486" s="143">
        <f t="shared" si="2916"/>
        <v>0.2290884261</v>
      </c>
      <c r="BI486" s="145">
        <f t="shared" si="41"/>
        <v>0.02054546761</v>
      </c>
      <c r="BJ486" s="145">
        <f t="shared" si="42"/>
        <v>0.01261823579</v>
      </c>
      <c r="BK486" s="143"/>
    </row>
    <row r="487">
      <c r="A487" s="90">
        <f>'Yield Tabulations'!AH487</f>
        <v>0</v>
      </c>
      <c r="B487" s="90">
        <f>'Yield Tabulations'!AI487</f>
        <v>0.3362546125</v>
      </c>
      <c r="C487" s="90">
        <f>'Yield Tabulations'!AJ487</f>
        <v>0.7159763314</v>
      </c>
      <c r="D487" s="90">
        <f>'Yield Tabulations'!AK487</f>
        <v>0.2772140221</v>
      </c>
      <c r="E487" s="91">
        <f>'Yield Tabulations'!AL487</f>
        <v>0</v>
      </c>
      <c r="F487" s="91">
        <f>'Yield Tabulations'!AM487</f>
        <v>0.1282287823</v>
      </c>
      <c r="G487" s="91">
        <f>'Yield Tabulations'!AN487</f>
        <v>0.8034682081</v>
      </c>
      <c r="H487" s="91">
        <f>'Yield Tabulations'!AO487</f>
        <v>0.1595940959</v>
      </c>
      <c r="I487" s="92">
        <f>'Yield Tabulations'!AP487</f>
        <v>0</v>
      </c>
      <c r="J487" s="92">
        <f>'Yield Tabulations'!AQ487</f>
        <v>0.03136531365</v>
      </c>
      <c r="K487" s="92">
        <f>'Yield Tabulations'!AR487</f>
        <v>0.6242424242</v>
      </c>
      <c r="L487" s="92">
        <f>'Yield Tabulations'!AS487</f>
        <v>0.1282287823</v>
      </c>
      <c r="M487" s="132">
        <f t="shared" si="9"/>
        <v>-0.6874740575</v>
      </c>
      <c r="N487" s="132">
        <f t="shared" ref="N487:P487" si="2917">0</f>
        <v>0</v>
      </c>
      <c r="O487" s="132">
        <f t="shared" si="2917"/>
        <v>0</v>
      </c>
      <c r="P487" s="132">
        <f t="shared" si="2917"/>
        <v>0</v>
      </c>
      <c r="Q487" s="133">
        <f t="shared" si="11"/>
        <v>-0.5260454346</v>
      </c>
      <c r="R487" s="133">
        <f t="shared" si="12"/>
        <v>-0.003402344586</v>
      </c>
      <c r="S487" s="133">
        <f t="shared" si="13"/>
        <v>0.01143690173</v>
      </c>
      <c r="T487" s="133">
        <f t="shared" si="14"/>
        <v>-0.05484481356</v>
      </c>
      <c r="U487" s="134">
        <f t="shared" si="15"/>
        <v>-0.5260454346</v>
      </c>
      <c r="V487" s="134">
        <f t="shared" si="16"/>
        <v>0.003402344586</v>
      </c>
      <c r="W487" s="134">
        <f t="shared" si="17"/>
        <v>-0.01143690173</v>
      </c>
      <c r="X487" s="134">
        <f t="shared" si="18"/>
        <v>0.05484481356</v>
      </c>
      <c r="Y487" s="135">
        <f t="shared" si="19"/>
        <v>-0.4071050077</v>
      </c>
      <c r="Z487" s="135">
        <f t="shared" ref="Z487:AB487" si="2918">0</f>
        <v>0</v>
      </c>
      <c r="AA487" s="135">
        <f t="shared" si="2918"/>
        <v>0</v>
      </c>
      <c r="AB487" s="135">
        <f t="shared" si="2918"/>
        <v>0</v>
      </c>
      <c r="AC487" s="91">
        <f t="shared" si="21"/>
        <v>-0.190281677</v>
      </c>
      <c r="AD487" s="91">
        <f t="shared" si="22"/>
        <v>0.08535169092</v>
      </c>
      <c r="AE487" s="91">
        <f t="shared" si="23"/>
        <v>0.3955028568</v>
      </c>
      <c r="AF487" s="91">
        <f t="shared" si="24"/>
        <v>0.1625190435</v>
      </c>
      <c r="AG487" s="92">
        <f t="shared" si="25"/>
        <v>0.1121396996</v>
      </c>
      <c r="AH487" s="92">
        <f t="shared" si="26"/>
        <v>0.03925193838</v>
      </c>
      <c r="AI487" s="92">
        <f t="shared" si="27"/>
        <v>0.387410532</v>
      </c>
      <c r="AJ487" s="92">
        <f t="shared" si="28"/>
        <v>-0.04902834384</v>
      </c>
      <c r="AK487" s="132">
        <f t="shared" ref="AK487:AN487" si="2919">M$2*$M487</f>
        <v>0.2253920862</v>
      </c>
      <c r="AL487" s="132">
        <f t="shared" si="2919"/>
        <v>0.06092505436</v>
      </c>
      <c r="AM487" s="132">
        <f t="shared" si="2919"/>
        <v>0.1868538746</v>
      </c>
      <c r="AN487" s="132">
        <f t="shared" si="2919"/>
        <v>-0.1762925107</v>
      </c>
      <c r="AO487" s="133">
        <f t="shared" si="30"/>
        <v>-0.1151380697</v>
      </c>
      <c r="AP487" s="133">
        <f t="shared" si="31"/>
        <v>0.0194840982</v>
      </c>
      <c r="AQ487" s="133">
        <f t="shared" si="32"/>
        <v>-0.1193231547</v>
      </c>
      <c r="AR487" s="133">
        <f t="shared" si="33"/>
        <v>0.1610138806</v>
      </c>
      <c r="AS487" s="134">
        <f t="shared" si="34"/>
        <v>-0.008626717076</v>
      </c>
      <c r="AT487" s="134">
        <f t="shared" si="35"/>
        <v>-0.02632714642</v>
      </c>
      <c r="AU487" s="134">
        <f t="shared" si="36"/>
        <v>-0.09654306395</v>
      </c>
      <c r="AV487" s="134">
        <f t="shared" si="37"/>
        <v>0.06558408443</v>
      </c>
      <c r="AW487" s="135">
        <f t="shared" ref="AW487:AZ487" si="2920">Y$2*$Y487</f>
        <v>-0.0266046232</v>
      </c>
      <c r="AX487" s="135">
        <f t="shared" si="2920"/>
        <v>-0.01817522792</v>
      </c>
      <c r="AY487" s="135">
        <f t="shared" si="2920"/>
        <v>-0.02542949948</v>
      </c>
      <c r="AZ487" s="135">
        <f t="shared" si="2920"/>
        <v>0.1033972213</v>
      </c>
      <c r="BA487" s="144">
        <f t="shared" ref="BA487:BD487" si="2921">AC487+AG487+AK487+AO487+AS487+AW487+A$2</f>
        <v>0.02463543133</v>
      </c>
      <c r="BB487" s="144">
        <f t="shared" si="2921"/>
        <v>0.1858176574</v>
      </c>
      <c r="BC487" s="144">
        <f t="shared" si="2921"/>
        <v>0.7291669609</v>
      </c>
      <c r="BD487" s="144">
        <f t="shared" si="2921"/>
        <v>0.2334587939</v>
      </c>
      <c r="BE487" s="143">
        <f t="shared" ref="BE487:BH487" si="2922">A487</f>
        <v>0</v>
      </c>
      <c r="BF487" s="143">
        <f t="shared" si="2922"/>
        <v>0.3362546125</v>
      </c>
      <c r="BG487" s="143">
        <f t="shared" si="2922"/>
        <v>0.7159763314</v>
      </c>
      <c r="BH487" s="143">
        <f t="shared" si="2922"/>
        <v>0.2772140221</v>
      </c>
      <c r="BI487" s="145">
        <f t="shared" si="41"/>
        <v>0.02532669464</v>
      </c>
      <c r="BJ487" s="145">
        <f t="shared" si="42"/>
        <v>0.04753874582</v>
      </c>
      <c r="BK487" s="143"/>
    </row>
    <row r="488">
      <c r="A488" s="90">
        <f>'Yield Tabulations'!AH488</f>
        <v>0</v>
      </c>
      <c r="B488" s="90">
        <f>'Yield Tabulations'!AI488</f>
        <v>0.2679169457</v>
      </c>
      <c r="C488" s="90">
        <f>'Yield Tabulations'!AJ488</f>
        <v>0.5925542916</v>
      </c>
      <c r="D488" s="90">
        <f>'Yield Tabulations'!AK488</f>
        <v>0.1865371735</v>
      </c>
      <c r="E488" s="91">
        <f>'Yield Tabulations'!AL488</f>
        <v>0</v>
      </c>
      <c r="F488" s="91">
        <f>'Yield Tabulations'!AM488</f>
        <v>0.1058271936</v>
      </c>
      <c r="G488" s="91">
        <f>'Yield Tabulations'!AN488</f>
        <v>0.6597077244</v>
      </c>
      <c r="H488" s="91">
        <f>'Yield Tabulations'!AO488</f>
        <v>0.1604152713</v>
      </c>
      <c r="I488" s="92">
        <f>'Yield Tabulations'!AP488</f>
        <v>0</v>
      </c>
      <c r="J488" s="92">
        <f>'Yield Tabulations'!AQ488</f>
        <v>0.0545880777</v>
      </c>
      <c r="K488" s="92">
        <f>'Yield Tabulations'!AR488</f>
        <v>0.5266393443</v>
      </c>
      <c r="L488" s="92">
        <f>'Yield Tabulations'!AS488</f>
        <v>0.1058271936</v>
      </c>
      <c r="M488" s="132">
        <f t="shared" si="9"/>
        <v>-0.4721467358</v>
      </c>
      <c r="N488" s="132">
        <f t="shared" ref="N488:P488" si="2923">0</f>
        <v>0</v>
      </c>
      <c r="O488" s="132">
        <f t="shared" si="2923"/>
        <v>0</v>
      </c>
      <c r="P488" s="132">
        <f t="shared" si="2923"/>
        <v>0</v>
      </c>
      <c r="Q488" s="133">
        <f t="shared" si="11"/>
        <v>-0.3701812444</v>
      </c>
      <c r="R488" s="133">
        <f t="shared" si="12"/>
        <v>0.01466597622</v>
      </c>
      <c r="S488" s="133">
        <f t="shared" si="13"/>
        <v>0.002442633607</v>
      </c>
      <c r="T488" s="133">
        <f t="shared" si="14"/>
        <v>-0.01972058731</v>
      </c>
      <c r="U488" s="134">
        <f t="shared" si="15"/>
        <v>-0.3701812444</v>
      </c>
      <c r="V488" s="134">
        <f t="shared" si="16"/>
        <v>-0.01466597622</v>
      </c>
      <c r="W488" s="134">
        <f t="shared" si="17"/>
        <v>-0.002442633607</v>
      </c>
      <c r="X488" s="134">
        <f t="shared" si="18"/>
        <v>0.01972058731</v>
      </c>
      <c r="Y488" s="135">
        <f t="shared" si="19"/>
        <v>-0.2915282521</v>
      </c>
      <c r="Z488" s="135">
        <f t="shared" ref="Z488:AB488" si="2924">0</f>
        <v>0</v>
      </c>
      <c r="AA488" s="135">
        <f t="shared" si="2924"/>
        <v>0</v>
      </c>
      <c r="AB488" s="135">
        <f t="shared" si="2924"/>
        <v>0</v>
      </c>
      <c r="AC488" s="91">
        <f t="shared" si="21"/>
        <v>-0.1568422948</v>
      </c>
      <c r="AD488" s="91">
        <f t="shared" si="22"/>
        <v>0.07658414448</v>
      </c>
      <c r="AE488" s="91">
        <f t="shared" si="23"/>
        <v>0.3208221759</v>
      </c>
      <c r="AF488" s="91">
        <f t="shared" si="24"/>
        <v>0.1484803803</v>
      </c>
      <c r="AG488" s="92">
        <f t="shared" si="25"/>
        <v>0.08929071695</v>
      </c>
      <c r="AH488" s="92">
        <f t="shared" si="26"/>
        <v>0.04903153258</v>
      </c>
      <c r="AI488" s="92">
        <f t="shared" si="27"/>
        <v>0.3265337032</v>
      </c>
      <c r="AJ488" s="92">
        <f t="shared" si="28"/>
        <v>-0.04802123829</v>
      </c>
      <c r="AK488" s="132">
        <f t="shared" ref="AK488:AN488" si="2925">M$2*$M488</f>
        <v>0.1547958598</v>
      </c>
      <c r="AL488" s="132">
        <f t="shared" si="2925"/>
        <v>0.04184240151</v>
      </c>
      <c r="AM488" s="132">
        <f t="shared" si="2925"/>
        <v>0.1283284016</v>
      </c>
      <c r="AN488" s="132">
        <f t="shared" si="2925"/>
        <v>-0.1210750174</v>
      </c>
      <c r="AO488" s="133">
        <f t="shared" si="30"/>
        <v>-0.0732171274</v>
      </c>
      <c r="AP488" s="133">
        <f t="shared" si="31"/>
        <v>0.01424724175</v>
      </c>
      <c r="AQ488" s="133">
        <f t="shared" si="32"/>
        <v>-0.07981729076</v>
      </c>
      <c r="AR488" s="133">
        <f t="shared" si="33"/>
        <v>0.1205182216</v>
      </c>
      <c r="AS488" s="134">
        <f t="shared" si="34"/>
        <v>-0.008802561133</v>
      </c>
      <c r="AT488" s="134">
        <f t="shared" si="35"/>
        <v>-0.01622255712</v>
      </c>
      <c r="AU488" s="134">
        <f t="shared" si="36"/>
        <v>-0.07041991598</v>
      </c>
      <c r="AV488" s="134">
        <f t="shared" si="37"/>
        <v>0.04215657498</v>
      </c>
      <c r="AW488" s="135">
        <f t="shared" ref="AW488:AZ488" si="2926">Y$2*$Y488</f>
        <v>-0.01905159394</v>
      </c>
      <c r="AX488" s="135">
        <f t="shared" si="2926"/>
        <v>-0.01301529661</v>
      </c>
      <c r="AY488" s="135">
        <f t="shared" si="2926"/>
        <v>-0.01821008681</v>
      </c>
      <c r="AZ488" s="135">
        <f t="shared" si="2926"/>
        <v>0.07404284061</v>
      </c>
      <c r="BA488" s="144">
        <f t="shared" ref="BA488:BD488" si="2927">AC488+AG488+AK488+AO488+AS488+AW488+A$2</f>
        <v>0.01392773198</v>
      </c>
      <c r="BB488" s="144">
        <f t="shared" si="2927"/>
        <v>0.1777747165</v>
      </c>
      <c r="BC488" s="144">
        <f t="shared" si="2927"/>
        <v>0.6079324029</v>
      </c>
      <c r="BD488" s="144">
        <f t="shared" si="2927"/>
        <v>0.1823671804</v>
      </c>
      <c r="BE488" s="143">
        <f t="shared" ref="BE488:BH488" si="2928">A488</f>
        <v>0</v>
      </c>
      <c r="BF488" s="143">
        <f t="shared" si="2928"/>
        <v>0.2679169457</v>
      </c>
      <c r="BG488" s="143">
        <f t="shared" si="2928"/>
        <v>0.5925542916</v>
      </c>
      <c r="BH488" s="143">
        <f t="shared" si="2928"/>
        <v>0.1865371735</v>
      </c>
      <c r="BI488" s="145">
        <f t="shared" si="41"/>
        <v>0.008573478354</v>
      </c>
      <c r="BJ488" s="145">
        <f t="shared" si="42"/>
        <v>0.002565351466</v>
      </c>
      <c r="BK488" s="143"/>
    </row>
    <row r="489">
      <c r="A489" s="90">
        <f>'Yield Tabulations'!AH489</f>
        <v>0</v>
      </c>
      <c r="B489" s="90">
        <f>'Yield Tabulations'!AI489</f>
        <v>0.261355175</v>
      </c>
      <c r="C489" s="90">
        <f>'Yield Tabulations'!AJ489</f>
        <v>0.5839160839</v>
      </c>
      <c r="D489" s="90">
        <f>'Yield Tabulations'!AK489</f>
        <v>0.1325390916</v>
      </c>
      <c r="E489" s="91">
        <f>'Yield Tabulations'!AL489</f>
        <v>0</v>
      </c>
      <c r="F489" s="91">
        <f>'Yield Tabulations'!AM489</f>
        <v>0.07743857036</v>
      </c>
      <c r="G489" s="91">
        <f>'Yield Tabulations'!AN489</f>
        <v>0.6709677419</v>
      </c>
      <c r="H489" s="91">
        <f>'Yield Tabulations'!AO489</f>
        <v>0.1154132539</v>
      </c>
      <c r="I489" s="92">
        <f>'Yield Tabulations'!AP489</f>
        <v>0</v>
      </c>
      <c r="J489" s="92">
        <f>'Yield Tabulations'!AQ489</f>
        <v>0.03797468354</v>
      </c>
      <c r="K489" s="92">
        <f>'Yield Tabulations'!AR489</f>
        <v>0.4809160305</v>
      </c>
      <c r="L489" s="92">
        <f>'Yield Tabulations'!AS489</f>
        <v>0.07743857036</v>
      </c>
      <c r="M489" s="132">
        <f t="shared" si="9"/>
        <v>-0.4695146621</v>
      </c>
      <c r="N489" s="132">
        <f t="shared" ref="N489:P489" si="2929">0</f>
        <v>0</v>
      </c>
      <c r="O489" s="132">
        <f t="shared" si="2929"/>
        <v>0</v>
      </c>
      <c r="P489" s="132">
        <f t="shared" si="2929"/>
        <v>0</v>
      </c>
      <c r="Q489" s="133">
        <f t="shared" si="11"/>
        <v>-0.3345572857</v>
      </c>
      <c r="R489" s="133">
        <f t="shared" si="12"/>
        <v>0.003545301245</v>
      </c>
      <c r="S489" s="133">
        <f t="shared" si="13"/>
        <v>0.001613950386</v>
      </c>
      <c r="T489" s="133">
        <f t="shared" si="14"/>
        <v>-0.0117616622</v>
      </c>
      <c r="U489" s="134">
        <f t="shared" si="15"/>
        <v>-0.3345572857</v>
      </c>
      <c r="V489" s="134">
        <f t="shared" si="16"/>
        <v>-0.003545301245</v>
      </c>
      <c r="W489" s="134">
        <f t="shared" si="17"/>
        <v>-0.001613950386</v>
      </c>
      <c r="X489" s="134">
        <f t="shared" si="18"/>
        <v>0.0117616622</v>
      </c>
      <c r="Y489" s="135">
        <f t="shared" si="19"/>
        <v>-0.2387190372</v>
      </c>
      <c r="Z489" s="135">
        <f t="shared" ref="Z489:AB489" si="2930">0</f>
        <v>0</v>
      </c>
      <c r="AA489" s="135">
        <f t="shared" si="2930"/>
        <v>0</v>
      </c>
      <c r="AB489" s="135">
        <f t="shared" si="2930"/>
        <v>0</v>
      </c>
      <c r="AC489" s="91">
        <f t="shared" si="21"/>
        <v>-0.1546163404</v>
      </c>
      <c r="AD489" s="91">
        <f t="shared" si="22"/>
        <v>0.05219876501</v>
      </c>
      <c r="AE489" s="91">
        <f t="shared" si="23"/>
        <v>0.3321276786</v>
      </c>
      <c r="AF489" s="91">
        <f t="shared" si="24"/>
        <v>0.1327843776</v>
      </c>
      <c r="AG489" s="92">
        <f t="shared" si="25"/>
        <v>0.0836817767</v>
      </c>
      <c r="AH489" s="92">
        <f t="shared" si="26"/>
        <v>0.03425686268</v>
      </c>
      <c r="AI489" s="92">
        <f t="shared" si="27"/>
        <v>0.2945040447</v>
      </c>
      <c r="AJ489" s="92">
        <f t="shared" si="28"/>
        <v>-0.05278613047</v>
      </c>
      <c r="AK489" s="132">
        <f t="shared" ref="AK489:AN489" si="2931">M$2*$M489</f>
        <v>0.1539329202</v>
      </c>
      <c r="AL489" s="132">
        <f t="shared" si="2931"/>
        <v>0.04160914292</v>
      </c>
      <c r="AM489" s="132">
        <f t="shared" si="2931"/>
        <v>0.12761301</v>
      </c>
      <c r="AN489" s="132">
        <f t="shared" si="2931"/>
        <v>-0.1204000612</v>
      </c>
      <c r="AO489" s="133">
        <f t="shared" si="30"/>
        <v>-0.06426509274</v>
      </c>
      <c r="AP489" s="133">
        <f t="shared" si="31"/>
        <v>0.009925233001</v>
      </c>
      <c r="AQ489" s="133">
        <f t="shared" si="32"/>
        <v>-0.07553530695</v>
      </c>
      <c r="AR489" s="133">
        <f t="shared" si="33"/>
        <v>0.1077558305</v>
      </c>
      <c r="AS489" s="134">
        <f t="shared" si="34"/>
        <v>-0.009113586187</v>
      </c>
      <c r="AT489" s="134">
        <f t="shared" si="35"/>
        <v>-0.01328099924</v>
      </c>
      <c r="AU489" s="134">
        <f t="shared" si="36"/>
        <v>-0.06266725416</v>
      </c>
      <c r="AV489" s="134">
        <f t="shared" si="37"/>
        <v>0.03969800436</v>
      </c>
      <c r="AW489" s="135">
        <f t="shared" ref="AW489:AZ489" si="2932">Y$2*$Y489</f>
        <v>-0.01560047141</v>
      </c>
      <c r="AX489" s="135">
        <f t="shared" si="2932"/>
        <v>-0.01065762599</v>
      </c>
      <c r="AY489" s="135">
        <f t="shared" si="2932"/>
        <v>-0.01491140005</v>
      </c>
      <c r="AZ489" s="135">
        <f t="shared" si="2932"/>
        <v>0.06063026653</v>
      </c>
      <c r="BA489" s="144">
        <f t="shared" ref="BA489:BD489" si="2933">AC489+AG489+AK489+AO489+AS489+AW489+A$2</f>
        <v>0.02177393865</v>
      </c>
      <c r="BB489" s="144">
        <f t="shared" si="2933"/>
        <v>0.1393586283</v>
      </c>
      <c r="BC489" s="144">
        <f t="shared" si="2933"/>
        <v>0.6018261879</v>
      </c>
      <c r="BD489" s="144">
        <f t="shared" si="2933"/>
        <v>0.1339477059</v>
      </c>
      <c r="BE489" s="143">
        <f t="shared" ref="BE489:BH489" si="2934">A489</f>
        <v>0</v>
      </c>
      <c r="BF489" s="143">
        <f t="shared" si="2934"/>
        <v>0.261355175</v>
      </c>
      <c r="BG489" s="143">
        <f t="shared" si="2934"/>
        <v>0.5839160839</v>
      </c>
      <c r="BH489" s="143">
        <f t="shared" si="2934"/>
        <v>0.1325390916</v>
      </c>
      <c r="BI489" s="145">
        <f t="shared" si="41"/>
        <v>0.01568001782</v>
      </c>
      <c r="BJ489" s="145">
        <f t="shared" si="42"/>
        <v>0.002238057527</v>
      </c>
      <c r="BK489" s="143"/>
    </row>
    <row r="490">
      <c r="A490" s="90">
        <f>'Yield Tabulations'!AH490</f>
        <v>0</v>
      </c>
      <c r="B490" s="90">
        <f>'Yield Tabulations'!AI490</f>
        <v>0.2467481277</v>
      </c>
      <c r="C490" s="90">
        <f>'Yield Tabulations'!AJ490</f>
        <v>0.5192604006</v>
      </c>
      <c r="D490" s="90">
        <f>'Yield Tabulations'!AK490</f>
        <v>0.1564840363</v>
      </c>
      <c r="E490" s="91">
        <f>'Yield Tabulations'!AL490</f>
        <v>0</v>
      </c>
      <c r="F490" s="91">
        <f>'Yield Tabulations'!AM490</f>
        <v>0.08001576665</v>
      </c>
      <c r="G490" s="91">
        <f>'Yield Tabulations'!AN490</f>
        <v>0.6464968153</v>
      </c>
      <c r="H490" s="91">
        <f>'Yield Tabulations'!AO490</f>
        <v>0.1237682302</v>
      </c>
      <c r="I490" s="92">
        <f>'Yield Tabulations'!AP490</f>
        <v>0</v>
      </c>
      <c r="J490" s="92">
        <f>'Yield Tabulations'!AQ490</f>
        <v>0.04375246354</v>
      </c>
      <c r="K490" s="92">
        <f>'Yield Tabulations'!AR490</f>
        <v>0.4</v>
      </c>
      <c r="L490" s="92">
        <f>'Yield Tabulations'!AS490</f>
        <v>0.08001576665</v>
      </c>
      <c r="M490" s="132">
        <f t="shared" si="9"/>
        <v>-0.4396792299</v>
      </c>
      <c r="N490" s="132">
        <f t="shared" ref="N490:P490" si="2935">0</f>
        <v>0</v>
      </c>
      <c r="O490" s="132">
        <f t="shared" si="2935"/>
        <v>0</v>
      </c>
      <c r="P490" s="132">
        <f t="shared" si="2935"/>
        <v>0</v>
      </c>
      <c r="Q490" s="133">
        <f t="shared" si="11"/>
        <v>-0.2720030229</v>
      </c>
      <c r="R490" s="133">
        <f t="shared" si="12"/>
        <v>-0.002222646237</v>
      </c>
      <c r="S490" s="133">
        <f t="shared" si="13"/>
        <v>0.0009873579343</v>
      </c>
      <c r="T490" s="133">
        <f t="shared" si="14"/>
        <v>-0.003720478322</v>
      </c>
      <c r="U490" s="134">
        <f t="shared" si="15"/>
        <v>-0.2720030229</v>
      </c>
      <c r="V490" s="134">
        <f t="shared" si="16"/>
        <v>0.002222646237</v>
      </c>
      <c r="W490" s="134">
        <f t="shared" si="17"/>
        <v>-0.0009873579343</v>
      </c>
      <c r="X490" s="134">
        <f t="shared" si="18"/>
        <v>0.003720478322</v>
      </c>
      <c r="Y490" s="135">
        <f t="shared" si="19"/>
        <v>-0.168316801</v>
      </c>
      <c r="Z490" s="135">
        <f t="shared" ref="Z490:AB490" si="2936">0</f>
        <v>0</v>
      </c>
      <c r="AA490" s="135">
        <f t="shared" si="2936"/>
        <v>0</v>
      </c>
      <c r="AB490" s="135">
        <f t="shared" si="2936"/>
        <v>0</v>
      </c>
      <c r="AC490" s="91">
        <f t="shared" si="21"/>
        <v>-0.1499275899</v>
      </c>
      <c r="AD490" s="91">
        <f t="shared" si="22"/>
        <v>0.05574374294</v>
      </c>
      <c r="AE490" s="91">
        <f t="shared" si="23"/>
        <v>0.3184340732</v>
      </c>
      <c r="AF490" s="91">
        <f t="shared" si="24"/>
        <v>0.133278741</v>
      </c>
      <c r="AG490" s="92">
        <f t="shared" si="25"/>
        <v>0.06738543875</v>
      </c>
      <c r="AH490" s="92">
        <f t="shared" si="26"/>
        <v>0.03850521168</v>
      </c>
      <c r="AI490" s="92">
        <f t="shared" si="27"/>
        <v>0.2479560197</v>
      </c>
      <c r="AJ490" s="92">
        <f t="shared" si="28"/>
        <v>-0.03711605405</v>
      </c>
      <c r="AK490" s="132">
        <f t="shared" ref="AK490:AN490" si="2937">M$2*$M490</f>
        <v>0.1441512124</v>
      </c>
      <c r="AL490" s="132">
        <f t="shared" si="2937"/>
        <v>0.03896507903</v>
      </c>
      <c r="AM490" s="132">
        <f t="shared" si="2937"/>
        <v>0.1195038079</v>
      </c>
      <c r="AN490" s="132">
        <f t="shared" si="2937"/>
        <v>-0.1127492078</v>
      </c>
      <c r="AO490" s="133">
        <f t="shared" si="30"/>
        <v>-0.05037872858</v>
      </c>
      <c r="AP490" s="133">
        <f t="shared" si="31"/>
        <v>0.005909091263</v>
      </c>
      <c r="AQ490" s="133">
        <f t="shared" si="32"/>
        <v>-0.06325785498</v>
      </c>
      <c r="AR490" s="133">
        <f t="shared" si="33"/>
        <v>0.08747276942</v>
      </c>
      <c r="AS490" s="134">
        <f t="shared" si="34"/>
        <v>-0.00833771108</v>
      </c>
      <c r="AT490" s="134">
        <f t="shared" si="35"/>
        <v>-0.009576800865</v>
      </c>
      <c r="AU490" s="134">
        <f t="shared" si="36"/>
        <v>-0.05052499072</v>
      </c>
      <c r="AV490" s="134">
        <f t="shared" si="37"/>
        <v>0.03302857569</v>
      </c>
      <c r="AW490" s="135">
        <f t="shared" ref="AW490:AZ490" si="2938">Y$2*$Y490</f>
        <v>-0.0109996315</v>
      </c>
      <c r="AX490" s="135">
        <f t="shared" si="2938"/>
        <v>-0.007514513853</v>
      </c>
      <c r="AY490" s="135">
        <f t="shared" si="2938"/>
        <v>-0.01051377881</v>
      </c>
      <c r="AZ490" s="135">
        <f t="shared" si="2938"/>
        <v>0.042749387</v>
      </c>
      <c r="BA490" s="144">
        <f t="shared" ref="BA490:BD490" si="2939">AC490+AG490+AK490+AO490+AS490+AW490+A$2</f>
        <v>0.01964772265</v>
      </c>
      <c r="BB490" s="144">
        <f t="shared" si="2939"/>
        <v>0.1473390601</v>
      </c>
      <c r="BC490" s="144">
        <f t="shared" si="2939"/>
        <v>0.562292692</v>
      </c>
      <c r="BD490" s="144">
        <f t="shared" si="2939"/>
        <v>0.1129296299</v>
      </c>
      <c r="BE490" s="143">
        <f t="shared" ref="BE490:BH490" si="2940">A490</f>
        <v>0</v>
      </c>
      <c r="BF490" s="143">
        <f t="shared" si="2940"/>
        <v>0.2467481277</v>
      </c>
      <c r="BG490" s="143">
        <f t="shared" si="2940"/>
        <v>0.5192604006</v>
      </c>
      <c r="BH490" s="143">
        <f t="shared" si="2940"/>
        <v>0.1564840363</v>
      </c>
      <c r="BI490" s="145">
        <f t="shared" si="41"/>
        <v>0.01401696014</v>
      </c>
      <c r="BJ490" s="145">
        <f t="shared" si="42"/>
        <v>0.001104436699</v>
      </c>
      <c r="BK490" s="143"/>
    </row>
    <row r="491">
      <c r="A491" s="90">
        <f>'Yield Tabulations'!AH491</f>
        <v>0</v>
      </c>
      <c r="B491" s="90">
        <f>'Yield Tabulations'!AI491</f>
        <v>0.2351895735</v>
      </c>
      <c r="C491" s="90">
        <f>'Yield Tabulations'!AJ491</f>
        <v>0.5294117647</v>
      </c>
      <c r="D491" s="90">
        <f>'Yield Tabulations'!AK491</f>
        <v>0.1629146919</v>
      </c>
      <c r="E491" s="91">
        <f>'Yield Tabulations'!AL491</f>
        <v>0</v>
      </c>
      <c r="F491" s="91">
        <f>'Yield Tabulations'!AM491</f>
        <v>0.07168246445</v>
      </c>
      <c r="G491" s="91">
        <f>'Yield Tabulations'!AN491</f>
        <v>0.6402116402</v>
      </c>
      <c r="H491" s="91">
        <f>'Yield Tabulations'!AO491</f>
        <v>0.1119668246</v>
      </c>
      <c r="I491" s="92">
        <f>'Yield Tabulations'!AP491</f>
        <v>0</v>
      </c>
      <c r="J491" s="92">
        <f>'Yield Tabulations'!AQ491</f>
        <v>0.04028436019</v>
      </c>
      <c r="K491" s="92">
        <f>'Yield Tabulations'!AR491</f>
        <v>0.4406779661</v>
      </c>
      <c r="L491" s="92">
        <f>'Yield Tabulations'!AS491</f>
        <v>0.07168246445</v>
      </c>
      <c r="M491" s="132">
        <f t="shared" si="9"/>
        <v>-0.4275458898</v>
      </c>
      <c r="N491" s="132">
        <f t="shared" ref="N491:P491" si="2941">0</f>
        <v>0</v>
      </c>
      <c r="O491" s="132">
        <f t="shared" si="2941"/>
        <v>0</v>
      </c>
      <c r="P491" s="132">
        <f t="shared" si="2941"/>
        <v>0</v>
      </c>
      <c r="Q491" s="133">
        <f t="shared" si="11"/>
        <v>-0.2930409036</v>
      </c>
      <c r="R491" s="133">
        <f t="shared" si="12"/>
        <v>0.003449364412</v>
      </c>
      <c r="S491" s="133">
        <f t="shared" si="13"/>
        <v>0.0006278638171</v>
      </c>
      <c r="T491" s="133">
        <f t="shared" si="14"/>
        <v>-0.005798366329</v>
      </c>
      <c r="U491" s="134">
        <f t="shared" si="15"/>
        <v>-0.2930409036</v>
      </c>
      <c r="V491" s="134">
        <f t="shared" si="16"/>
        <v>-0.003449364412</v>
      </c>
      <c r="W491" s="134">
        <f t="shared" si="17"/>
        <v>-0.0006278638171</v>
      </c>
      <c r="X491" s="134">
        <f t="shared" si="18"/>
        <v>0.005798366329</v>
      </c>
      <c r="Y491" s="135">
        <f t="shared" si="19"/>
        <v>-0.2009582752</v>
      </c>
      <c r="Z491" s="135">
        <f t="shared" ref="Z491:AB491" si="2942">0</f>
        <v>0</v>
      </c>
      <c r="AA491" s="135">
        <f t="shared" si="2942"/>
        <v>0</v>
      </c>
      <c r="AB491" s="135">
        <f t="shared" si="2942"/>
        <v>0</v>
      </c>
      <c r="AC491" s="91">
        <f t="shared" si="21"/>
        <v>-0.1472676936</v>
      </c>
      <c r="AD491" s="91">
        <f t="shared" si="22"/>
        <v>0.0490584974</v>
      </c>
      <c r="AE491" s="91">
        <f t="shared" si="23"/>
        <v>0.316616953</v>
      </c>
      <c r="AF491" s="91">
        <f t="shared" si="24"/>
        <v>0.1281165213</v>
      </c>
      <c r="AG491" s="92">
        <f t="shared" si="25"/>
        <v>0.07564910333</v>
      </c>
      <c r="AH491" s="92">
        <f t="shared" si="26"/>
        <v>0.03471800097</v>
      </c>
      <c r="AI491" s="92">
        <f t="shared" si="27"/>
        <v>0.2700266962</v>
      </c>
      <c r="AJ491" s="92">
        <f t="shared" si="28"/>
        <v>-0.0489809965</v>
      </c>
      <c r="AK491" s="132">
        <f t="shared" ref="AK491:AN491" si="2943">M$2*$M491</f>
        <v>0.1401732313</v>
      </c>
      <c r="AL491" s="132">
        <f t="shared" si="2943"/>
        <v>0.03788980296</v>
      </c>
      <c r="AM491" s="132">
        <f t="shared" si="2943"/>
        <v>0.1162059938</v>
      </c>
      <c r="AN491" s="132">
        <f t="shared" si="2943"/>
        <v>-0.1096377929</v>
      </c>
      <c r="AO491" s="133">
        <f t="shared" si="30"/>
        <v>-0.05463394462</v>
      </c>
      <c r="AP491" s="133">
        <f t="shared" si="31"/>
        <v>0.007971810339</v>
      </c>
      <c r="AQ491" s="133">
        <f t="shared" si="32"/>
        <v>-0.06628657651</v>
      </c>
      <c r="AR491" s="133">
        <f t="shared" si="33"/>
        <v>0.09525630092</v>
      </c>
      <c r="AS491" s="134">
        <f t="shared" si="34"/>
        <v>-0.008655607236</v>
      </c>
      <c r="AT491" s="134">
        <f t="shared" si="35"/>
        <v>-0.01089544029</v>
      </c>
      <c r="AU491" s="134">
        <f t="shared" si="36"/>
        <v>-0.05505621779</v>
      </c>
      <c r="AV491" s="134">
        <f t="shared" si="37"/>
        <v>0.03453394595</v>
      </c>
      <c r="AW491" s="135">
        <f t="shared" ref="AW491:AZ491" si="2944">Y$2*$Y491</f>
        <v>-0.01313277677</v>
      </c>
      <c r="AX491" s="135">
        <f t="shared" si="2944"/>
        <v>-0.008971794461</v>
      </c>
      <c r="AY491" s="135">
        <f t="shared" si="2944"/>
        <v>-0.01255270325</v>
      </c>
      <c r="AZ491" s="135">
        <f t="shared" si="2944"/>
        <v>0.05103972406</v>
      </c>
      <c r="BA491" s="144">
        <f t="shared" ref="BA491:BD491" si="2945">AC491+AG491+AK491+AO491+AS491+AW491+A$2</f>
        <v>0.01988704494</v>
      </c>
      <c r="BB491" s="144">
        <f t="shared" si="2945"/>
        <v>0.1350781268</v>
      </c>
      <c r="BC491" s="144">
        <f t="shared" si="2945"/>
        <v>0.5696495612</v>
      </c>
      <c r="BD491" s="144">
        <f t="shared" si="2945"/>
        <v>0.1165931215</v>
      </c>
      <c r="BE491" s="143">
        <f t="shared" ref="BE491:BH491" si="2946">A491</f>
        <v>0</v>
      </c>
      <c r="BF491" s="143">
        <f t="shared" si="2946"/>
        <v>0.2351895735</v>
      </c>
      <c r="BG491" s="143">
        <f t="shared" si="2946"/>
        <v>0.5294117647</v>
      </c>
      <c r="BH491" s="143">
        <f t="shared" si="2946"/>
        <v>0.1629146919</v>
      </c>
      <c r="BI491" s="145">
        <f t="shared" si="41"/>
        <v>0.01418256445</v>
      </c>
      <c r="BJ491" s="145">
        <f t="shared" si="42"/>
        <v>0.0006589935555</v>
      </c>
      <c r="BK491" s="143"/>
    </row>
    <row r="492">
      <c r="A492" s="90">
        <f>'Yield Tabulations'!AH492</f>
        <v>0</v>
      </c>
      <c r="B492" s="90">
        <f>'Yield Tabulations'!AI492</f>
        <v>0.2547461369</v>
      </c>
      <c r="C492" s="90">
        <f>'Yield Tabulations'!AJ492</f>
        <v>0.5414110429</v>
      </c>
      <c r="D492" s="90">
        <f>'Yield Tabulations'!AK492</f>
        <v>0.1690949227</v>
      </c>
      <c r="E492" s="91">
        <f>'Yield Tabulations'!AL492</f>
        <v>0</v>
      </c>
      <c r="F492" s="91">
        <f>'Yield Tabulations'!AM492</f>
        <v>0.1077262693</v>
      </c>
      <c r="G492" s="91">
        <f>'Yield Tabulations'!AN492</f>
        <v>0.7176470588</v>
      </c>
      <c r="H492" s="91">
        <f>'Yield Tabulations'!AO492</f>
        <v>0.1501103753</v>
      </c>
      <c r="I492" s="92">
        <f>'Yield Tabulations'!AP492</f>
        <v>0</v>
      </c>
      <c r="J492" s="92">
        <f>'Yield Tabulations'!AQ492</f>
        <v>0.04238410596</v>
      </c>
      <c r="K492" s="92">
        <f>'Yield Tabulations'!AR492</f>
        <v>0.3493589744</v>
      </c>
      <c r="L492" s="92">
        <f>'Yield Tabulations'!AS492</f>
        <v>0.1077262693</v>
      </c>
      <c r="M492" s="132">
        <f t="shared" si="9"/>
        <v>-0.5491553749</v>
      </c>
      <c r="N492" s="132">
        <f t="shared" ref="N492:P492" si="2947">0</f>
        <v>0</v>
      </c>
      <c r="O492" s="132">
        <f t="shared" si="2947"/>
        <v>0</v>
      </c>
      <c r="P492" s="132">
        <f t="shared" si="2947"/>
        <v>0</v>
      </c>
      <c r="Q492" s="133">
        <f t="shared" si="11"/>
        <v>-0.2714531527</v>
      </c>
      <c r="R492" s="133">
        <f t="shared" si="12"/>
        <v>-0.02486703359</v>
      </c>
      <c r="S492" s="133">
        <f t="shared" si="13"/>
        <v>0.005242655049</v>
      </c>
      <c r="T492" s="133">
        <f t="shared" si="14"/>
        <v>-0.007218309976</v>
      </c>
      <c r="U492" s="134">
        <f t="shared" si="15"/>
        <v>-0.2714531527</v>
      </c>
      <c r="V492" s="134">
        <f t="shared" si="16"/>
        <v>0.02486703359</v>
      </c>
      <c r="W492" s="134">
        <f t="shared" si="17"/>
        <v>-0.005242655049</v>
      </c>
      <c r="X492" s="134">
        <f t="shared" si="18"/>
        <v>0.007218309976</v>
      </c>
      <c r="Y492" s="135">
        <f t="shared" si="19"/>
        <v>-0.1354530545</v>
      </c>
      <c r="Z492" s="135">
        <f t="shared" ref="Z492:AB492" si="2948">0</f>
        <v>0</v>
      </c>
      <c r="AA492" s="135">
        <f t="shared" si="2948"/>
        <v>0</v>
      </c>
      <c r="AB492" s="135">
        <f t="shared" si="2948"/>
        <v>0</v>
      </c>
      <c r="AC492" s="91">
        <f t="shared" si="21"/>
        <v>-0.1691852274</v>
      </c>
      <c r="AD492" s="91">
        <f t="shared" si="22"/>
        <v>0.07432643336</v>
      </c>
      <c r="AE492" s="91">
        <f t="shared" si="23"/>
        <v>0.3521235032</v>
      </c>
      <c r="AF492" s="91">
        <f t="shared" si="24"/>
        <v>0.1505035855</v>
      </c>
      <c r="AG492" s="92">
        <f t="shared" si="25"/>
        <v>0.05825631256</v>
      </c>
      <c r="AH492" s="92">
        <f t="shared" si="26"/>
        <v>0.04317375417</v>
      </c>
      <c r="AI492" s="92">
        <f t="shared" si="27"/>
        <v>0.223720334</v>
      </c>
      <c r="AJ492" s="92">
        <f t="shared" si="28"/>
        <v>-0.0111924713</v>
      </c>
      <c r="AK492" s="132">
        <f t="shared" ref="AK492:AN492" si="2949">M$2*$M492</f>
        <v>0.1800435584</v>
      </c>
      <c r="AL492" s="132">
        <f t="shared" si="2949"/>
        <v>0.04866703071</v>
      </c>
      <c r="AM492" s="132">
        <f t="shared" si="2949"/>
        <v>0.1492591734</v>
      </c>
      <c r="AN492" s="132">
        <f t="shared" si="2949"/>
        <v>-0.1408227391</v>
      </c>
      <c r="AO492" s="133">
        <f t="shared" si="30"/>
        <v>-0.05288246441</v>
      </c>
      <c r="AP492" s="133">
        <f t="shared" si="31"/>
        <v>0.001248037151</v>
      </c>
      <c r="AQ492" s="133">
        <f t="shared" si="32"/>
        <v>-0.06967062713</v>
      </c>
      <c r="AR492" s="133">
        <f t="shared" si="33"/>
        <v>0.08152786329</v>
      </c>
      <c r="AS492" s="134">
        <f t="shared" si="34"/>
        <v>-0.007861515091</v>
      </c>
      <c r="AT492" s="134">
        <f t="shared" si="35"/>
        <v>-0.008964710799</v>
      </c>
      <c r="AU492" s="134">
        <f t="shared" si="36"/>
        <v>-0.04774242514</v>
      </c>
      <c r="AV492" s="134">
        <f t="shared" si="37"/>
        <v>0.03745517758</v>
      </c>
      <c r="AW492" s="135">
        <f t="shared" ref="AW492:AZ492" si="2950">Y$2*$Y492</f>
        <v>-0.008851960569</v>
      </c>
      <c r="AX492" s="135">
        <f t="shared" si="2950"/>
        <v>-0.006047309885</v>
      </c>
      <c r="AY492" s="135">
        <f t="shared" si="2950"/>
        <v>-0.008460970298</v>
      </c>
      <c r="AZ492" s="135">
        <f t="shared" si="2950"/>
        <v>0.03440259685</v>
      </c>
      <c r="BA492" s="144">
        <f t="shared" ref="BA492:BD492" si="2951">AC492+AG492+AK492+AO492+AS492+AW492+A$2</f>
        <v>0.02727343605</v>
      </c>
      <c r="BB492" s="144">
        <f t="shared" si="2951"/>
        <v>0.1777104846</v>
      </c>
      <c r="BC492" s="144">
        <f t="shared" si="2951"/>
        <v>0.5999244037</v>
      </c>
      <c r="BD492" s="144">
        <f t="shared" si="2951"/>
        <v>0.1181394315</v>
      </c>
      <c r="BE492" s="143">
        <f t="shared" ref="BE492:BH492" si="2952">A492</f>
        <v>0</v>
      </c>
      <c r="BF492" s="143">
        <f t="shared" si="2952"/>
        <v>0.2547461369</v>
      </c>
      <c r="BG492" s="143">
        <f t="shared" si="2952"/>
        <v>0.5414110429</v>
      </c>
      <c r="BH492" s="143">
        <f t="shared" si="2952"/>
        <v>0.1690949227</v>
      </c>
      <c r="BI492" s="145">
        <f t="shared" si="41"/>
        <v>0.01269860751</v>
      </c>
      <c r="BJ492" s="145">
        <f t="shared" si="42"/>
        <v>0.00016740995</v>
      </c>
      <c r="BK492" s="143"/>
    </row>
    <row r="493">
      <c r="A493" s="90">
        <f>'Yield Tabulations'!AH493</f>
        <v>0</v>
      </c>
      <c r="B493" s="90">
        <f>'Yield Tabulations'!AI493</f>
        <v>0.2563805104</v>
      </c>
      <c r="C493" s="90">
        <f>'Yield Tabulations'!AJ493</f>
        <v>0.5564516129</v>
      </c>
      <c r="D493" s="90">
        <f>'Yield Tabulations'!AK493</f>
        <v>0.1450116009</v>
      </c>
      <c r="E493" s="91">
        <f>'Yield Tabulations'!AL493</f>
        <v>0</v>
      </c>
      <c r="F493" s="91">
        <f>'Yield Tabulations'!AM493</f>
        <v>0.06844547564</v>
      </c>
      <c r="G493" s="91">
        <f>'Yield Tabulations'!AN493</f>
        <v>0.6413043478</v>
      </c>
      <c r="H493" s="91">
        <f>'Yield Tabulations'!AO493</f>
        <v>0.1067285383</v>
      </c>
      <c r="I493" s="92">
        <f>'Yield Tabulations'!AP493</f>
        <v>0</v>
      </c>
      <c r="J493" s="92">
        <f>'Yield Tabulations'!AQ493</f>
        <v>0.03828306265</v>
      </c>
      <c r="K493" s="92">
        <f>'Yield Tabulations'!AR493</f>
        <v>0.4734042553</v>
      </c>
      <c r="L493" s="92">
        <f>'Yield Tabulations'!AS493</f>
        <v>0.06844547564</v>
      </c>
      <c r="M493" s="132">
        <f t="shared" si="9"/>
        <v>-0.4273470306</v>
      </c>
      <c r="N493" s="132">
        <f t="shared" ref="N493:P493" si="2953">0</f>
        <v>0</v>
      </c>
      <c r="O493" s="132">
        <f t="shared" si="2953"/>
        <v>0</v>
      </c>
      <c r="P493" s="132">
        <f t="shared" si="2953"/>
        <v>0</v>
      </c>
      <c r="Q493" s="133">
        <f t="shared" si="11"/>
        <v>-0.3135215952</v>
      </c>
      <c r="R493" s="133">
        <f t="shared" si="12"/>
        <v>0.006631363071</v>
      </c>
      <c r="S493" s="133">
        <f t="shared" si="13"/>
        <v>0.0005988878182</v>
      </c>
      <c r="T493" s="133">
        <f t="shared" si="14"/>
        <v>-0.007851284902</v>
      </c>
      <c r="U493" s="134">
        <f t="shared" si="15"/>
        <v>-0.3135215952</v>
      </c>
      <c r="V493" s="134">
        <f t="shared" si="16"/>
        <v>-0.006631363071</v>
      </c>
      <c r="W493" s="134">
        <f t="shared" si="17"/>
        <v>-0.0005988878182</v>
      </c>
      <c r="X493" s="134">
        <f t="shared" si="18"/>
        <v>0.007851284902</v>
      </c>
      <c r="Y493" s="135">
        <f t="shared" si="19"/>
        <v>-0.230261965</v>
      </c>
      <c r="Z493" s="135">
        <f t="shared" ref="Z493:AB493" si="2954">0</f>
        <v>0</v>
      </c>
      <c r="AA493" s="135">
        <f t="shared" si="2954"/>
        <v>0</v>
      </c>
      <c r="AB493" s="135">
        <f t="shared" si="2954"/>
        <v>0</v>
      </c>
      <c r="AC493" s="91">
        <f t="shared" si="21"/>
        <v>-0.1469714209</v>
      </c>
      <c r="AD493" s="91">
        <f t="shared" si="22"/>
        <v>0.04625878769</v>
      </c>
      <c r="AE493" s="91">
        <f t="shared" si="23"/>
        <v>0.3178217064</v>
      </c>
      <c r="AF493" s="91">
        <f t="shared" si="24"/>
        <v>0.1262460658</v>
      </c>
      <c r="AG493" s="92">
        <f t="shared" si="25"/>
        <v>0.0821659186</v>
      </c>
      <c r="AH493" s="92">
        <f t="shared" si="26"/>
        <v>0.03278211169</v>
      </c>
      <c r="AI493" s="92">
        <f t="shared" si="27"/>
        <v>0.2884407695</v>
      </c>
      <c r="AJ493" s="92">
        <f t="shared" si="28"/>
        <v>-0.05665828937</v>
      </c>
      <c r="AK493" s="132">
        <f t="shared" ref="AK493:AN493" si="2955">M$2*$M493</f>
        <v>0.1401080342</v>
      </c>
      <c r="AL493" s="132">
        <f t="shared" si="2955"/>
        <v>0.03787217973</v>
      </c>
      <c r="AM493" s="132">
        <f t="shared" si="2955"/>
        <v>0.1161519443</v>
      </c>
      <c r="AN493" s="132">
        <f t="shared" si="2955"/>
        <v>-0.1095867984</v>
      </c>
      <c r="AO493" s="133">
        <f t="shared" si="30"/>
        <v>-0.0589100041</v>
      </c>
      <c r="AP493" s="133">
        <f t="shared" si="31"/>
        <v>0.009461673271</v>
      </c>
      <c r="AQ493" s="133">
        <f t="shared" si="32"/>
        <v>-0.0699391792</v>
      </c>
      <c r="AR493" s="133">
        <f t="shared" si="33"/>
        <v>0.1022949686</v>
      </c>
      <c r="AS493" s="134">
        <f t="shared" si="34"/>
        <v>-0.008979481471</v>
      </c>
      <c r="AT493" s="134">
        <f t="shared" si="35"/>
        <v>-0.01206998284</v>
      </c>
      <c r="AU493" s="134">
        <f t="shared" si="36"/>
        <v>-0.05919771845</v>
      </c>
      <c r="AV493" s="134">
        <f t="shared" si="37"/>
        <v>0.03644882511</v>
      </c>
      <c r="AW493" s="135">
        <f t="shared" ref="AW493:AZ493" si="2956">Y$2*$Y493</f>
        <v>-0.01504779528</v>
      </c>
      <c r="AX493" s="135">
        <f t="shared" si="2956"/>
        <v>-0.01028005948</v>
      </c>
      <c r="AY493" s="135">
        <f t="shared" si="2956"/>
        <v>-0.01438313557</v>
      </c>
      <c r="AZ493" s="135">
        <f t="shared" si="2956"/>
        <v>0.05848232496</v>
      </c>
      <c r="BA493" s="144">
        <f t="shared" ref="BA493:BD493" si="2957">AC493+AG493+AK493+AO493+AS493+AW493+A$2</f>
        <v>0.02011998356</v>
      </c>
      <c r="BB493" s="144">
        <f t="shared" si="2957"/>
        <v>0.12933196</v>
      </c>
      <c r="BC493" s="144">
        <f t="shared" si="2957"/>
        <v>0.5795898026</v>
      </c>
      <c r="BD493" s="144">
        <f t="shared" si="2957"/>
        <v>0.1234925153</v>
      </c>
      <c r="BE493" s="143">
        <f t="shared" ref="BE493:BH493" si="2958">A493</f>
        <v>0</v>
      </c>
      <c r="BF493" s="143">
        <f t="shared" si="2958"/>
        <v>0.2563805104</v>
      </c>
      <c r="BG493" s="143">
        <f t="shared" si="2958"/>
        <v>0.5564516129</v>
      </c>
      <c r="BH493" s="143">
        <f t="shared" si="2958"/>
        <v>0.1450116009</v>
      </c>
      <c r="BI493" s="145">
        <f t="shared" si="41"/>
        <v>0.01754459478</v>
      </c>
      <c r="BJ493" s="145">
        <f t="shared" si="42"/>
        <v>0.0004670833882</v>
      </c>
      <c r="BK493" s="143"/>
    </row>
    <row r="494">
      <c r="A494" s="90">
        <f>'Yield Tabulations'!AH494</f>
        <v>0</v>
      </c>
      <c r="B494" s="90">
        <f>'Yield Tabulations'!AI494</f>
        <v>0.2293661651</v>
      </c>
      <c r="C494" s="90">
        <f>'Yield Tabulations'!AJ494</f>
        <v>0.5395256917</v>
      </c>
      <c r="D494" s="90">
        <f>'Yield Tabulations'!AK494</f>
        <v>0.1267669859</v>
      </c>
      <c r="E494" s="91">
        <f>'Yield Tabulations'!AL494</f>
        <v>0</v>
      </c>
      <c r="F494" s="91">
        <f>'Yield Tabulations'!AM494</f>
        <v>0.07022343821</v>
      </c>
      <c r="G494" s="91">
        <f>'Yield Tabulations'!AN494</f>
        <v>0.6234817814</v>
      </c>
      <c r="H494" s="91">
        <f>'Yield Tabulations'!AO494</f>
        <v>0.112631099</v>
      </c>
      <c r="I494" s="92">
        <f>'Yield Tabulations'!AP494</f>
        <v>0</v>
      </c>
      <c r="J494" s="92">
        <f>'Yield Tabulations'!AQ494</f>
        <v>0.04240766074</v>
      </c>
      <c r="K494" s="92">
        <f>'Yield Tabulations'!AR494</f>
        <v>0.4594594595</v>
      </c>
      <c r="L494" s="92">
        <f>'Yield Tabulations'!AS494</f>
        <v>0.07022343821</v>
      </c>
      <c r="M494" s="132">
        <f t="shared" si="9"/>
        <v>-0.4063466274</v>
      </c>
      <c r="N494" s="132">
        <f t="shared" ref="N494:P494" si="2959">0</f>
        <v>0</v>
      </c>
      <c r="O494" s="132">
        <f t="shared" si="2959"/>
        <v>0</v>
      </c>
      <c r="P494" s="132">
        <f t="shared" si="2959"/>
        <v>0</v>
      </c>
      <c r="Q494" s="133">
        <f t="shared" si="11"/>
        <v>-0.297351957</v>
      </c>
      <c r="R494" s="133">
        <f t="shared" si="12"/>
        <v>0.007966389491</v>
      </c>
      <c r="S494" s="133">
        <f t="shared" si="13"/>
        <v>0.0001549098414</v>
      </c>
      <c r="T494" s="133">
        <f t="shared" si="14"/>
        <v>-0.005824419101</v>
      </c>
      <c r="U494" s="134">
        <f t="shared" si="15"/>
        <v>-0.297351957</v>
      </c>
      <c r="V494" s="134">
        <f t="shared" si="16"/>
        <v>-0.007966389491</v>
      </c>
      <c r="W494" s="134">
        <f t="shared" si="17"/>
        <v>-0.0001549098414</v>
      </c>
      <c r="X494" s="134">
        <f t="shared" si="18"/>
        <v>0.005824419101</v>
      </c>
      <c r="Y494" s="135">
        <f t="shared" si="19"/>
        <v>-0.2178327359</v>
      </c>
      <c r="Z494" s="135">
        <f t="shared" ref="Z494:AB494" si="2960">0</f>
        <v>0</v>
      </c>
      <c r="AA494" s="135">
        <f t="shared" si="2960"/>
        <v>0</v>
      </c>
      <c r="AB494" s="135">
        <f t="shared" si="2960"/>
        <v>0</v>
      </c>
      <c r="AC494" s="91">
        <f t="shared" si="21"/>
        <v>-0.1435399744</v>
      </c>
      <c r="AD494" s="91">
        <f t="shared" si="22"/>
        <v>0.04875088334</v>
      </c>
      <c r="AE494" s="91">
        <f t="shared" si="23"/>
        <v>0.3078710187</v>
      </c>
      <c r="AF494" s="91">
        <f t="shared" si="24"/>
        <v>0.1265329567</v>
      </c>
      <c r="AG494" s="92">
        <f t="shared" si="25"/>
        <v>0.0787741133</v>
      </c>
      <c r="AH494" s="92">
        <f t="shared" si="26"/>
        <v>0.03558497026</v>
      </c>
      <c r="AI494" s="92">
        <f t="shared" si="27"/>
        <v>0.2806859371</v>
      </c>
      <c r="AJ494" s="92">
        <f t="shared" si="28"/>
        <v>-0.0537704977</v>
      </c>
      <c r="AK494" s="132">
        <f t="shared" ref="AK494:AN494" si="2961">M$2*$M494</f>
        <v>0.1332229385</v>
      </c>
      <c r="AL494" s="132">
        <f t="shared" si="2961"/>
        <v>0.0360110903</v>
      </c>
      <c r="AM494" s="132">
        <f t="shared" si="2961"/>
        <v>0.1104440829</v>
      </c>
      <c r="AN494" s="132">
        <f t="shared" si="2961"/>
        <v>-0.104201557</v>
      </c>
      <c r="AO494" s="133">
        <f t="shared" si="30"/>
        <v>-0.05521230371</v>
      </c>
      <c r="AP494" s="133">
        <f t="shared" si="31"/>
        <v>0.009035327723</v>
      </c>
      <c r="AQ494" s="133">
        <f t="shared" si="32"/>
        <v>-0.06589431499</v>
      </c>
      <c r="AR494" s="133">
        <f t="shared" si="33"/>
        <v>0.09768908639</v>
      </c>
      <c r="AS494" s="134">
        <f t="shared" si="34"/>
        <v>-0.008731263864</v>
      </c>
      <c r="AT494" s="134">
        <f t="shared" si="35"/>
        <v>-0.01124819491</v>
      </c>
      <c r="AU494" s="134">
        <f t="shared" si="36"/>
        <v>-0.05638534947</v>
      </c>
      <c r="AV494" s="134">
        <f t="shared" si="37"/>
        <v>0.03418849098</v>
      </c>
      <c r="AW494" s="135">
        <f t="shared" ref="AW494:AZ494" si="2962">Y$2*$Y494</f>
        <v>-0.01423553566</v>
      </c>
      <c r="AX494" s="135">
        <f t="shared" si="2962"/>
        <v>-0.009725155787</v>
      </c>
      <c r="AY494" s="135">
        <f t="shared" si="2962"/>
        <v>-0.01360675338</v>
      </c>
      <c r="AZ494" s="135">
        <f t="shared" si="2962"/>
        <v>0.05532552824</v>
      </c>
      <c r="BA494" s="144">
        <f t="shared" ref="BA494:BD494" si="2963">AC494+AG494+AK494+AO494+AS494+AW494+A$2</f>
        <v>0.01803270666</v>
      </c>
      <c r="BB494" s="144">
        <f t="shared" si="2963"/>
        <v>0.1337161709</v>
      </c>
      <c r="BC494" s="144">
        <f t="shared" si="2963"/>
        <v>0.5638100365</v>
      </c>
      <c r="BD494" s="144">
        <f t="shared" si="2963"/>
        <v>0.1220294262</v>
      </c>
      <c r="BE494" s="143">
        <f t="shared" ref="BE494:BH494" si="2964">A494</f>
        <v>0</v>
      </c>
      <c r="BF494" s="143">
        <f t="shared" si="2964"/>
        <v>0.2293661651</v>
      </c>
      <c r="BG494" s="143">
        <f t="shared" si="2964"/>
        <v>0.5395256917</v>
      </c>
      <c r="BH494" s="143">
        <f t="shared" si="2964"/>
        <v>0.1267669859</v>
      </c>
      <c r="BI494" s="145">
        <f t="shared" si="41"/>
        <v>0.01008627378</v>
      </c>
      <c r="BJ494" s="145">
        <f t="shared" si="42"/>
        <v>0.001912236645</v>
      </c>
      <c r="BK494" s="143"/>
    </row>
    <row r="495">
      <c r="A495" s="90">
        <f>'Yield Tabulations'!AH495</f>
        <v>0</v>
      </c>
      <c r="B495" s="90">
        <f>'Yield Tabulations'!AI495</f>
        <v>0.2936170213</v>
      </c>
      <c r="C495" s="90">
        <f>'Yield Tabulations'!AJ495</f>
        <v>0.6632996633</v>
      </c>
      <c r="D495" s="90">
        <f>'Yield Tabulations'!AK495</f>
        <v>0.214893617</v>
      </c>
      <c r="E495" s="91">
        <f>'Yield Tabulations'!AL495</f>
        <v>0</v>
      </c>
      <c r="F495" s="91">
        <f>'Yield Tabulations'!AM495</f>
        <v>0.1053191489</v>
      </c>
      <c r="G495" s="91">
        <f>'Yield Tabulations'!AN495</f>
        <v>0.7226277372</v>
      </c>
      <c r="H495" s="91">
        <f>'Yield Tabulations'!AO495</f>
        <v>0.1457446809</v>
      </c>
      <c r="I495" s="92">
        <f>'Yield Tabulations'!AP495</f>
        <v>0</v>
      </c>
      <c r="J495" s="92">
        <f>'Yield Tabulations'!AQ495</f>
        <v>0.04042553191</v>
      </c>
      <c r="K495" s="92">
        <f>'Yield Tabulations'!AR495</f>
        <v>0.6125</v>
      </c>
      <c r="L495" s="92">
        <f>'Yield Tabulations'!AS495</f>
        <v>0.1053191489</v>
      </c>
      <c r="M495" s="132">
        <f t="shared" si="9"/>
        <v>-0.5545244817</v>
      </c>
      <c r="N495" s="132">
        <f t="shared" ref="N495:P495" si="2965">0</f>
        <v>0</v>
      </c>
      <c r="O495" s="132">
        <f t="shared" si="2965"/>
        <v>0</v>
      </c>
      <c r="P495" s="132">
        <f t="shared" si="2965"/>
        <v>0</v>
      </c>
      <c r="Q495" s="133">
        <f t="shared" si="11"/>
        <v>-0.4622167774</v>
      </c>
      <c r="R495" s="133">
        <f t="shared" si="12"/>
        <v>0.01316207874</v>
      </c>
      <c r="S495" s="133">
        <f t="shared" si="13"/>
        <v>0.005200316885</v>
      </c>
      <c r="T495" s="133">
        <f t="shared" si="14"/>
        <v>-0.03529536807</v>
      </c>
      <c r="U495" s="134">
        <f t="shared" si="15"/>
        <v>-0.4622167774</v>
      </c>
      <c r="V495" s="134">
        <f t="shared" si="16"/>
        <v>-0.01316207874</v>
      </c>
      <c r="W495" s="134">
        <f t="shared" si="17"/>
        <v>-0.005200316885</v>
      </c>
      <c r="X495" s="134">
        <f t="shared" si="18"/>
        <v>0.03529536807</v>
      </c>
      <c r="Y495" s="135">
        <f t="shared" si="19"/>
        <v>-0.3878825968</v>
      </c>
      <c r="Z495" s="135">
        <f t="shared" ref="Z495:AB495" si="2966">0</f>
        <v>0</v>
      </c>
      <c r="AA495" s="135">
        <f t="shared" si="2966"/>
        <v>0</v>
      </c>
      <c r="AB495" s="135">
        <f t="shared" si="2966"/>
        <v>0</v>
      </c>
      <c r="AC495" s="91">
        <f t="shared" si="21"/>
        <v>-0.1698395254</v>
      </c>
      <c r="AD495" s="91">
        <f t="shared" si="22"/>
        <v>0.07206900636</v>
      </c>
      <c r="AE495" s="91">
        <f t="shared" si="23"/>
        <v>0.3552324933</v>
      </c>
      <c r="AF495" s="91">
        <f t="shared" si="24"/>
        <v>0.1494269465</v>
      </c>
      <c r="AG495" s="92">
        <f t="shared" si="25"/>
        <v>0.1081084766</v>
      </c>
      <c r="AH495" s="92">
        <f t="shared" si="26"/>
        <v>0.04027095461</v>
      </c>
      <c r="AI495" s="92">
        <f t="shared" si="27"/>
        <v>0.376306043</v>
      </c>
      <c r="AJ495" s="92">
        <f t="shared" si="28"/>
        <v>-0.0618431132</v>
      </c>
      <c r="AK495" s="132">
        <f t="shared" ref="AK495:AN495" si="2967">M$2*$M495</f>
        <v>0.1818038491</v>
      </c>
      <c r="AL495" s="132">
        <f t="shared" si="2967"/>
        <v>0.04914284957</v>
      </c>
      <c r="AM495" s="132">
        <f t="shared" si="2967"/>
        <v>0.1507184843</v>
      </c>
      <c r="AN495" s="132">
        <f t="shared" si="2967"/>
        <v>-0.1421995668</v>
      </c>
      <c r="AO495" s="133">
        <f t="shared" si="30"/>
        <v>-0.09550372354</v>
      </c>
      <c r="AP495" s="133">
        <f t="shared" si="31"/>
        <v>0.01862650145</v>
      </c>
      <c r="AQ495" s="133">
        <f t="shared" si="32"/>
        <v>-0.1007269535</v>
      </c>
      <c r="AR495" s="133">
        <f t="shared" si="33"/>
        <v>0.1474203462</v>
      </c>
      <c r="AS495" s="134">
        <f t="shared" si="34"/>
        <v>-0.009487108447</v>
      </c>
      <c r="AT495" s="134">
        <f t="shared" si="35"/>
        <v>-0.02182719038</v>
      </c>
      <c r="AU495" s="134">
        <f t="shared" si="36"/>
        <v>-0.08702773946</v>
      </c>
      <c r="AV495" s="134">
        <f t="shared" si="37"/>
        <v>0.05402167666</v>
      </c>
      <c r="AW495" s="135">
        <f t="shared" ref="AW495:AZ495" si="2968">Y$2*$Y495</f>
        <v>-0.02534842396</v>
      </c>
      <c r="AX495" s="135">
        <f t="shared" si="2968"/>
        <v>-0.01731704221</v>
      </c>
      <c r="AY495" s="135">
        <f t="shared" si="2968"/>
        <v>-0.02422878644</v>
      </c>
      <c r="AZ495" s="135">
        <f t="shared" si="2968"/>
        <v>0.09851508074</v>
      </c>
      <c r="BA495" s="144">
        <f t="shared" ref="BA495:BD495" si="2969">AC495+AG495+AK495+AO495+AS495+AW495+A$2</f>
        <v>0.01748827683</v>
      </c>
      <c r="BB495" s="144">
        <f t="shared" si="2969"/>
        <v>0.1662723293</v>
      </c>
      <c r="BC495" s="144">
        <f t="shared" si="2969"/>
        <v>0.6709689569</v>
      </c>
      <c r="BD495" s="144">
        <f t="shared" si="2969"/>
        <v>0.2116067888</v>
      </c>
      <c r="BE495" s="143">
        <f t="shared" ref="BE495:BH495" si="2970">A495</f>
        <v>0</v>
      </c>
      <c r="BF495" s="143">
        <f t="shared" si="2970"/>
        <v>0.2936170213</v>
      </c>
      <c r="BG495" s="143">
        <f t="shared" si="2970"/>
        <v>0.6632996633</v>
      </c>
      <c r="BH495" s="143">
        <f t="shared" si="2970"/>
        <v>0.214893617</v>
      </c>
      <c r="BI495" s="145">
        <f t="shared" si="41"/>
        <v>0.0165921317</v>
      </c>
      <c r="BJ495" s="145">
        <f t="shared" si="42"/>
        <v>0.01711362385</v>
      </c>
      <c r="BK495" s="143"/>
    </row>
    <row r="496">
      <c r="A496" s="90">
        <f>'Yield Tabulations'!AH496</f>
        <v>0</v>
      </c>
      <c r="B496" s="90">
        <f>'Yield Tabulations'!AI496</f>
        <v>0.3012114537</v>
      </c>
      <c r="C496" s="90">
        <f>'Yield Tabulations'!AJ496</f>
        <v>0.652</v>
      </c>
      <c r="D496" s="90">
        <f>'Yield Tabulations'!AK496</f>
        <v>0.2593612335</v>
      </c>
      <c r="E496" s="91">
        <f>'Yield Tabulations'!AL496</f>
        <v>0</v>
      </c>
      <c r="F496" s="91">
        <f>'Yield Tabulations'!AM496</f>
        <v>0.109030837</v>
      </c>
      <c r="G496" s="91">
        <f>'Yield Tabulations'!AN496</f>
        <v>0.7644787645</v>
      </c>
      <c r="H496" s="91">
        <f>'Yield Tabulations'!AO496</f>
        <v>0.1426211454</v>
      </c>
      <c r="I496" s="92">
        <f>'Yield Tabulations'!AP496</f>
        <v>0</v>
      </c>
      <c r="J496" s="92">
        <f>'Yield Tabulations'!AQ496</f>
        <v>0.03359030837</v>
      </c>
      <c r="K496" s="92">
        <f>'Yield Tabulations'!AR496</f>
        <v>0.531120332</v>
      </c>
      <c r="L496" s="92">
        <f>'Yield Tabulations'!AS496</f>
        <v>0.109030837</v>
      </c>
      <c r="M496" s="132">
        <f t="shared" si="9"/>
        <v>-0.6166562959</v>
      </c>
      <c r="N496" s="132">
        <f t="shared" ref="N496:P496" si="2971">0</f>
        <v>0</v>
      </c>
      <c r="O496" s="132">
        <f t="shared" si="2971"/>
        <v>0</v>
      </c>
      <c r="P496" s="132">
        <f t="shared" si="2971"/>
        <v>0</v>
      </c>
      <c r="Q496" s="133">
        <f t="shared" si="11"/>
        <v>-0.4252426975</v>
      </c>
      <c r="R496" s="133">
        <f t="shared" si="12"/>
        <v>-0.007602769489</v>
      </c>
      <c r="S496" s="133">
        <f t="shared" si="13"/>
        <v>0.007097035165</v>
      </c>
      <c r="T496" s="133">
        <f t="shared" si="14"/>
        <v>-0.0322294169</v>
      </c>
      <c r="U496" s="134">
        <f t="shared" si="15"/>
        <v>-0.4252426975</v>
      </c>
      <c r="V496" s="134">
        <f t="shared" si="16"/>
        <v>0.007602769489</v>
      </c>
      <c r="W496" s="134">
        <f t="shared" si="17"/>
        <v>-0.007097035165</v>
      </c>
      <c r="X496" s="134">
        <f t="shared" si="18"/>
        <v>0.0322294169</v>
      </c>
      <c r="Y496" s="135">
        <f t="shared" si="19"/>
        <v>-0.2951048392</v>
      </c>
      <c r="Z496" s="135">
        <f t="shared" ref="Z496:AB496" si="2972">0</f>
        <v>0</v>
      </c>
      <c r="AA496" s="135">
        <f t="shared" si="2972"/>
        <v>0</v>
      </c>
      <c r="AB496" s="135">
        <f t="shared" si="2972"/>
        <v>0</v>
      </c>
      <c r="AC496" s="91">
        <f t="shared" si="21"/>
        <v>-0.1791463712</v>
      </c>
      <c r="AD496" s="91">
        <f t="shared" si="22"/>
        <v>0.07256068144</v>
      </c>
      <c r="AE496" s="91">
        <f t="shared" si="23"/>
        <v>0.3773075666</v>
      </c>
      <c r="AF496" s="91">
        <f t="shared" si="24"/>
        <v>0.1526211382</v>
      </c>
      <c r="AG496" s="92">
        <f t="shared" si="25"/>
        <v>0.0941089453</v>
      </c>
      <c r="AH496" s="92">
        <f t="shared" si="26"/>
        <v>0.03739896618</v>
      </c>
      <c r="AI496" s="92">
        <f t="shared" si="27"/>
        <v>0.3296394456</v>
      </c>
      <c r="AJ496" s="92">
        <f t="shared" si="28"/>
        <v>-0.04305335203</v>
      </c>
      <c r="AK496" s="132">
        <f t="shared" ref="AK496:AN496" si="2973">M$2*$M496</f>
        <v>0.2021741002</v>
      </c>
      <c r="AL496" s="132">
        <f t="shared" si="2973"/>
        <v>0.05464907066</v>
      </c>
      <c r="AM496" s="132">
        <f t="shared" si="2973"/>
        <v>0.1676057692</v>
      </c>
      <c r="AN496" s="132">
        <f t="shared" si="2973"/>
        <v>-0.1581323477</v>
      </c>
      <c r="AO496" s="133">
        <f t="shared" si="30"/>
        <v>-0.08873718721</v>
      </c>
      <c r="AP496" s="133">
        <f t="shared" si="31"/>
        <v>0.01278377135</v>
      </c>
      <c r="AQ496" s="133">
        <f t="shared" si="32"/>
        <v>-0.09868220911</v>
      </c>
      <c r="AR496" s="133">
        <f t="shared" si="33"/>
        <v>0.1311700595</v>
      </c>
      <c r="AS496" s="134">
        <f t="shared" si="34"/>
        <v>-0.008981923723</v>
      </c>
      <c r="AT496" s="134">
        <f t="shared" si="35"/>
        <v>-0.01911539785</v>
      </c>
      <c r="AU496" s="134">
        <f t="shared" si="36"/>
        <v>-0.07779759202</v>
      </c>
      <c r="AV496" s="134">
        <f t="shared" si="37"/>
        <v>0.05345692687</v>
      </c>
      <c r="AW496" s="135">
        <f t="shared" ref="AW496:AZ496" si="2974">Y$2*$Y496</f>
        <v>-0.01928532664</v>
      </c>
      <c r="AX496" s="135">
        <f t="shared" si="2974"/>
        <v>-0.01317497356</v>
      </c>
      <c r="AY496" s="135">
        <f t="shared" si="2974"/>
        <v>-0.01843349557</v>
      </c>
      <c r="AZ496" s="135">
        <f t="shared" si="2974"/>
        <v>0.0749512283</v>
      </c>
      <c r="BA496" s="144">
        <f t="shared" ref="BA496:BD496" si="2975">AC496+AG496+AK496+AO496+AS496+AW496+A$2</f>
        <v>0.02788696931</v>
      </c>
      <c r="BB496" s="144">
        <f t="shared" si="2975"/>
        <v>0.1704093682</v>
      </c>
      <c r="BC496" s="144">
        <f t="shared" si="2975"/>
        <v>0.6803349004</v>
      </c>
      <c r="BD496" s="144">
        <f t="shared" si="2975"/>
        <v>0.1772790718</v>
      </c>
      <c r="BE496" s="143">
        <f t="shared" ref="BE496:BH496" si="2976">A496</f>
        <v>0</v>
      </c>
      <c r="BF496" s="143">
        <f t="shared" si="2976"/>
        <v>0.3012114537</v>
      </c>
      <c r="BG496" s="143">
        <f t="shared" si="2976"/>
        <v>0.652</v>
      </c>
      <c r="BH496" s="143">
        <f t="shared" si="2976"/>
        <v>0.2593612335</v>
      </c>
      <c r="BI496" s="145">
        <f t="shared" si="41"/>
        <v>0.02542721649</v>
      </c>
      <c r="BJ496" s="145">
        <f t="shared" si="42"/>
        <v>0.02193237983</v>
      </c>
      <c r="BK496" s="143"/>
    </row>
    <row r="497">
      <c r="A497" s="90">
        <f>'Yield Tabulations'!AH497</f>
        <v>0</v>
      </c>
      <c r="B497" s="90">
        <f>'Yield Tabulations'!AI497</f>
        <v>0.2206165703</v>
      </c>
      <c r="C497" s="90">
        <f>'Yield Tabulations'!AJ497</f>
        <v>0.5363636364</v>
      </c>
      <c r="D497" s="90">
        <f>'Yield Tabulations'!AK497</f>
        <v>0.1326268465</v>
      </c>
      <c r="E497" s="91">
        <f>'Yield Tabulations'!AL497</f>
        <v>0</v>
      </c>
      <c r="F497" s="91">
        <f>'Yield Tabulations'!AM497</f>
        <v>0.07642903019</v>
      </c>
      <c r="G497" s="91">
        <f>'Yield Tabulations'!AN497</f>
        <v>0.595</v>
      </c>
      <c r="H497" s="91">
        <f>'Yield Tabulations'!AO497</f>
        <v>0.1284521516</v>
      </c>
      <c r="I497" s="92">
        <f>'Yield Tabulations'!AP497</f>
        <v>0</v>
      </c>
      <c r="J497" s="92">
        <f>'Yield Tabulations'!AQ497</f>
        <v>0.05202312139</v>
      </c>
      <c r="K497" s="92">
        <f>'Yield Tabulations'!AR497</f>
        <v>0.472972973</v>
      </c>
      <c r="L497" s="92">
        <f>'Yield Tabulations'!AS497</f>
        <v>0.07642903019</v>
      </c>
      <c r="M497" s="132">
        <f t="shared" si="9"/>
        <v>-0.3763663519</v>
      </c>
      <c r="N497" s="132">
        <f t="shared" ref="N497:P497" si="2977">0</f>
        <v>0</v>
      </c>
      <c r="O497" s="132">
        <f t="shared" si="2977"/>
        <v>0</v>
      </c>
      <c r="P497" s="132">
        <f t="shared" si="2977"/>
        <v>0</v>
      </c>
      <c r="Q497" s="133">
        <f t="shared" si="11"/>
        <v>-0.295212469</v>
      </c>
      <c r="R497" s="133">
        <f t="shared" si="12"/>
        <v>0.01527912305</v>
      </c>
      <c r="S497" s="133">
        <f t="shared" si="13"/>
        <v>-0.0008410852186</v>
      </c>
      <c r="T497" s="133">
        <f t="shared" si="14"/>
        <v>-0.005195108403</v>
      </c>
      <c r="U497" s="134">
        <f t="shared" si="15"/>
        <v>-0.295212469</v>
      </c>
      <c r="V497" s="134">
        <f t="shared" si="16"/>
        <v>-0.01527912305</v>
      </c>
      <c r="W497" s="134">
        <f t="shared" si="17"/>
        <v>0.0008410852186</v>
      </c>
      <c r="X497" s="134">
        <f t="shared" si="18"/>
        <v>0.005195108403</v>
      </c>
      <c r="Y497" s="135">
        <f t="shared" si="19"/>
        <v>-0.232251235</v>
      </c>
      <c r="Z497" s="135">
        <f t="shared" ref="Z497:AB497" si="2978">0</f>
        <v>0</v>
      </c>
      <c r="AA497" s="135">
        <f t="shared" si="2978"/>
        <v>0</v>
      </c>
      <c r="AB497" s="135">
        <f t="shared" si="2978"/>
        <v>0</v>
      </c>
      <c r="AC497" s="91">
        <f t="shared" si="21"/>
        <v>-0.138622</v>
      </c>
      <c r="AD497" s="91">
        <f t="shared" si="22"/>
        <v>0.05582261383</v>
      </c>
      <c r="AE497" s="91">
        <f t="shared" si="23"/>
        <v>0.2911766881</v>
      </c>
      <c r="AF497" s="91">
        <f t="shared" si="24"/>
        <v>0.129574203</v>
      </c>
      <c r="AG497" s="92">
        <f t="shared" si="25"/>
        <v>0.07953368506</v>
      </c>
      <c r="AH497" s="92">
        <f t="shared" si="26"/>
        <v>0.04227746626</v>
      </c>
      <c r="AI497" s="92">
        <f t="shared" si="27"/>
        <v>0.2897637865</v>
      </c>
      <c r="AJ497" s="92">
        <f t="shared" si="28"/>
        <v>-0.05451793233</v>
      </c>
      <c r="AK497" s="132">
        <f t="shared" ref="AK497:AN497" si="2979">M$2*$M497</f>
        <v>0.1233937431</v>
      </c>
      <c r="AL497" s="132">
        <f t="shared" si="2979"/>
        <v>0.03335419017</v>
      </c>
      <c r="AM497" s="132">
        <f t="shared" si="2979"/>
        <v>0.1022955126</v>
      </c>
      <c r="AN497" s="132">
        <f t="shared" si="2979"/>
        <v>-0.09651356064</v>
      </c>
      <c r="AO497" s="133">
        <f t="shared" si="30"/>
        <v>-0.05423759258</v>
      </c>
      <c r="AP497" s="133">
        <f t="shared" si="31"/>
        <v>0.01048363991</v>
      </c>
      <c r="AQ497" s="133">
        <f t="shared" si="32"/>
        <v>-0.06320991426</v>
      </c>
      <c r="AR497" s="133">
        <f t="shared" si="33"/>
        <v>0.09877199879</v>
      </c>
      <c r="AS497" s="134">
        <f t="shared" si="34"/>
        <v>-0.008678851106</v>
      </c>
      <c r="AT497" s="134">
        <f t="shared" si="35"/>
        <v>-0.01141703987</v>
      </c>
      <c r="AU497" s="134">
        <f t="shared" si="36"/>
        <v>-0.05684618639</v>
      </c>
      <c r="AV497" s="134">
        <f t="shared" si="37"/>
        <v>0.03251144474</v>
      </c>
      <c r="AW497" s="135">
        <f t="shared" ref="AW497:AZ497" si="2980">Y$2*$Y497</f>
        <v>-0.0151777956</v>
      </c>
      <c r="AX497" s="135">
        <f t="shared" si="2980"/>
        <v>-0.01036887056</v>
      </c>
      <c r="AY497" s="135">
        <f t="shared" si="2980"/>
        <v>-0.01450739378</v>
      </c>
      <c r="AZ497" s="135">
        <f t="shared" si="2980"/>
        <v>0.05898756313</v>
      </c>
      <c r="BA497" s="144">
        <f t="shared" ref="BA497:BD497" si="2981">AC497+AG497+AK497+AO497+AS497+AW497+A$2</f>
        <v>0.01396592146</v>
      </c>
      <c r="BB497" s="144">
        <f t="shared" si="2981"/>
        <v>0.1454592497</v>
      </c>
      <c r="BC497" s="144">
        <f t="shared" si="2981"/>
        <v>0.5493679085</v>
      </c>
      <c r="BD497" s="144">
        <f t="shared" si="2981"/>
        <v>0.1350791353</v>
      </c>
      <c r="BE497" s="143">
        <f t="shared" ref="BE497:BH497" si="2982">A497</f>
        <v>0</v>
      </c>
      <c r="BF497" s="143">
        <f t="shared" si="2982"/>
        <v>0.2206165703</v>
      </c>
      <c r="BG497" s="143">
        <f t="shared" si="2982"/>
        <v>0.5363636364</v>
      </c>
      <c r="BH497" s="143">
        <f t="shared" si="2982"/>
        <v>0.1326268465</v>
      </c>
      <c r="BI497" s="145">
        <f t="shared" si="41"/>
        <v>0.006018794626</v>
      </c>
      <c r="BJ497" s="145">
        <f t="shared" si="42"/>
        <v>0.00199713451</v>
      </c>
      <c r="BK497" s="143"/>
    </row>
    <row r="498">
      <c r="A498" s="90">
        <f>'Yield Tabulations'!AH498</f>
        <v>0</v>
      </c>
      <c r="B498" s="90">
        <f>'Yield Tabulations'!AI498</f>
        <v>0.2744742567</v>
      </c>
      <c r="C498" s="90">
        <f>'Yield Tabulations'!AJ498</f>
        <v>0.6547770701</v>
      </c>
      <c r="D498" s="90">
        <f>'Yield Tabulations'!AK498</f>
        <v>0.2476432197</v>
      </c>
      <c r="E498" s="91">
        <f>'Yield Tabulations'!AL498</f>
        <v>0</v>
      </c>
      <c r="F498" s="91">
        <f>'Yield Tabulations'!AM498</f>
        <v>0.1084118927</v>
      </c>
      <c r="G498" s="91">
        <f>'Yield Tabulations'!AN498</f>
        <v>0.7493734336</v>
      </c>
      <c r="H498" s="91">
        <f>'Yield Tabulations'!AO498</f>
        <v>0.1446700508</v>
      </c>
      <c r="I498" s="92">
        <f>'Yield Tabulations'!AP498</f>
        <v>0</v>
      </c>
      <c r="J498" s="92">
        <f>'Yield Tabulations'!AQ498</f>
        <v>0.03625815809</v>
      </c>
      <c r="K498" s="92">
        <f>'Yield Tabulations'!AR498</f>
        <v>0.5569948187</v>
      </c>
      <c r="L498" s="92">
        <f>'Yield Tabulations'!AS498</f>
        <v>0.1084118927</v>
      </c>
      <c r="M498" s="132">
        <f t="shared" si="9"/>
        <v>-0.594243105</v>
      </c>
      <c r="N498" s="132">
        <f t="shared" ref="N498:P498" si="2983">0</f>
        <v>0</v>
      </c>
      <c r="O498" s="132">
        <f t="shared" si="2983"/>
        <v>0</v>
      </c>
      <c r="P498" s="132">
        <f t="shared" si="2983"/>
        <v>0</v>
      </c>
      <c r="Q498" s="133">
        <f t="shared" si="11"/>
        <v>-0.4370118893</v>
      </c>
      <c r="R498" s="133">
        <f t="shared" si="12"/>
        <v>-0.0006605235675</v>
      </c>
      <c r="S498" s="133">
        <f t="shared" si="13"/>
        <v>0.006507668903</v>
      </c>
      <c r="T498" s="133">
        <f t="shared" si="14"/>
        <v>-0.03321396208</v>
      </c>
      <c r="U498" s="134">
        <f t="shared" si="15"/>
        <v>-0.4370118893</v>
      </c>
      <c r="V498" s="134">
        <f t="shared" si="16"/>
        <v>0.0006605235675</v>
      </c>
      <c r="W498" s="134">
        <f t="shared" si="17"/>
        <v>-0.006507668903</v>
      </c>
      <c r="X498" s="134">
        <f t="shared" si="18"/>
        <v>0.03321396208</v>
      </c>
      <c r="Y498" s="135">
        <f t="shared" si="19"/>
        <v>-0.3233110205</v>
      </c>
      <c r="Z498" s="135">
        <f t="shared" ref="Z498:AB498" si="2984">0</f>
        <v>0</v>
      </c>
      <c r="AA498" s="135">
        <f t="shared" si="2984"/>
        <v>0</v>
      </c>
      <c r="AB498" s="135">
        <f t="shared" si="2984"/>
        <v>0</v>
      </c>
      <c r="AC498" s="91">
        <f t="shared" si="21"/>
        <v>-0.1759003059</v>
      </c>
      <c r="AD498" s="91">
        <f t="shared" si="22"/>
        <v>0.07295028638</v>
      </c>
      <c r="AE498" s="91">
        <f t="shared" si="23"/>
        <v>0.3692299677</v>
      </c>
      <c r="AF498" s="91">
        <f t="shared" si="24"/>
        <v>0.1517909423</v>
      </c>
      <c r="AG498" s="92">
        <f t="shared" si="25"/>
        <v>0.09846959622</v>
      </c>
      <c r="AH498" s="92">
        <f t="shared" si="26"/>
        <v>0.03870533687</v>
      </c>
      <c r="AI498" s="92">
        <f t="shared" si="27"/>
        <v>0.34458527</v>
      </c>
      <c r="AJ498" s="92">
        <f t="shared" si="28"/>
        <v>-0.04879415135</v>
      </c>
      <c r="AK498" s="132">
        <f t="shared" ref="AK498:AN498" si="2985">M$2*$M498</f>
        <v>0.1948258145</v>
      </c>
      <c r="AL498" s="132">
        <f t="shared" si="2985"/>
        <v>0.05266277772</v>
      </c>
      <c r="AM498" s="132">
        <f t="shared" si="2985"/>
        <v>0.1615139152</v>
      </c>
      <c r="AN498" s="132">
        <f t="shared" si="2985"/>
        <v>-0.1523848178</v>
      </c>
      <c r="AO498" s="133">
        <f t="shared" si="30"/>
        <v>-0.09089011015</v>
      </c>
      <c r="AP498" s="133">
        <f t="shared" si="31"/>
        <v>0.01470065639</v>
      </c>
      <c r="AQ498" s="133">
        <f t="shared" si="32"/>
        <v>-0.09922192272</v>
      </c>
      <c r="AR498" s="133">
        <f t="shared" si="33"/>
        <v>0.13641821</v>
      </c>
      <c r="AS498" s="134">
        <f t="shared" si="34"/>
        <v>-0.009127917841</v>
      </c>
      <c r="AT498" s="134">
        <f t="shared" si="35"/>
        <v>-0.01998935763</v>
      </c>
      <c r="AU498" s="134">
        <f t="shared" si="36"/>
        <v>-0.08077550536</v>
      </c>
      <c r="AV498" s="134">
        <f t="shared" si="37"/>
        <v>0.05357523535</v>
      </c>
      <c r="AW498" s="135">
        <f t="shared" ref="AW498:AZ498" si="2986">Y$2*$Y498</f>
        <v>-0.02112862213</v>
      </c>
      <c r="AX498" s="135">
        <f t="shared" si="2986"/>
        <v>-0.01443424024</v>
      </c>
      <c r="AY498" s="135">
        <f t="shared" si="2986"/>
        <v>-0.02019537286</v>
      </c>
      <c r="AZ498" s="135">
        <f t="shared" si="2986"/>
        <v>0.08211508213</v>
      </c>
      <c r="BA498" s="144">
        <f t="shared" ref="BA498:BD498" si="2987">AC498+AG498+AK498+AO498+AS498+AW498+A$2</f>
        <v>0.02400318719</v>
      </c>
      <c r="BB498" s="144">
        <f t="shared" si="2987"/>
        <v>0.1699027094</v>
      </c>
      <c r="BC498" s="144">
        <f t="shared" si="2987"/>
        <v>0.6758317677</v>
      </c>
      <c r="BD498" s="144">
        <f t="shared" si="2987"/>
        <v>0.1889859193</v>
      </c>
      <c r="BE498" s="143">
        <f t="shared" ref="BE498:BH498" si="2988">A498</f>
        <v>0</v>
      </c>
      <c r="BF498" s="143">
        <f t="shared" si="2988"/>
        <v>0.2744742567</v>
      </c>
      <c r="BG498" s="143">
        <f t="shared" si="2988"/>
        <v>0.6547770701</v>
      </c>
      <c r="BH498" s="143">
        <f t="shared" si="2988"/>
        <v>0.2476432197</v>
      </c>
      <c r="BI498" s="145">
        <f t="shared" si="41"/>
        <v>0.01539534068</v>
      </c>
      <c r="BJ498" s="145">
        <f t="shared" si="42"/>
        <v>0.01828821832</v>
      </c>
      <c r="BK498" s="143"/>
    </row>
    <row r="499">
      <c r="A499" s="90">
        <f>'Yield Tabulations'!AH499</f>
        <v>0</v>
      </c>
      <c r="B499" s="90">
        <f>'Yield Tabulations'!AI499</f>
        <v>0.2854054054</v>
      </c>
      <c r="C499" s="90">
        <f>'Yield Tabulations'!AJ499</f>
        <v>0.6192109777</v>
      </c>
      <c r="D499" s="90">
        <f>'Yield Tabulations'!AK499</f>
        <v>0.2508108108</v>
      </c>
      <c r="E499" s="91">
        <f>'Yield Tabulations'!AL499</f>
        <v>0</v>
      </c>
      <c r="F499" s="91">
        <f>'Yield Tabulations'!AM499</f>
        <v>0.1362162162</v>
      </c>
      <c r="G499" s="91">
        <f>'Yield Tabulations'!AN499</f>
        <v>0.7590361446</v>
      </c>
      <c r="H499" s="91">
        <f>'Yield Tabulations'!AO499</f>
        <v>0.1794594595</v>
      </c>
      <c r="I499" s="92">
        <f>'Yield Tabulations'!AP499</f>
        <v>0</v>
      </c>
      <c r="J499" s="92">
        <f>'Yield Tabulations'!AQ499</f>
        <v>0.04324324324</v>
      </c>
      <c r="K499" s="92">
        <f>'Yield Tabulations'!AR499</f>
        <v>0.4342629482</v>
      </c>
      <c r="L499" s="92">
        <f>'Yield Tabulations'!AS499</f>
        <v>0.1362162162</v>
      </c>
      <c r="M499" s="132">
        <f t="shared" si="9"/>
        <v>-0.6268964239</v>
      </c>
      <c r="N499" s="132">
        <f t="shared" ref="N499:P499" si="2989">0</f>
        <v>0</v>
      </c>
      <c r="O499" s="132">
        <f t="shared" si="2989"/>
        <v>0</v>
      </c>
      <c r="P499" s="132">
        <f t="shared" si="2989"/>
        <v>0</v>
      </c>
      <c r="Q499" s="133">
        <f t="shared" si="11"/>
        <v>-0.3599569934</v>
      </c>
      <c r="R499" s="133">
        <f t="shared" si="12"/>
        <v>-0.02546043764</v>
      </c>
      <c r="S499" s="133">
        <f t="shared" si="13"/>
        <v>0.0107944485</v>
      </c>
      <c r="T499" s="133">
        <f t="shared" si="14"/>
        <v>-0.02633047102</v>
      </c>
      <c r="U499" s="134">
        <f t="shared" si="15"/>
        <v>-0.3599569934</v>
      </c>
      <c r="V499" s="134">
        <f t="shared" si="16"/>
        <v>0.02546043764</v>
      </c>
      <c r="W499" s="134">
        <f t="shared" si="17"/>
        <v>-0.0107944485</v>
      </c>
      <c r="X499" s="134">
        <f t="shared" si="18"/>
        <v>0.02633047102</v>
      </c>
      <c r="Y499" s="135">
        <f t="shared" si="19"/>
        <v>-0.2090091438</v>
      </c>
      <c r="Z499" s="135">
        <f t="shared" ref="Z499:AB499" si="2990">0</f>
        <v>0</v>
      </c>
      <c r="AA499" s="135">
        <f t="shared" si="2990"/>
        <v>0</v>
      </c>
      <c r="AB499" s="135">
        <f t="shared" si="2990"/>
        <v>0</v>
      </c>
      <c r="AC499" s="91">
        <f t="shared" si="21"/>
        <v>-0.1822956864</v>
      </c>
      <c r="AD499" s="91">
        <f t="shared" si="22"/>
        <v>0.09448972084</v>
      </c>
      <c r="AE499" s="91">
        <f t="shared" si="23"/>
        <v>0.3700720818</v>
      </c>
      <c r="AF499" s="91">
        <f t="shared" si="24"/>
        <v>0.1651378907</v>
      </c>
      <c r="AG499" s="92">
        <f t="shared" si="25"/>
        <v>0.07420603351</v>
      </c>
      <c r="AH499" s="92">
        <f t="shared" si="26"/>
        <v>0.04860922949</v>
      </c>
      <c r="AI499" s="92">
        <f t="shared" si="27"/>
        <v>0.2784790619</v>
      </c>
      <c r="AJ499" s="92">
        <f t="shared" si="28"/>
        <v>-0.01079346241</v>
      </c>
      <c r="AK499" s="132">
        <f t="shared" ref="AK499:AN499" si="2991">M$2*$M499</f>
        <v>0.2055313816</v>
      </c>
      <c r="AL499" s="132">
        <f t="shared" si="2991"/>
        <v>0.05555656725</v>
      </c>
      <c r="AM499" s="132">
        <f t="shared" si="2991"/>
        <v>0.1703890125</v>
      </c>
      <c r="AN499" s="132">
        <f t="shared" si="2991"/>
        <v>-0.1607582764</v>
      </c>
      <c r="AO499" s="133">
        <f t="shared" si="30"/>
        <v>-0.07631261088</v>
      </c>
      <c r="AP499" s="133">
        <f t="shared" si="31"/>
        <v>0.005622120677</v>
      </c>
      <c r="AQ499" s="133">
        <f t="shared" si="32"/>
        <v>-0.08889104769</v>
      </c>
      <c r="AR499" s="133">
        <f t="shared" si="33"/>
        <v>0.1069128069</v>
      </c>
      <c r="AS499" s="134">
        <f t="shared" si="34"/>
        <v>-0.007455445187</v>
      </c>
      <c r="AT499" s="134">
        <f t="shared" si="35"/>
        <v>-0.01480962223</v>
      </c>
      <c r="AU499" s="134">
        <f t="shared" si="36"/>
        <v>-0.06377161759</v>
      </c>
      <c r="AV499" s="134">
        <f t="shared" si="37"/>
        <v>0.04893734701</v>
      </c>
      <c r="AW499" s="135">
        <f t="shared" ref="AW499:AZ499" si="2992">Y$2*$Y499</f>
        <v>-0.01365890719</v>
      </c>
      <c r="AX499" s="135">
        <f t="shared" si="2992"/>
        <v>-0.009331225983</v>
      </c>
      <c r="AY499" s="135">
        <f t="shared" si="2992"/>
        <v>-0.01305559453</v>
      </c>
      <c r="AZ499" s="135">
        <f t="shared" si="2992"/>
        <v>0.05308449735</v>
      </c>
      <c r="BA499" s="144">
        <f t="shared" ref="BA499:BD499" si="2993">AC499+AG499+AK499+AO499+AS499+AW499+A$2</f>
        <v>0.02776949799</v>
      </c>
      <c r="BB499" s="144">
        <f t="shared" si="2993"/>
        <v>0.20544404</v>
      </c>
      <c r="BC499" s="144">
        <f t="shared" si="2993"/>
        <v>0.6539173121</v>
      </c>
      <c r="BD499" s="144">
        <f t="shared" si="2993"/>
        <v>0.1687862218</v>
      </c>
      <c r="BE499" s="143">
        <f t="shared" ref="BE499:BH499" si="2994">A499</f>
        <v>0</v>
      </c>
      <c r="BF499" s="143">
        <f t="shared" si="2994"/>
        <v>0.2854054054</v>
      </c>
      <c r="BG499" s="143">
        <f t="shared" si="2994"/>
        <v>0.6192109777</v>
      </c>
      <c r="BH499" s="143">
        <f t="shared" si="2994"/>
        <v>0.2508108108</v>
      </c>
      <c r="BI499" s="145">
        <f t="shared" si="41"/>
        <v>0.01509752783</v>
      </c>
      <c r="BJ499" s="145">
        <f t="shared" si="42"/>
        <v>0.01343956144</v>
      </c>
      <c r="BK499" s="143"/>
    </row>
    <row r="500">
      <c r="A500" s="90">
        <f>'Yield Tabulations'!AH500</f>
        <v>0</v>
      </c>
      <c r="B500" s="90">
        <f>'Yield Tabulations'!AI500</f>
        <v>0.3311421528</v>
      </c>
      <c r="C500" s="90">
        <f>'Yield Tabulations'!AJ500</f>
        <v>0.6099706745</v>
      </c>
      <c r="D500" s="90">
        <f>'Yield Tabulations'!AK500</f>
        <v>0.2119967132</v>
      </c>
      <c r="E500" s="91">
        <f>'Yield Tabulations'!AL500</f>
        <v>0</v>
      </c>
      <c r="F500" s="91">
        <f>'Yield Tabulations'!AM500</f>
        <v>0.1150369762</v>
      </c>
      <c r="G500" s="91">
        <f>'Yield Tabulations'!AN500</f>
        <v>0.773480663</v>
      </c>
      <c r="H500" s="91">
        <f>'Yield Tabulations'!AO500</f>
        <v>0.1487263763</v>
      </c>
      <c r="I500" s="92">
        <f>'Yield Tabulations'!AP500</f>
        <v>0</v>
      </c>
      <c r="J500" s="92">
        <f>'Yield Tabulations'!AQ500</f>
        <v>0.03368940016</v>
      </c>
      <c r="K500" s="92">
        <f>'Yield Tabulations'!AR500</f>
        <v>0.425</v>
      </c>
      <c r="L500" s="92">
        <f>'Yield Tabulations'!AS500</f>
        <v>0.1150369762</v>
      </c>
      <c r="M500" s="132">
        <f t="shared" si="9"/>
        <v>-0.6336253769</v>
      </c>
      <c r="N500" s="132">
        <f t="shared" ref="N500:P500" si="2995">0</f>
        <v>0</v>
      </c>
      <c r="O500" s="132">
        <f t="shared" si="2995"/>
        <v>0</v>
      </c>
      <c r="P500" s="132">
        <f t="shared" si="2995"/>
        <v>0</v>
      </c>
      <c r="Q500" s="133">
        <f t="shared" si="11"/>
        <v>-0.3497138411</v>
      </c>
      <c r="R500" s="133">
        <f t="shared" si="12"/>
        <v>-0.02577016665</v>
      </c>
      <c r="S500" s="133">
        <f t="shared" si="13"/>
        <v>0.008223003479</v>
      </c>
      <c r="T500" s="133">
        <f t="shared" si="14"/>
        <v>-0.0228326153</v>
      </c>
      <c r="U500" s="134">
        <f t="shared" si="15"/>
        <v>-0.3497138411</v>
      </c>
      <c r="V500" s="134">
        <f t="shared" si="16"/>
        <v>0.02577016665</v>
      </c>
      <c r="W500" s="134">
        <f t="shared" si="17"/>
        <v>-0.008223003479</v>
      </c>
      <c r="X500" s="134">
        <f t="shared" si="18"/>
        <v>0.0228326153</v>
      </c>
      <c r="Y500" s="135">
        <f t="shared" si="19"/>
        <v>-0.1949934816</v>
      </c>
      <c r="Z500" s="135">
        <f t="shared" ref="Z500:AB500" si="2996">0</f>
        <v>0</v>
      </c>
      <c r="AA500" s="135">
        <f t="shared" si="2996"/>
        <v>0</v>
      </c>
      <c r="AB500" s="135">
        <f t="shared" si="2996"/>
        <v>0</v>
      </c>
      <c r="AC500" s="91">
        <f t="shared" si="21"/>
        <v>-0.1819673433</v>
      </c>
      <c r="AD500" s="91">
        <f t="shared" si="22"/>
        <v>0.07678901806</v>
      </c>
      <c r="AE500" s="91">
        <f t="shared" si="23"/>
        <v>0.3812449729</v>
      </c>
      <c r="AF500" s="91">
        <f t="shared" si="24"/>
        <v>0.1557009019</v>
      </c>
      <c r="AG500" s="92">
        <f t="shared" si="25"/>
        <v>0.07415974825</v>
      </c>
      <c r="AH500" s="92">
        <f t="shared" si="26"/>
        <v>0.03911496682</v>
      </c>
      <c r="AI500" s="92">
        <f t="shared" si="27"/>
        <v>0.269050259</v>
      </c>
      <c r="AJ500" s="92">
        <f t="shared" si="28"/>
        <v>-0.0195681683</v>
      </c>
      <c r="AK500" s="132">
        <f t="shared" ref="AK500:AN500" si="2997">M$2*$M500</f>
        <v>0.2077375052</v>
      </c>
      <c r="AL500" s="132">
        <f t="shared" si="2997"/>
        <v>0.05615289786</v>
      </c>
      <c r="AM500" s="132">
        <f t="shared" si="2997"/>
        <v>0.1722179265</v>
      </c>
      <c r="AN500" s="132">
        <f t="shared" si="2997"/>
        <v>-0.1624838164</v>
      </c>
      <c r="AO500" s="133">
        <f t="shared" si="30"/>
        <v>-0.07274462763</v>
      </c>
      <c r="AP500" s="133">
        <f t="shared" si="31"/>
        <v>0.005379567569</v>
      </c>
      <c r="AQ500" s="133">
        <f t="shared" si="32"/>
        <v>-0.08716383865</v>
      </c>
      <c r="AR500" s="133">
        <f t="shared" si="33"/>
        <v>0.1040776836</v>
      </c>
      <c r="AS500" s="134">
        <f t="shared" si="34"/>
        <v>-0.008029334122</v>
      </c>
      <c r="AT500" s="134">
        <f t="shared" si="35"/>
        <v>-0.01411041511</v>
      </c>
      <c r="AU500" s="134">
        <f t="shared" si="36"/>
        <v>-0.06185111938</v>
      </c>
      <c r="AV500" s="134">
        <f t="shared" si="37"/>
        <v>0.04757285749</v>
      </c>
      <c r="AW500" s="135">
        <f t="shared" ref="AW500:AZ500" si="2998">Y$2*$Y500</f>
        <v>-0.01274297295</v>
      </c>
      <c r="AX500" s="135">
        <f t="shared" si="2998"/>
        <v>-0.008705495886</v>
      </c>
      <c r="AY500" s="135">
        <f t="shared" si="2998"/>
        <v>-0.01218011703</v>
      </c>
      <c r="AZ500" s="135">
        <f t="shared" si="2998"/>
        <v>0.04952477564</v>
      </c>
      <c r="BA500" s="144">
        <f t="shared" ref="BA500:BD500" si="2999">AC500+AG500+AK500+AO500+AS500+AW500+A$2</f>
        <v>0.03416770793</v>
      </c>
      <c r="BB500" s="144">
        <f t="shared" si="2999"/>
        <v>0.1799277892</v>
      </c>
      <c r="BC500" s="144">
        <f t="shared" si="2999"/>
        <v>0.662013499</v>
      </c>
      <c r="BD500" s="144">
        <f t="shared" si="2999"/>
        <v>0.1410896526</v>
      </c>
      <c r="BE500" s="143">
        <f t="shared" ref="BE500:BH500" si="3000">A500</f>
        <v>0</v>
      </c>
      <c r="BF500" s="143">
        <f t="shared" si="3000"/>
        <v>0.3311421528</v>
      </c>
      <c r="BG500" s="143">
        <f t="shared" si="3000"/>
        <v>0.6099706745</v>
      </c>
      <c r="BH500" s="143">
        <f t="shared" si="3000"/>
        <v>0.2119967132</v>
      </c>
      <c r="BI500" s="145">
        <f t="shared" si="41"/>
        <v>0.03176948286</v>
      </c>
      <c r="BJ500" s="145">
        <f t="shared" si="42"/>
        <v>0.01256890943</v>
      </c>
      <c r="BK500" s="143"/>
    </row>
    <row r="501">
      <c r="A501" s="90">
        <f>'Yield Tabulations'!AH501</f>
        <v>0</v>
      </c>
      <c r="B501" s="90">
        <f>'Yield Tabulations'!AI501</f>
        <v>0.204967171</v>
      </c>
      <c r="C501" s="90">
        <f>'Yield Tabulations'!AJ501</f>
        <v>0.5324015248</v>
      </c>
      <c r="D501" s="90">
        <f>'Yield Tabulations'!AK501</f>
        <v>0.118469883</v>
      </c>
      <c r="E501" s="91">
        <f>'Yield Tabulations'!AL501</f>
        <v>0</v>
      </c>
      <c r="F501" s="91">
        <f>'Yield Tabulations'!AM501</f>
        <v>0.06423065943</v>
      </c>
      <c r="G501" s="91">
        <f>'Yield Tabulations'!AN501</f>
        <v>0.6048387097</v>
      </c>
      <c r="H501" s="91">
        <f>'Yield Tabulations'!AO501</f>
        <v>0.1061946903</v>
      </c>
      <c r="I501" s="92">
        <f>'Yield Tabulations'!AP501</f>
        <v>0</v>
      </c>
      <c r="J501" s="92">
        <f>'Yield Tabulations'!AQ501</f>
        <v>0.04196403083</v>
      </c>
      <c r="K501" s="92">
        <f>'Yield Tabulations'!AR501</f>
        <v>0.4674698795</v>
      </c>
      <c r="L501" s="92">
        <f>'Yield Tabulations'!AS501</f>
        <v>0.06423065943</v>
      </c>
      <c r="M501" s="132">
        <f t="shared" si="9"/>
        <v>-0.3812327546</v>
      </c>
      <c r="N501" s="132">
        <f t="shared" ref="N501:P501" si="3001">0</f>
        <v>0</v>
      </c>
      <c r="O501" s="132">
        <f t="shared" si="3001"/>
        <v>0</v>
      </c>
      <c r="P501" s="132">
        <f t="shared" si="3001"/>
        <v>0</v>
      </c>
      <c r="Q501" s="133">
        <f t="shared" si="11"/>
        <v>-0.2922602111</v>
      </c>
      <c r="R501" s="133">
        <f t="shared" si="12"/>
        <v>0.01079362989</v>
      </c>
      <c r="S501" s="133">
        <f t="shared" si="13"/>
        <v>-0.0003307796449</v>
      </c>
      <c r="T501" s="133">
        <f t="shared" si="14"/>
        <v>-0.004644428367</v>
      </c>
      <c r="U501" s="134">
        <f t="shared" si="15"/>
        <v>-0.2922602111</v>
      </c>
      <c r="V501" s="134">
        <f t="shared" si="16"/>
        <v>-0.01079362989</v>
      </c>
      <c r="W501" s="134">
        <f t="shared" si="17"/>
        <v>0.0003307796449</v>
      </c>
      <c r="X501" s="134">
        <f t="shared" si="18"/>
        <v>0.004644428367</v>
      </c>
      <c r="Y501" s="135">
        <f t="shared" si="19"/>
        <v>-0.2244146458</v>
      </c>
      <c r="Z501" s="135">
        <f t="shared" ref="Z501:AB501" si="3002">0</f>
        <v>0</v>
      </c>
      <c r="AA501" s="135">
        <f t="shared" si="3002"/>
        <v>0</v>
      </c>
      <c r="AB501" s="135">
        <f t="shared" si="3002"/>
        <v>0</v>
      </c>
      <c r="AC501" s="91">
        <f t="shared" si="21"/>
        <v>-0.1386719174</v>
      </c>
      <c r="AD501" s="91">
        <f t="shared" si="22"/>
        <v>0.0446346418</v>
      </c>
      <c r="AE501" s="91">
        <f t="shared" si="23"/>
        <v>0.2990043975</v>
      </c>
      <c r="AF501" s="91">
        <f t="shared" si="24"/>
        <v>0.1219912841</v>
      </c>
      <c r="AG501" s="92">
        <f t="shared" si="25"/>
        <v>0.08033461145</v>
      </c>
      <c r="AH501" s="92">
        <f t="shared" si="26"/>
        <v>0.03415984236</v>
      </c>
      <c r="AI501" s="92">
        <f t="shared" si="27"/>
        <v>0.2842127626</v>
      </c>
      <c r="AJ501" s="92">
        <f t="shared" si="28"/>
        <v>-0.05868308236</v>
      </c>
      <c r="AK501" s="132">
        <f t="shared" ref="AK501:AN501" si="3003">M$2*$M501</f>
        <v>0.1249892195</v>
      </c>
      <c r="AL501" s="132">
        <f t="shared" si="3003"/>
        <v>0.03378545858</v>
      </c>
      <c r="AM501" s="132">
        <f t="shared" si="3003"/>
        <v>0.1036181897</v>
      </c>
      <c r="AN501" s="132">
        <f t="shared" si="3003"/>
        <v>-0.09776147732</v>
      </c>
      <c r="AO501" s="133">
        <f t="shared" si="30"/>
        <v>-0.05374047148</v>
      </c>
      <c r="AP501" s="133">
        <f t="shared" si="31"/>
        <v>0.009321344044</v>
      </c>
      <c r="AQ501" s="133">
        <f t="shared" si="32"/>
        <v>-0.06390998746</v>
      </c>
      <c r="AR501" s="133">
        <f t="shared" si="33"/>
        <v>0.09688435493</v>
      </c>
      <c r="AS501" s="134">
        <f t="shared" si="34"/>
        <v>-0.008702181129</v>
      </c>
      <c r="AT501" s="134">
        <f t="shared" si="35"/>
        <v>-0.01100803584</v>
      </c>
      <c r="AU501" s="134">
        <f t="shared" si="36"/>
        <v>-0.05579371682</v>
      </c>
      <c r="AV501" s="134">
        <f t="shared" si="37"/>
        <v>0.03299724159</v>
      </c>
      <c r="AW501" s="135">
        <f t="shared" ref="AW501:AZ501" si="3004">Y$2*$Y501</f>
        <v>-0.0146656685</v>
      </c>
      <c r="AX501" s="135">
        <f t="shared" si="3004"/>
        <v>-0.01001900556</v>
      </c>
      <c r="AY501" s="135">
        <f t="shared" si="3004"/>
        <v>-0.0140178873</v>
      </c>
      <c r="AZ501" s="135">
        <f t="shared" si="3004"/>
        <v>0.05699721289</v>
      </c>
      <c r="BA501" s="144">
        <f t="shared" ref="BA501:BD501" si="3005">AC501+AG501+AK501+AO501+AS501+AW501+A$2</f>
        <v>0.01729832498</v>
      </c>
      <c r="BB501" s="144">
        <f t="shared" si="3005"/>
        <v>0.1261814953</v>
      </c>
      <c r="BC501" s="144">
        <f t="shared" si="3005"/>
        <v>0.553809174</v>
      </c>
      <c r="BD501" s="144">
        <f t="shared" si="3005"/>
        <v>0.1186909524</v>
      </c>
      <c r="BE501" s="143">
        <f t="shared" ref="BE501:BH501" si="3006">A501</f>
        <v>0</v>
      </c>
      <c r="BF501" s="143">
        <f t="shared" si="3006"/>
        <v>0.204967171</v>
      </c>
      <c r="BG501" s="143">
        <f t="shared" si="3006"/>
        <v>0.5324015248</v>
      </c>
      <c r="BH501" s="143">
        <f t="shared" si="3006"/>
        <v>0.118469883</v>
      </c>
      <c r="BI501" s="145">
        <f t="shared" si="41"/>
        <v>0.006964751056</v>
      </c>
      <c r="BJ501" s="145">
        <f t="shared" si="42"/>
        <v>0.004339754435</v>
      </c>
      <c r="BK501" s="143"/>
    </row>
    <row r="502">
      <c r="A502" s="90">
        <f>'Yield Tabulations'!AH502</f>
        <v>0</v>
      </c>
      <c r="B502" s="90">
        <f>'Yield Tabulations'!AI502</f>
        <v>0.2932259593</v>
      </c>
      <c r="C502" s="90">
        <f>'Yield Tabulations'!AJ502</f>
        <v>0.608040201</v>
      </c>
      <c r="D502" s="90">
        <f>'Yield Tabulations'!AK502</f>
        <v>0.2098531502</v>
      </c>
      <c r="E502" s="91">
        <f>'Yield Tabulations'!AL502</f>
        <v>0</v>
      </c>
      <c r="F502" s="91">
        <f>'Yield Tabulations'!AM502</f>
        <v>0.0956892468</v>
      </c>
      <c r="G502" s="91">
        <f>'Yield Tabulations'!AN502</f>
        <v>0.6666666667</v>
      </c>
      <c r="H502" s="91">
        <f>'Yield Tabulations'!AO502</f>
        <v>0.1435338702</v>
      </c>
      <c r="I502" s="92">
        <f>'Yield Tabulations'!AP502</f>
        <v>0</v>
      </c>
      <c r="J502" s="92">
        <f>'Yield Tabulations'!AQ502</f>
        <v>0.0478446234</v>
      </c>
      <c r="K502" s="92">
        <f>'Yield Tabulations'!AR502</f>
        <v>0.5476190476</v>
      </c>
      <c r="L502" s="92">
        <f>'Yield Tabulations'!AS502</f>
        <v>0.0956892468</v>
      </c>
      <c r="M502" s="132">
        <f t="shared" si="9"/>
        <v>-0.4742028483</v>
      </c>
      <c r="N502" s="132">
        <f t="shared" ref="N502:P502" si="3007">0</f>
        <v>0</v>
      </c>
      <c r="O502" s="132">
        <f t="shared" si="3007"/>
        <v>0</v>
      </c>
      <c r="P502" s="132">
        <f t="shared" si="3007"/>
        <v>0</v>
      </c>
      <c r="Q502" s="133">
        <f t="shared" si="11"/>
        <v>-0.383392229</v>
      </c>
      <c r="R502" s="133">
        <f t="shared" si="12"/>
        <v>0.0148090501</v>
      </c>
      <c r="S502" s="133">
        <f t="shared" si="13"/>
        <v>0.002289107988</v>
      </c>
      <c r="T502" s="133">
        <f t="shared" si="14"/>
        <v>-0.0205048386</v>
      </c>
      <c r="U502" s="134">
        <f t="shared" si="15"/>
        <v>-0.383392229</v>
      </c>
      <c r="V502" s="134">
        <f t="shared" si="16"/>
        <v>-0.0148090501</v>
      </c>
      <c r="W502" s="134">
        <f t="shared" si="17"/>
        <v>-0.002289107988</v>
      </c>
      <c r="X502" s="134">
        <f t="shared" si="18"/>
        <v>0.0205048386</v>
      </c>
      <c r="Y502" s="135">
        <f t="shared" si="19"/>
        <v>-0.3113321613</v>
      </c>
      <c r="Z502" s="135">
        <f t="shared" ref="Z502:AB502" si="3008">0</f>
        <v>0</v>
      </c>
      <c r="AA502" s="135">
        <f t="shared" si="3008"/>
        <v>0</v>
      </c>
      <c r="AB502" s="135">
        <f t="shared" si="3008"/>
        <v>0</v>
      </c>
      <c r="AC502" s="91">
        <f t="shared" si="21"/>
        <v>-0.1566551254</v>
      </c>
      <c r="AD502" s="91">
        <f t="shared" si="22"/>
        <v>0.06765061299</v>
      </c>
      <c r="AE502" s="91">
        <f t="shared" si="23"/>
        <v>0.3264834087</v>
      </c>
      <c r="AF502" s="91">
        <f t="shared" si="24"/>
        <v>0.1428495092</v>
      </c>
      <c r="AG502" s="92">
        <f t="shared" si="25"/>
        <v>0.09445791115</v>
      </c>
      <c r="AH502" s="92">
        <f t="shared" si="26"/>
        <v>0.04309798667</v>
      </c>
      <c r="AI502" s="92">
        <f t="shared" si="27"/>
        <v>0.3367907721</v>
      </c>
      <c r="AJ502" s="92">
        <f t="shared" si="28"/>
        <v>-0.05660534972</v>
      </c>
      <c r="AK502" s="132">
        <f t="shared" ref="AK502:AN502" si="3009">M$2*$M502</f>
        <v>0.1554699674</v>
      </c>
      <c r="AL502" s="132">
        <f t="shared" si="3009"/>
        <v>0.0420246175</v>
      </c>
      <c r="AM502" s="132">
        <f t="shared" si="3009"/>
        <v>0.1288872483</v>
      </c>
      <c r="AN502" s="132">
        <f t="shared" si="3009"/>
        <v>-0.1216022769</v>
      </c>
      <c r="AO502" s="133">
        <f t="shared" si="30"/>
        <v>-0.07580881807</v>
      </c>
      <c r="AP502" s="133">
        <f t="shared" si="31"/>
        <v>0.01478434177</v>
      </c>
      <c r="AQ502" s="133">
        <f t="shared" si="32"/>
        <v>-0.08283128837</v>
      </c>
      <c r="AR502" s="133">
        <f t="shared" si="33"/>
        <v>0.1247118961</v>
      </c>
      <c r="AS502" s="134">
        <f t="shared" si="34"/>
        <v>-0.009164813734</v>
      </c>
      <c r="AT502" s="134">
        <f t="shared" si="35"/>
        <v>-0.01683284716</v>
      </c>
      <c r="AU502" s="134">
        <f t="shared" si="36"/>
        <v>-0.07287711707</v>
      </c>
      <c r="AV502" s="134">
        <f t="shared" si="37"/>
        <v>0.04372680206</v>
      </c>
      <c r="AW502" s="135">
        <f t="shared" ref="AW502:AZ502" si="3010">Y$2*$Y502</f>
        <v>-0.02034579453</v>
      </c>
      <c r="AX502" s="135">
        <f t="shared" si="3010"/>
        <v>-0.01389944334</v>
      </c>
      <c r="AY502" s="135">
        <f t="shared" si="3010"/>
        <v>-0.01944712269</v>
      </c>
      <c r="AZ502" s="135">
        <f t="shared" si="3010"/>
        <v>0.07907267111</v>
      </c>
      <c r="BA502" s="144">
        <f t="shared" ref="BA502:BD502" si="3011">AC502+AG502+AK502+AO502+AS502+AW502+A$2</f>
        <v>0.01570805925</v>
      </c>
      <c r="BB502" s="144">
        <f t="shared" si="3011"/>
        <v>0.1621325184</v>
      </c>
      <c r="BC502" s="144">
        <f t="shared" si="3011"/>
        <v>0.6177013167</v>
      </c>
      <c r="BD502" s="144">
        <f t="shared" si="3011"/>
        <v>0.1784186704</v>
      </c>
      <c r="BE502" s="143">
        <f t="shared" ref="BE502:BH502" si="3012">A502</f>
        <v>0</v>
      </c>
      <c r="BF502" s="143">
        <f t="shared" si="3012"/>
        <v>0.2932259593</v>
      </c>
      <c r="BG502" s="143">
        <f t="shared" si="3012"/>
        <v>0.608040201</v>
      </c>
      <c r="BH502" s="143">
        <f t="shared" si="3012"/>
        <v>0.2098531502</v>
      </c>
      <c r="BI502" s="145">
        <f t="shared" si="41"/>
        <v>0.01851369705</v>
      </c>
      <c r="BJ502" s="145">
        <f t="shared" si="42"/>
        <v>0.007293140753</v>
      </c>
      <c r="BK502" s="143"/>
    </row>
    <row r="503">
      <c r="A503" s="90">
        <f>'Yield Tabulations'!AH503</f>
        <v>0</v>
      </c>
      <c r="B503" s="90">
        <f>'Yield Tabulations'!AI503</f>
        <v>0.2652050919</v>
      </c>
      <c r="C503" s="90">
        <f>'Yield Tabulations'!AJ503</f>
        <v>0.6626506024</v>
      </c>
      <c r="D503" s="90">
        <f>'Yield Tabulations'!AK503</f>
        <v>0.2015558699</v>
      </c>
      <c r="E503" s="91">
        <f>'Yield Tabulations'!AL503</f>
        <v>0</v>
      </c>
      <c r="F503" s="91">
        <f>'Yield Tabulations'!AM503</f>
        <v>0.09264497878</v>
      </c>
      <c r="G503" s="91">
        <f>'Yield Tabulations'!AN503</f>
        <v>0.7797619048</v>
      </c>
      <c r="H503" s="91">
        <f>'Yield Tabulations'!AO503</f>
        <v>0.1188118812</v>
      </c>
      <c r="I503" s="92">
        <f>'Yield Tabulations'!AP503</f>
        <v>0</v>
      </c>
      <c r="J503" s="92">
        <f>'Yield Tabulations'!AQ503</f>
        <v>0.0261669024</v>
      </c>
      <c r="K503" s="92">
        <f>'Yield Tabulations'!AR503</f>
        <v>0.5426829268</v>
      </c>
      <c r="L503" s="92">
        <f>'Yield Tabulations'!AS503</f>
        <v>0.09264497878</v>
      </c>
      <c r="M503" s="132">
        <f t="shared" si="9"/>
        <v>-0.6307279833</v>
      </c>
      <c r="N503" s="132">
        <f t="shared" ref="N503:P503" si="3013">0</f>
        <v>0</v>
      </c>
      <c r="O503" s="132">
        <f t="shared" si="3013"/>
        <v>0</v>
      </c>
      <c r="P503" s="132">
        <f t="shared" si="3013"/>
        <v>0</v>
      </c>
      <c r="Q503" s="133">
        <f t="shared" si="11"/>
        <v>-0.436595029</v>
      </c>
      <c r="R503" s="133">
        <f t="shared" si="12"/>
        <v>-0.007763845698</v>
      </c>
      <c r="S503" s="133">
        <f t="shared" si="13"/>
        <v>0.005474153194</v>
      </c>
      <c r="T503" s="133">
        <f t="shared" si="14"/>
        <v>-0.02987289458</v>
      </c>
      <c r="U503" s="134">
        <f t="shared" si="15"/>
        <v>-0.436595029</v>
      </c>
      <c r="V503" s="134">
        <f t="shared" si="16"/>
        <v>0.007763845698</v>
      </c>
      <c r="W503" s="134">
        <f t="shared" si="17"/>
        <v>-0.005474153194</v>
      </c>
      <c r="X503" s="134">
        <f t="shared" si="18"/>
        <v>0.02987289458</v>
      </c>
      <c r="Y503" s="135">
        <f t="shared" si="19"/>
        <v>-0.3037725579</v>
      </c>
      <c r="Z503" s="135">
        <f t="shared" ref="Z503:AB503" si="3014">0</f>
        <v>0</v>
      </c>
      <c r="AA503" s="135">
        <f t="shared" si="3014"/>
        <v>0</v>
      </c>
      <c r="AB503" s="135">
        <f t="shared" si="3014"/>
        <v>0</v>
      </c>
      <c r="AC503" s="91">
        <f t="shared" si="21"/>
        <v>-0.1797621473</v>
      </c>
      <c r="AD503" s="91">
        <f t="shared" si="22"/>
        <v>0.05878461601</v>
      </c>
      <c r="AE503" s="91">
        <f t="shared" si="23"/>
        <v>0.3880751373</v>
      </c>
      <c r="AF503" s="91">
        <f t="shared" si="24"/>
        <v>0.14585242</v>
      </c>
      <c r="AG503" s="92">
        <f t="shared" si="25"/>
        <v>0.09760194208</v>
      </c>
      <c r="AH503" s="92">
        <f t="shared" si="26"/>
        <v>0.02994167151</v>
      </c>
      <c r="AI503" s="92">
        <f t="shared" si="27"/>
        <v>0.33323777</v>
      </c>
      <c r="AJ503" s="92">
        <f t="shared" si="28"/>
        <v>-0.0533677802</v>
      </c>
      <c r="AK503" s="132">
        <f t="shared" ref="AK503:AN503" si="3015">M$2*$M503</f>
        <v>0.2067875791</v>
      </c>
      <c r="AL503" s="132">
        <f t="shared" si="3015"/>
        <v>0.05589612619</v>
      </c>
      <c r="AM503" s="132">
        <f t="shared" si="3015"/>
        <v>0.1714304216</v>
      </c>
      <c r="AN503" s="132">
        <f t="shared" si="3015"/>
        <v>-0.1617408229</v>
      </c>
      <c r="AO503" s="133">
        <f t="shared" si="30"/>
        <v>-0.08963861847</v>
      </c>
      <c r="AP503" s="133">
        <f t="shared" si="31"/>
        <v>0.01298053583</v>
      </c>
      <c r="AQ503" s="133">
        <f t="shared" si="32"/>
        <v>-0.1016970111</v>
      </c>
      <c r="AR503" s="133">
        <f t="shared" si="33"/>
        <v>0.1352212333</v>
      </c>
      <c r="AS503" s="134">
        <f t="shared" si="34"/>
        <v>-0.009943210982</v>
      </c>
      <c r="AT503" s="134">
        <f t="shared" si="35"/>
        <v>-0.01924157124</v>
      </c>
      <c r="AU503" s="134">
        <f t="shared" si="36"/>
        <v>-0.07992752054</v>
      </c>
      <c r="AV503" s="134">
        <f t="shared" si="37"/>
        <v>0.05471057518</v>
      </c>
      <c r="AW503" s="135">
        <f t="shared" ref="AW503:AZ503" si="3016">Y$2*$Y503</f>
        <v>-0.01985176868</v>
      </c>
      <c r="AX503" s="135">
        <f t="shared" si="3016"/>
        <v>-0.01356194439</v>
      </c>
      <c r="AY503" s="135">
        <f t="shared" si="3016"/>
        <v>-0.01897491791</v>
      </c>
      <c r="AZ503" s="135">
        <f t="shared" si="3016"/>
        <v>0.07715267022</v>
      </c>
      <c r="BA503" s="144">
        <f t="shared" ref="BA503:BD503" si="3017">AC503+AG503+AK503+AO503+AS503+AW503+A$2</f>
        <v>0.03294850827</v>
      </c>
      <c r="BB503" s="144">
        <f t="shared" si="3017"/>
        <v>0.1501066838</v>
      </c>
      <c r="BC503" s="144">
        <f t="shared" si="3017"/>
        <v>0.692839295</v>
      </c>
      <c r="BD503" s="144">
        <f t="shared" si="3017"/>
        <v>0.1640937142</v>
      </c>
      <c r="BE503" s="143">
        <f t="shared" ref="BE503:BH503" si="3018">A503</f>
        <v>0</v>
      </c>
      <c r="BF503" s="143">
        <f t="shared" si="3018"/>
        <v>0.2652050919</v>
      </c>
      <c r="BG503" s="143">
        <f t="shared" si="3018"/>
        <v>0.6626506024</v>
      </c>
      <c r="BH503" s="143">
        <f t="shared" si="3018"/>
        <v>0.2015558699</v>
      </c>
      <c r="BI503" s="145">
        <f t="shared" si="41"/>
        <v>0.01664801801</v>
      </c>
      <c r="BJ503" s="145">
        <f t="shared" si="42"/>
        <v>0.01402426687</v>
      </c>
      <c r="BK503" s="143"/>
    </row>
    <row r="504">
      <c r="A504" s="90">
        <f>'Yield Tabulations'!AH504</f>
        <v>0</v>
      </c>
      <c r="B504" s="90">
        <f>'Yield Tabulations'!AI504</f>
        <v>0.2438016529</v>
      </c>
      <c r="C504" s="90">
        <f>'Yield Tabulations'!AJ504</f>
        <v>0.592</v>
      </c>
      <c r="D504" s="90">
        <f>'Yield Tabulations'!AK504</f>
        <v>0.1818181818</v>
      </c>
      <c r="E504" s="91">
        <f>'Yield Tabulations'!AL504</f>
        <v>0</v>
      </c>
      <c r="F504" s="91">
        <f>'Yield Tabulations'!AM504</f>
        <v>0.08146399055</v>
      </c>
      <c r="G504" s="91">
        <f>'Yield Tabulations'!AN504</f>
        <v>0.7076923077</v>
      </c>
      <c r="H504" s="91">
        <f>'Yield Tabulations'!AO504</f>
        <v>0.1151121606</v>
      </c>
      <c r="I504" s="92">
        <f>'Yield Tabulations'!AP504</f>
        <v>0</v>
      </c>
      <c r="J504" s="92">
        <f>'Yield Tabulations'!AQ504</f>
        <v>0.03364817001</v>
      </c>
      <c r="K504" s="92">
        <f>'Yield Tabulations'!AR504</f>
        <v>0.4666666667</v>
      </c>
      <c r="L504" s="92">
        <f>'Yield Tabulations'!AS504</f>
        <v>0.08146399055</v>
      </c>
      <c r="M504" s="132">
        <f t="shared" si="9"/>
        <v>-0.5207155936</v>
      </c>
      <c r="N504" s="132">
        <f t="shared" ref="N504:P504" si="3019">0</f>
        <v>0</v>
      </c>
      <c r="O504" s="132">
        <f t="shared" si="3019"/>
        <v>0</v>
      </c>
      <c r="P504" s="132">
        <f t="shared" si="3019"/>
        <v>0</v>
      </c>
      <c r="Q504" s="133">
        <f t="shared" si="11"/>
        <v>-0.3423750204</v>
      </c>
      <c r="R504" s="133">
        <f t="shared" si="12"/>
        <v>-0.003932431205</v>
      </c>
      <c r="S504" s="133">
        <f t="shared" si="13"/>
        <v>0.002763068208</v>
      </c>
      <c r="T504" s="133">
        <f t="shared" si="14"/>
        <v>-0.01420397784</v>
      </c>
      <c r="U504" s="134">
        <f t="shared" si="15"/>
        <v>-0.3423750204</v>
      </c>
      <c r="V504" s="134">
        <f t="shared" si="16"/>
        <v>0.003932431205</v>
      </c>
      <c r="W504" s="134">
        <f t="shared" si="17"/>
        <v>-0.002763068208</v>
      </c>
      <c r="X504" s="134">
        <f t="shared" si="18"/>
        <v>0.01420397784</v>
      </c>
      <c r="Y504" s="135">
        <f t="shared" si="19"/>
        <v>-0.2255463589</v>
      </c>
      <c r="Z504" s="135">
        <f t="shared" ref="Z504:AB504" si="3020">0</f>
        <v>0</v>
      </c>
      <c r="AA504" s="135">
        <f t="shared" si="3020"/>
        <v>0</v>
      </c>
      <c r="AB504" s="135">
        <f t="shared" si="3020"/>
        <v>0</v>
      </c>
      <c r="AC504" s="91">
        <f t="shared" si="21"/>
        <v>-0.1629302131</v>
      </c>
      <c r="AD504" s="91">
        <f t="shared" si="22"/>
        <v>0.05354358114</v>
      </c>
      <c r="AE504" s="91">
        <f t="shared" si="23"/>
        <v>0.3511866812</v>
      </c>
      <c r="AF504" s="91">
        <f t="shared" si="24"/>
        <v>0.1366831559</v>
      </c>
      <c r="AG504" s="92">
        <f t="shared" si="25"/>
        <v>0.08183745821</v>
      </c>
      <c r="AH504" s="92">
        <f t="shared" si="26"/>
        <v>0.03256859166</v>
      </c>
      <c r="AI504" s="92">
        <f t="shared" si="27"/>
        <v>0.2869537576</v>
      </c>
      <c r="AJ504" s="92">
        <f t="shared" si="28"/>
        <v>-0.0469441407</v>
      </c>
      <c r="AK504" s="132">
        <f t="shared" ref="AK504:AN504" si="3021">M$2*$M504</f>
        <v>0.1707194224</v>
      </c>
      <c r="AL504" s="132">
        <f t="shared" si="3021"/>
        <v>0.04614665165</v>
      </c>
      <c r="AM504" s="132">
        <f t="shared" si="3021"/>
        <v>0.141529306</v>
      </c>
      <c r="AN504" s="132">
        <f t="shared" si="3021"/>
        <v>-0.1335297796</v>
      </c>
      <c r="AO504" s="133">
        <f t="shared" si="30"/>
        <v>-0.06689006859</v>
      </c>
      <c r="AP504" s="133">
        <f t="shared" si="31"/>
        <v>0.00893637052</v>
      </c>
      <c r="AQ504" s="133">
        <f t="shared" si="32"/>
        <v>-0.07951826496</v>
      </c>
      <c r="AR504" s="133">
        <f t="shared" si="33"/>
        <v>0.108162486</v>
      </c>
      <c r="AS504" s="134">
        <f t="shared" si="34"/>
        <v>-0.009112142955</v>
      </c>
      <c r="AT504" s="134">
        <f t="shared" si="35"/>
        <v>-0.0136170061</v>
      </c>
      <c r="AU504" s="134">
        <f t="shared" si="36"/>
        <v>-0.0631934664</v>
      </c>
      <c r="AV504" s="134">
        <f t="shared" si="37"/>
        <v>0.04214788061</v>
      </c>
      <c r="AW504" s="135">
        <f t="shared" ref="AW504:AZ504" si="3022">Y$2*$Y504</f>
        <v>-0.01473962682</v>
      </c>
      <c r="AX504" s="135">
        <f t="shared" si="3022"/>
        <v>-0.01006953096</v>
      </c>
      <c r="AY504" s="135">
        <f t="shared" si="3022"/>
        <v>-0.01408857888</v>
      </c>
      <c r="AZ504" s="135">
        <f t="shared" si="3022"/>
        <v>0.05728464732</v>
      </c>
      <c r="BA504" s="144">
        <f t="shared" ref="BA504:BD504" si="3023">AC504+AG504+AK504+AO504+AS504+AW504+A$2</f>
        <v>0.02663956165</v>
      </c>
      <c r="BB504" s="144">
        <f t="shared" si="3023"/>
        <v>0.1428159078</v>
      </c>
      <c r="BC504" s="144">
        <f t="shared" si="3023"/>
        <v>0.6235648501</v>
      </c>
      <c r="BD504" s="144">
        <f t="shared" si="3023"/>
        <v>0.1300696681</v>
      </c>
      <c r="BE504" s="143">
        <f t="shared" ref="BE504:BH504" si="3024">A504</f>
        <v>0</v>
      </c>
      <c r="BF504" s="143">
        <f t="shared" si="3024"/>
        <v>0.2438016529</v>
      </c>
      <c r="BG504" s="143">
        <f t="shared" si="3024"/>
        <v>0.592</v>
      </c>
      <c r="BH504" s="143">
        <f t="shared" si="3024"/>
        <v>0.1818181818</v>
      </c>
      <c r="BI504" s="145">
        <f t="shared" si="41"/>
        <v>0.01458203538</v>
      </c>
      <c r="BJ504" s="145">
        <f t="shared" si="42"/>
        <v>0.001962535594</v>
      </c>
      <c r="BK504" s="143"/>
    </row>
    <row r="505">
      <c r="A505" s="90">
        <f>'Yield Tabulations'!AH505</f>
        <v>0</v>
      </c>
      <c r="B505" s="90">
        <f>'Yield Tabulations'!AI505</f>
        <v>0.2608053195</v>
      </c>
      <c r="C505" s="90">
        <f>'Yield Tabulations'!AJ505</f>
        <v>0.6156299841</v>
      </c>
      <c r="D505" s="90">
        <f>'Yield Tabulations'!AK505</f>
        <v>0.1880310307</v>
      </c>
      <c r="E505" s="91">
        <f>'Yield Tabulations'!AL505</f>
        <v>0</v>
      </c>
      <c r="F505" s="91">
        <f>'Yield Tabulations'!AM505</f>
        <v>0.08164019209</v>
      </c>
      <c r="G505" s="91">
        <f>'Yield Tabulations'!AN505</f>
        <v>0.7269736842</v>
      </c>
      <c r="H505" s="91">
        <f>'Yield Tabulations'!AO505</f>
        <v>0.1123014407</v>
      </c>
      <c r="I505" s="92">
        <f>'Yield Tabulations'!AP505</f>
        <v>0</v>
      </c>
      <c r="J505" s="92">
        <f>'Yield Tabulations'!AQ505</f>
        <v>0.03066124861</v>
      </c>
      <c r="K505" s="92">
        <f>'Yield Tabulations'!AR505</f>
        <v>0.5108359133</v>
      </c>
      <c r="L505" s="92">
        <f>'Yield Tabulations'!AS505</f>
        <v>0.08164019209</v>
      </c>
      <c r="M505" s="132">
        <f t="shared" si="9"/>
        <v>-0.5477674721</v>
      </c>
      <c r="N505" s="132">
        <f t="shared" ref="N505:P505" si="3025">0</f>
        <v>0</v>
      </c>
      <c r="O505" s="132">
        <f t="shared" si="3025"/>
        <v>0</v>
      </c>
      <c r="P505" s="132">
        <f t="shared" si="3025"/>
        <v>0</v>
      </c>
      <c r="Q505" s="133">
        <f t="shared" si="11"/>
        <v>-0.3830357673</v>
      </c>
      <c r="R505" s="133">
        <f t="shared" si="12"/>
        <v>-0.001982662196</v>
      </c>
      <c r="S505" s="133">
        <f t="shared" si="13"/>
        <v>0.003221818572</v>
      </c>
      <c r="T505" s="133">
        <f t="shared" si="14"/>
        <v>-0.01941482122</v>
      </c>
      <c r="U505" s="134">
        <f t="shared" si="15"/>
        <v>-0.3830357673</v>
      </c>
      <c r="V505" s="134">
        <f t="shared" si="16"/>
        <v>0.001982662196</v>
      </c>
      <c r="W505" s="134">
        <f t="shared" si="17"/>
        <v>-0.003221818572</v>
      </c>
      <c r="X505" s="134">
        <f t="shared" si="18"/>
        <v>0.01941482122</v>
      </c>
      <c r="Y505" s="135">
        <f t="shared" si="19"/>
        <v>-0.2685585635</v>
      </c>
      <c r="Z505" s="135">
        <f t="shared" ref="Z505:AB505" si="3026">0</f>
        <v>0</v>
      </c>
      <c r="AA505" s="135">
        <f t="shared" si="3026"/>
        <v>0</v>
      </c>
      <c r="AB505" s="135">
        <f t="shared" si="3026"/>
        <v>0</v>
      </c>
      <c r="AC505" s="91">
        <f t="shared" si="21"/>
        <v>-0.1669881152</v>
      </c>
      <c r="AD505" s="91">
        <f t="shared" si="22"/>
        <v>0.05268819076</v>
      </c>
      <c r="AE505" s="91">
        <f t="shared" si="23"/>
        <v>0.3615123656</v>
      </c>
      <c r="AF505" s="91">
        <f t="shared" si="24"/>
        <v>0.1377721497</v>
      </c>
      <c r="AG505" s="92">
        <f t="shared" si="25"/>
        <v>0.09070946414</v>
      </c>
      <c r="AH505" s="92">
        <f t="shared" si="26"/>
        <v>0.03064442926</v>
      </c>
      <c r="AI505" s="92">
        <f t="shared" si="27"/>
        <v>0.312662035</v>
      </c>
      <c r="AJ505" s="92">
        <f t="shared" si="28"/>
        <v>-0.05460858164</v>
      </c>
      <c r="AK505" s="132">
        <f t="shared" ref="AK505:AN505" si="3027">M$2*$M505</f>
        <v>0.179588527</v>
      </c>
      <c r="AL505" s="132">
        <f t="shared" si="3027"/>
        <v>0.04854403253</v>
      </c>
      <c r="AM505" s="132">
        <f t="shared" si="3027"/>
        <v>0.1488819446</v>
      </c>
      <c r="AN505" s="132">
        <f t="shared" si="3027"/>
        <v>-0.140466832</v>
      </c>
      <c r="AO505" s="133">
        <f t="shared" si="30"/>
        <v>-0.07596116212</v>
      </c>
      <c r="AP505" s="133">
        <f t="shared" si="31"/>
        <v>0.01120299269</v>
      </c>
      <c r="AQ505" s="133">
        <f t="shared" si="32"/>
        <v>-0.08807614902</v>
      </c>
      <c r="AR505" s="133">
        <f t="shared" si="33"/>
        <v>0.1209352073</v>
      </c>
      <c r="AS505" s="134">
        <f t="shared" si="34"/>
        <v>-0.009668760494</v>
      </c>
      <c r="AT505" s="134">
        <f t="shared" si="35"/>
        <v>-0.01595680493</v>
      </c>
      <c r="AU505" s="134">
        <f t="shared" si="36"/>
        <v>-0.0708735175</v>
      </c>
      <c r="AV505" s="134">
        <f t="shared" si="37"/>
        <v>0.04682086445</v>
      </c>
      <c r="AW505" s="135">
        <f t="shared" ref="AW505:AZ505" si="3028">Y$2*$Y505</f>
        <v>-0.01755050724</v>
      </c>
      <c r="AX505" s="135">
        <f t="shared" si="3028"/>
        <v>-0.01198981346</v>
      </c>
      <c r="AY505" s="135">
        <f t="shared" si="3028"/>
        <v>-0.01677530298</v>
      </c>
      <c r="AZ505" s="135">
        <f t="shared" si="3028"/>
        <v>0.06820896009</v>
      </c>
      <c r="BA505" s="144">
        <f t="shared" ref="BA505:BD505" si="3029">AC505+AG505+AK505+AO505+AS505+AW505+A$2</f>
        <v>0.02788417853</v>
      </c>
      <c r="BB505" s="144">
        <f t="shared" si="3029"/>
        <v>0.1404402768</v>
      </c>
      <c r="BC505" s="144">
        <f t="shared" si="3029"/>
        <v>0.6480267914</v>
      </c>
      <c r="BD505" s="144">
        <f t="shared" si="3029"/>
        <v>0.1449271865</v>
      </c>
      <c r="BE505" s="143">
        <f t="shared" ref="BE505:BH505" si="3030">A505</f>
        <v>0</v>
      </c>
      <c r="BF505" s="143">
        <f t="shared" si="3030"/>
        <v>0.2608053195</v>
      </c>
      <c r="BG505" s="143">
        <f t="shared" si="3030"/>
        <v>0.6156299841</v>
      </c>
      <c r="BH505" s="143">
        <f t="shared" si="3030"/>
        <v>0.1880310307</v>
      </c>
      <c r="BI505" s="145">
        <f t="shared" si="41"/>
        <v>0.01817276544</v>
      </c>
      <c r="BJ505" s="145">
        <f t="shared" si="42"/>
        <v>0.004830254419</v>
      </c>
      <c r="BK505" s="143"/>
    </row>
    <row r="506">
      <c r="A506" s="90">
        <f>'Yield Tabulations'!AH506</f>
        <v>0</v>
      </c>
      <c r="B506" s="90">
        <f>'Yield Tabulations'!AI506</f>
        <v>0.2815564695</v>
      </c>
      <c r="C506" s="90">
        <f>'Yield Tabulations'!AJ506</f>
        <v>0.629707113</v>
      </c>
      <c r="D506" s="90">
        <f>'Yield Tabulations'!AK506</f>
        <v>0.205947485</v>
      </c>
      <c r="E506" s="91">
        <f>'Yield Tabulations'!AL506</f>
        <v>0</v>
      </c>
      <c r="F506" s="91">
        <f>'Yield Tabulations'!AM506</f>
        <v>0.1309712116</v>
      </c>
      <c r="G506" s="91">
        <f>'Yield Tabulations'!AN506</f>
        <v>0.7915869981</v>
      </c>
      <c r="H506" s="91">
        <f>'Yield Tabulations'!AO506</f>
        <v>0.1654539703</v>
      </c>
      <c r="I506" s="92">
        <f>'Yield Tabulations'!AP506</f>
        <v>0</v>
      </c>
      <c r="J506" s="92">
        <f>'Yield Tabulations'!AQ506</f>
        <v>0.03448275862</v>
      </c>
      <c r="K506" s="92">
        <f>'Yield Tabulations'!AR506</f>
        <v>0.4341801386</v>
      </c>
      <c r="L506" s="92">
        <f>'Yield Tabulations'!AS506</f>
        <v>0.1309712116</v>
      </c>
      <c r="M506" s="132">
        <f t="shared" si="9"/>
        <v>-0.6711384501</v>
      </c>
      <c r="N506" s="132">
        <f t="shared" ref="N506:P506" si="3031">0</f>
        <v>0</v>
      </c>
      <c r="O506" s="132">
        <f t="shared" si="3031"/>
        <v>0</v>
      </c>
      <c r="P506" s="132">
        <f t="shared" si="3031"/>
        <v>0</v>
      </c>
      <c r="Q506" s="133">
        <f t="shared" si="11"/>
        <v>-0.3698773082</v>
      </c>
      <c r="R506" s="133">
        <f t="shared" si="12"/>
        <v>-0.03183828052</v>
      </c>
      <c r="S506" s="133">
        <f t="shared" si="13"/>
        <v>0.01144814896</v>
      </c>
      <c r="T506" s="133">
        <f t="shared" si="14"/>
        <v>-0.02956899544</v>
      </c>
      <c r="U506" s="134">
        <f t="shared" si="15"/>
        <v>-0.3698773082</v>
      </c>
      <c r="V506" s="134">
        <f t="shared" si="16"/>
        <v>0.03183828052</v>
      </c>
      <c r="W506" s="134">
        <f t="shared" si="17"/>
        <v>-0.01144814896</v>
      </c>
      <c r="X506" s="134">
        <f t="shared" si="18"/>
        <v>0.02956899544</v>
      </c>
      <c r="Y506" s="135">
        <f t="shared" si="19"/>
        <v>-0.2068549116</v>
      </c>
      <c r="Z506" s="135">
        <f t="shared" ref="Z506:AB506" si="3032">0</f>
        <v>0</v>
      </c>
      <c r="AA506" s="135">
        <f t="shared" si="3032"/>
        <v>0</v>
      </c>
      <c r="AB506" s="135">
        <f t="shared" si="3032"/>
        <v>0</v>
      </c>
      <c r="AC506" s="91">
        <f t="shared" si="21"/>
        <v>-0.1882372239</v>
      </c>
      <c r="AD506" s="91">
        <f t="shared" si="22"/>
        <v>0.08822421841</v>
      </c>
      <c r="AE506" s="91">
        <f t="shared" si="23"/>
        <v>0.3886404564</v>
      </c>
      <c r="AF506" s="91">
        <f t="shared" si="24"/>
        <v>0.1633734237</v>
      </c>
      <c r="AG506" s="92">
        <f t="shared" si="25"/>
        <v>0.07581624307</v>
      </c>
      <c r="AH506" s="92">
        <f t="shared" si="26"/>
        <v>0.04252778063</v>
      </c>
      <c r="AI506" s="92">
        <f t="shared" si="27"/>
        <v>0.2773982355</v>
      </c>
      <c r="AJ506" s="92">
        <f t="shared" si="28"/>
        <v>-0.01218069158</v>
      </c>
      <c r="AK506" s="132">
        <f t="shared" ref="AK506:AN506" si="3033">M$2*$M506</f>
        <v>0.220036369</v>
      </c>
      <c r="AL506" s="132">
        <f t="shared" si="3033"/>
        <v>0.05947736661</v>
      </c>
      <c r="AM506" s="132">
        <f t="shared" si="3033"/>
        <v>0.1824138939</v>
      </c>
      <c r="AN506" s="132">
        <f t="shared" si="3033"/>
        <v>-0.1721034869</v>
      </c>
      <c r="AO506" s="133">
        <f t="shared" si="30"/>
        <v>-0.07943726315</v>
      </c>
      <c r="AP506" s="133">
        <f t="shared" si="31"/>
        <v>0.005220805561</v>
      </c>
      <c r="AQ506" s="133">
        <f t="shared" si="32"/>
        <v>-0.09307312147</v>
      </c>
      <c r="AR506" s="133">
        <f t="shared" si="33"/>
        <v>0.1081048743</v>
      </c>
      <c r="AS506" s="134">
        <f t="shared" si="34"/>
        <v>-0.007483720457</v>
      </c>
      <c r="AT506" s="134">
        <f t="shared" si="35"/>
        <v>-0.01545976806</v>
      </c>
      <c r="AU506" s="134">
        <f t="shared" si="36"/>
        <v>-0.06477964785</v>
      </c>
      <c r="AV506" s="134">
        <f t="shared" si="37"/>
        <v>0.05144188237</v>
      </c>
      <c r="AW506" s="135">
        <f t="shared" ref="AW506:AZ506" si="3034">Y$2*$Y506</f>
        <v>-0.01351812647</v>
      </c>
      <c r="AX506" s="135">
        <f t="shared" si="3034"/>
        <v>-0.009235050155</v>
      </c>
      <c r="AY506" s="135">
        <f t="shared" si="3034"/>
        <v>-0.01292103209</v>
      </c>
      <c r="AZ506" s="135">
        <f t="shared" si="3034"/>
        <v>0.0525373618</v>
      </c>
      <c r="BA506" s="144">
        <f t="shared" ref="BA506:BD506" si="3035">AC506+AG506+AK506+AO506+AS506+AW506+A$2</f>
        <v>0.03493101064</v>
      </c>
      <c r="BB506" s="144">
        <f t="shared" si="3035"/>
        <v>0.1960626029</v>
      </c>
      <c r="BC506" s="144">
        <f t="shared" si="3035"/>
        <v>0.6783742001</v>
      </c>
      <c r="BD506" s="144">
        <f t="shared" si="3035"/>
        <v>0.1574387824</v>
      </c>
      <c r="BE506" s="143">
        <f t="shared" ref="BE506:BH506" si="3036">A506</f>
        <v>0</v>
      </c>
      <c r="BF506" s="143">
        <f t="shared" si="3036"/>
        <v>0.2815564695</v>
      </c>
      <c r="BG506" s="143">
        <f t="shared" si="3036"/>
        <v>0.629707113</v>
      </c>
      <c r="BH506" s="143">
        <f t="shared" si="3036"/>
        <v>0.205947485</v>
      </c>
      <c r="BI506" s="145">
        <f t="shared" si="41"/>
        <v>0.01325095631</v>
      </c>
      <c r="BJ506" s="145">
        <f t="shared" si="42"/>
        <v>0.008957001194</v>
      </c>
      <c r="BK506" s="143"/>
    </row>
    <row r="507">
      <c r="A507" s="90">
        <f>'Yield Tabulations'!AH507</f>
        <v>0</v>
      </c>
      <c r="B507" s="90">
        <f>'Yield Tabulations'!AI507</f>
        <v>0.2975609756</v>
      </c>
      <c r="C507" s="90">
        <f>'Yield Tabulations'!AJ507</f>
        <v>0.6732891832</v>
      </c>
      <c r="D507" s="90">
        <f>'Yield Tabulations'!AK507</f>
        <v>0.2353658537</v>
      </c>
      <c r="E507" s="91">
        <f>'Yield Tabulations'!AL507</f>
        <v>0</v>
      </c>
      <c r="F507" s="91">
        <f>'Yield Tabulations'!AM507</f>
        <v>0.1335365854</v>
      </c>
      <c r="G507" s="91">
        <f>'Yield Tabulations'!AN507</f>
        <v>0.8295454545</v>
      </c>
      <c r="H507" s="91">
        <f>'Yield Tabulations'!AO507</f>
        <v>0.1609756098</v>
      </c>
      <c r="I507" s="92">
        <f>'Yield Tabulations'!AP507</f>
        <v>0</v>
      </c>
      <c r="J507" s="92">
        <f>'Yield Tabulations'!AQ507</f>
        <v>0.02743902439</v>
      </c>
      <c r="K507" s="92">
        <f>'Yield Tabulations'!AR507</f>
        <v>0.455026455</v>
      </c>
      <c r="L507" s="92">
        <f>'Yield Tabulations'!AS507</f>
        <v>0.1335365854</v>
      </c>
      <c r="M507" s="132">
        <f t="shared" si="9"/>
        <v>-0.7318908277</v>
      </c>
      <c r="N507" s="132">
        <f t="shared" ref="N507:P507" si="3037">0</f>
        <v>0</v>
      </c>
      <c r="O507" s="132">
        <f t="shared" si="3037"/>
        <v>0</v>
      </c>
      <c r="P507" s="132">
        <f t="shared" si="3037"/>
        <v>0</v>
      </c>
      <c r="Q507" s="133">
        <f t="shared" si="11"/>
        <v>-0.4026253743</v>
      </c>
      <c r="R507" s="133">
        <f t="shared" si="12"/>
        <v>-0.03752650635</v>
      </c>
      <c r="S507" s="133">
        <f t="shared" si="13"/>
        <v>0.01341500595</v>
      </c>
      <c r="T507" s="133">
        <f t="shared" si="14"/>
        <v>-0.0380007611</v>
      </c>
      <c r="U507" s="134">
        <f t="shared" si="15"/>
        <v>-0.4026253743</v>
      </c>
      <c r="V507" s="134">
        <f t="shared" si="16"/>
        <v>0.03752650635</v>
      </c>
      <c r="W507" s="134">
        <f t="shared" si="17"/>
        <v>-0.01341500595</v>
      </c>
      <c r="X507" s="134">
        <f t="shared" si="18"/>
        <v>0.0380007611</v>
      </c>
      <c r="Y507" s="135">
        <f t="shared" si="19"/>
        <v>-0.2256339945</v>
      </c>
      <c r="Z507" s="135">
        <f t="shared" ref="Z507:AB507" si="3038">0</f>
        <v>0</v>
      </c>
      <c r="AA507" s="135">
        <f t="shared" si="3038"/>
        <v>0</v>
      </c>
      <c r="AB507" s="135">
        <f t="shared" si="3038"/>
        <v>0</v>
      </c>
      <c r="AC507" s="91">
        <f t="shared" si="21"/>
        <v>-0.1965414697</v>
      </c>
      <c r="AD507" s="91">
        <f t="shared" si="22"/>
        <v>0.08790826641</v>
      </c>
      <c r="AE507" s="91">
        <f t="shared" si="23"/>
        <v>0.4088675985</v>
      </c>
      <c r="AF507" s="91">
        <f t="shared" si="24"/>
        <v>0.1655914597</v>
      </c>
      <c r="AG507" s="92">
        <f t="shared" si="25"/>
        <v>0.08107825408</v>
      </c>
      <c r="AH507" s="92">
        <f t="shared" si="26"/>
        <v>0.03880964752</v>
      </c>
      <c r="AI507" s="92">
        <f t="shared" si="27"/>
        <v>0.2899716196</v>
      </c>
      <c r="AJ507" s="92">
        <f t="shared" si="28"/>
        <v>-0.01329460358</v>
      </c>
      <c r="AK507" s="132">
        <f t="shared" ref="AK507:AN507" si="3039">M$2*$M507</f>
        <v>0.2399543645</v>
      </c>
      <c r="AL507" s="132">
        <f t="shared" si="3039"/>
        <v>0.06486133982</v>
      </c>
      <c r="AM507" s="132">
        <f t="shared" si="3039"/>
        <v>0.198926251</v>
      </c>
      <c r="AN507" s="132">
        <f t="shared" si="3039"/>
        <v>-0.1876825317</v>
      </c>
      <c r="AO507" s="133">
        <f t="shared" si="30"/>
        <v>-0.08864584571</v>
      </c>
      <c r="AP507" s="133">
        <f t="shared" si="31"/>
        <v>0.0061987408</v>
      </c>
      <c r="AQ507" s="133">
        <f t="shared" si="32"/>
        <v>-0.1019538812</v>
      </c>
      <c r="AR507" s="133">
        <f t="shared" si="33"/>
        <v>0.1159890817</v>
      </c>
      <c r="AS507" s="134">
        <f t="shared" si="34"/>
        <v>-0.007369919499</v>
      </c>
      <c r="AT507" s="134">
        <f t="shared" si="35"/>
        <v>-0.01770853533</v>
      </c>
      <c r="AU507" s="134">
        <f t="shared" si="36"/>
        <v>-0.07000995927</v>
      </c>
      <c r="AV507" s="134">
        <f t="shared" si="37"/>
        <v>0.05675503068</v>
      </c>
      <c r="AW507" s="135">
        <f t="shared" ref="AW507:AZ507" si="3040">Y$2*$Y507</f>
        <v>-0.01474535387</v>
      </c>
      <c r="AX507" s="135">
        <f t="shared" si="3040"/>
        <v>-0.01007344345</v>
      </c>
      <c r="AY507" s="135">
        <f t="shared" si="3040"/>
        <v>-0.01409405297</v>
      </c>
      <c r="AZ507" s="135">
        <f t="shared" si="3040"/>
        <v>0.05730690515</v>
      </c>
      <c r="BA507" s="144">
        <f t="shared" ref="BA507:BD507" si="3041">AC507+AG507+AK507+AO507+AS507+AW507+A$2</f>
        <v>0.04148476234</v>
      </c>
      <c r="BB507" s="144">
        <f t="shared" si="3041"/>
        <v>0.1953032657</v>
      </c>
      <c r="BC507" s="144">
        <f t="shared" si="3041"/>
        <v>0.7124029914</v>
      </c>
      <c r="BD507" s="144">
        <f t="shared" si="3041"/>
        <v>0.1609307606</v>
      </c>
      <c r="BE507" s="143">
        <f t="shared" ref="BE507:BH507" si="3042">A507</f>
        <v>0</v>
      </c>
      <c r="BF507" s="143">
        <f t="shared" si="3042"/>
        <v>0.2975609756</v>
      </c>
      <c r="BG507" s="143">
        <f t="shared" si="3042"/>
        <v>0.6732891832</v>
      </c>
      <c r="BH507" s="143">
        <f t="shared" si="3042"/>
        <v>0.2353658537</v>
      </c>
      <c r="BI507" s="145">
        <f t="shared" si="41"/>
        <v>0.01924809782</v>
      </c>
      <c r="BJ507" s="145">
        <f t="shared" si="42"/>
        <v>0.02230812656</v>
      </c>
      <c r="BK507" s="143"/>
    </row>
    <row r="508">
      <c r="A508" s="90">
        <f>'Yield Tabulations'!AH508</f>
        <v>0</v>
      </c>
      <c r="B508" s="90">
        <f>'Yield Tabulations'!AI508</f>
        <v>0.3257023933</v>
      </c>
      <c r="C508" s="90">
        <f>'Yield Tabulations'!AJ508</f>
        <v>0.6487252125</v>
      </c>
      <c r="D508" s="90">
        <f>'Yield Tabulations'!AK508</f>
        <v>0.3100936524</v>
      </c>
      <c r="E508" s="91">
        <f>'Yield Tabulations'!AL508</f>
        <v>0</v>
      </c>
      <c r="F508" s="91">
        <f>'Yield Tabulations'!AM508</f>
        <v>0.1612903226</v>
      </c>
      <c r="G508" s="91">
        <f>'Yield Tabulations'!AN508</f>
        <v>0.8469945355</v>
      </c>
      <c r="H508" s="91">
        <f>'Yield Tabulations'!AO508</f>
        <v>0.1904266389</v>
      </c>
      <c r="I508" s="92">
        <f>'Yield Tabulations'!AP508</f>
        <v>0</v>
      </c>
      <c r="J508" s="92">
        <f>'Yield Tabulations'!AQ508</f>
        <v>0.02913631634</v>
      </c>
      <c r="K508" s="92">
        <f>'Yield Tabulations'!AR508</f>
        <v>0.4352941176</v>
      </c>
      <c r="L508" s="92">
        <f>'Yield Tabulations'!AS508</f>
        <v>0.1612903226</v>
      </c>
      <c r="M508" s="132">
        <f t="shared" si="9"/>
        <v>-0.7796766162</v>
      </c>
      <c r="N508" s="132">
        <f t="shared" ref="N508:P508" si="3043">0</f>
        <v>0</v>
      </c>
      <c r="O508" s="132">
        <f t="shared" si="3043"/>
        <v>0</v>
      </c>
      <c r="P508" s="132">
        <f t="shared" si="3043"/>
        <v>0</v>
      </c>
      <c r="Q508" s="133">
        <f t="shared" si="11"/>
        <v>-0.4041051189</v>
      </c>
      <c r="R508" s="133">
        <f t="shared" si="12"/>
        <v>-0.05372042609</v>
      </c>
      <c r="S508" s="133">
        <f t="shared" si="13"/>
        <v>0.02046623737</v>
      </c>
      <c r="T508" s="133">
        <f t="shared" si="14"/>
        <v>-0.04553042793</v>
      </c>
      <c r="U508" s="134">
        <f t="shared" si="15"/>
        <v>-0.4041051189</v>
      </c>
      <c r="V508" s="134">
        <f t="shared" si="16"/>
        <v>0.05372042609</v>
      </c>
      <c r="W508" s="134">
        <f t="shared" si="17"/>
        <v>-0.02046623737</v>
      </c>
      <c r="X508" s="134">
        <f t="shared" si="18"/>
        <v>0.04553042793</v>
      </c>
      <c r="Y508" s="135">
        <f t="shared" si="19"/>
        <v>-0.2163444619</v>
      </c>
      <c r="Z508" s="135">
        <f t="shared" ref="Z508:AB508" si="3044">0</f>
        <v>0</v>
      </c>
      <c r="AA508" s="135">
        <f t="shared" si="3044"/>
        <v>0</v>
      </c>
      <c r="AB508" s="135">
        <f t="shared" si="3044"/>
        <v>0</v>
      </c>
      <c r="AC508" s="91">
        <f t="shared" si="21"/>
        <v>-0.2044828205</v>
      </c>
      <c r="AD508" s="91">
        <f t="shared" si="22"/>
        <v>0.1081488315</v>
      </c>
      <c r="AE508" s="91">
        <f t="shared" si="23"/>
        <v>0.4144389425</v>
      </c>
      <c r="AF508" s="91">
        <f t="shared" si="24"/>
        <v>0.1772355471</v>
      </c>
      <c r="AG508" s="92">
        <f t="shared" si="25"/>
        <v>0.07718496202</v>
      </c>
      <c r="AH508" s="92">
        <f t="shared" si="26"/>
        <v>0.04511540305</v>
      </c>
      <c r="AI508" s="92">
        <f t="shared" si="27"/>
        <v>0.28373662</v>
      </c>
      <c r="AJ508" s="92">
        <f t="shared" si="28"/>
        <v>0.006249225897</v>
      </c>
      <c r="AK508" s="132">
        <f t="shared" ref="AK508:AN508" si="3045">M$2*$M508</f>
        <v>0.2556211935</v>
      </c>
      <c r="AL508" s="132">
        <f t="shared" si="3045"/>
        <v>0.06909619309</v>
      </c>
      <c r="AM508" s="132">
        <f t="shared" si="3045"/>
        <v>0.2119143189</v>
      </c>
      <c r="AN508" s="132">
        <f t="shared" si="3045"/>
        <v>-0.1999364874</v>
      </c>
      <c r="AO508" s="133">
        <f t="shared" si="30"/>
        <v>-0.0933367435</v>
      </c>
      <c r="AP508" s="133">
        <f t="shared" si="31"/>
        <v>0.00275984522</v>
      </c>
      <c r="AQ508" s="133">
        <f t="shared" si="32"/>
        <v>-0.1061451505</v>
      </c>
      <c r="AR508" s="133">
        <f t="shared" si="33"/>
        <v>0.1115292035</v>
      </c>
      <c r="AS508" s="134">
        <f t="shared" si="34"/>
        <v>-0.005740811862</v>
      </c>
      <c r="AT508" s="134">
        <f t="shared" si="35"/>
        <v>-0.01779558185</v>
      </c>
      <c r="AU508" s="134">
        <f t="shared" si="36"/>
        <v>-0.06833374103</v>
      </c>
      <c r="AV508" s="134">
        <f t="shared" si="37"/>
        <v>0.06044222828</v>
      </c>
      <c r="AW508" s="135">
        <f t="shared" ref="AW508:AZ508" si="3046">Y$2*$Y508</f>
        <v>-0.01413827583</v>
      </c>
      <c r="AX508" s="135">
        <f t="shared" si="3046"/>
        <v>-0.009658711708</v>
      </c>
      <c r="AY508" s="135">
        <f t="shared" si="3046"/>
        <v>-0.01351378951</v>
      </c>
      <c r="AZ508" s="135">
        <f t="shared" si="3046"/>
        <v>0.0549475339</v>
      </c>
      <c r="BA508" s="144">
        <f t="shared" ref="BA508:BD508" si="3047">AC508+AG508+AK508+AO508+AS508+AW508+A$2</f>
        <v>0.04286223645</v>
      </c>
      <c r="BB508" s="144">
        <f t="shared" si="3047"/>
        <v>0.2229732293</v>
      </c>
      <c r="BC508" s="144">
        <f t="shared" si="3047"/>
        <v>0.722792616</v>
      </c>
      <c r="BD508" s="144">
        <f t="shared" si="3047"/>
        <v>0.1767326699</v>
      </c>
      <c r="BE508" s="143">
        <f t="shared" ref="BE508:BH508" si="3048">A508</f>
        <v>0</v>
      </c>
      <c r="BF508" s="143">
        <f t="shared" si="3048"/>
        <v>0.3257023933</v>
      </c>
      <c r="BG508" s="143">
        <f t="shared" si="3048"/>
        <v>0.6487252125</v>
      </c>
      <c r="BH508" s="143">
        <f t="shared" si="3048"/>
        <v>0.3100936524</v>
      </c>
      <c r="BI508" s="145">
        <f t="shared" si="41"/>
        <v>0.03566158439</v>
      </c>
      <c r="BJ508" s="145">
        <f t="shared" si="42"/>
        <v>0.03669344319</v>
      </c>
      <c r="BK508" s="143"/>
    </row>
    <row r="509">
      <c r="A509" s="90">
        <f>'Yield Tabulations'!AH509</f>
        <v>0</v>
      </c>
      <c r="B509" s="90">
        <f>'Yield Tabulations'!AI509</f>
        <v>0.2298670837</v>
      </c>
      <c r="C509" s="90">
        <f>'Yield Tabulations'!AJ509</f>
        <v>0.6666666667</v>
      </c>
      <c r="D509" s="90">
        <f>'Yield Tabulations'!AK509</f>
        <v>0.1868647381</v>
      </c>
      <c r="E509" s="91">
        <f>'Yield Tabulations'!AL509</f>
        <v>0</v>
      </c>
      <c r="F509" s="91">
        <f>'Yield Tabulations'!AM509</f>
        <v>0.09460516028</v>
      </c>
      <c r="G509" s="91">
        <f>'Yield Tabulations'!AN509</f>
        <v>0.6111111111</v>
      </c>
      <c r="H509" s="91">
        <f>'Yield Tabulations'!AO509</f>
        <v>0.1548084441</v>
      </c>
      <c r="I509" s="92">
        <f>'Yield Tabulations'!AP509</f>
        <v>0</v>
      </c>
      <c r="J509" s="92">
        <f>'Yield Tabulations'!AQ509</f>
        <v>0.06020328382</v>
      </c>
      <c r="K509" s="92">
        <f>'Yield Tabulations'!AR509</f>
        <v>0.7108433735</v>
      </c>
      <c r="L509" s="92">
        <f>'Yield Tabulations'!AS509</f>
        <v>0.09460516028</v>
      </c>
      <c r="M509" s="132">
        <f t="shared" si="9"/>
        <v>-0.4063725808</v>
      </c>
      <c r="N509" s="132">
        <f t="shared" ref="N509:P509" si="3049">0</f>
        <v>0</v>
      </c>
      <c r="O509" s="132">
        <f t="shared" si="3049"/>
        <v>0</v>
      </c>
      <c r="P509" s="132">
        <f t="shared" si="3049"/>
        <v>0</v>
      </c>
      <c r="Q509" s="133">
        <f t="shared" si="11"/>
        <v>-0.4547455028</v>
      </c>
      <c r="R509" s="133">
        <f t="shared" si="12"/>
        <v>0.05223029203</v>
      </c>
      <c r="S509" s="133">
        <f t="shared" si="13"/>
        <v>-0.0003698403451</v>
      </c>
      <c r="T509" s="133">
        <f t="shared" si="14"/>
        <v>-0.03045855562</v>
      </c>
      <c r="U509" s="134">
        <f t="shared" si="15"/>
        <v>-0.4547455028</v>
      </c>
      <c r="V509" s="134">
        <f t="shared" si="16"/>
        <v>-0.05223029203</v>
      </c>
      <c r="W509" s="134">
        <f t="shared" si="17"/>
        <v>0.0003698403451</v>
      </c>
      <c r="X509" s="134">
        <f t="shared" si="18"/>
        <v>0.03045855562</v>
      </c>
      <c r="Y509" s="135">
        <f t="shared" si="19"/>
        <v>-0.5178728734</v>
      </c>
      <c r="Z509" s="135">
        <f t="shared" ref="Z509:AB509" si="3050">0</f>
        <v>0</v>
      </c>
      <c r="AA509" s="135">
        <f t="shared" si="3050"/>
        <v>0</v>
      </c>
      <c r="AB509" s="135">
        <f t="shared" si="3050"/>
        <v>0</v>
      </c>
      <c r="AC509" s="91">
        <f t="shared" si="21"/>
        <v>-0.1449438217</v>
      </c>
      <c r="AD509" s="91">
        <f t="shared" si="22"/>
        <v>0.07049086382</v>
      </c>
      <c r="AE509" s="91">
        <f t="shared" si="23"/>
        <v>0.2962970893</v>
      </c>
      <c r="AF509" s="91">
        <f t="shared" si="24"/>
        <v>0.1414723718</v>
      </c>
      <c r="AG509" s="92">
        <f t="shared" si="25"/>
        <v>0.1228233711</v>
      </c>
      <c r="AH509" s="92">
        <f t="shared" si="26"/>
        <v>0.04926905182</v>
      </c>
      <c r="AI509" s="92">
        <f t="shared" si="27"/>
        <v>0.4315832451</v>
      </c>
      <c r="AJ509" s="92">
        <f t="shared" si="28"/>
        <v>-0.09033872689</v>
      </c>
      <c r="AK509" s="132">
        <f t="shared" ref="AK509:AN509" si="3051">M$2*$M509</f>
        <v>0.1332314475</v>
      </c>
      <c r="AL509" s="132">
        <f t="shared" si="3051"/>
        <v>0.03601339033</v>
      </c>
      <c r="AM509" s="132">
        <f t="shared" si="3051"/>
        <v>0.1104511369</v>
      </c>
      <c r="AN509" s="132">
        <f t="shared" si="3051"/>
        <v>-0.1042082124</v>
      </c>
      <c r="AO509" s="133">
        <f t="shared" si="30"/>
        <v>-0.09046989443</v>
      </c>
      <c r="AP509" s="133">
        <f t="shared" si="31"/>
        <v>0.02618882677</v>
      </c>
      <c r="AQ509" s="133">
        <f t="shared" si="32"/>
        <v>-0.08737551549</v>
      </c>
      <c r="AR509" s="133">
        <f t="shared" si="33"/>
        <v>0.154755622</v>
      </c>
      <c r="AS509" s="134">
        <f t="shared" si="34"/>
        <v>-0.009559088113</v>
      </c>
      <c r="AT509" s="134">
        <f t="shared" si="35"/>
        <v>-0.0226151257</v>
      </c>
      <c r="AU509" s="134">
        <f t="shared" si="36"/>
        <v>-0.09027136868</v>
      </c>
      <c r="AV509" s="134">
        <f t="shared" si="37"/>
        <v>0.04547797438</v>
      </c>
      <c r="AW509" s="135">
        <f t="shared" ref="AW509:AZ509" si="3052">Y$2*$Y509</f>
        <v>-0.03384338782</v>
      </c>
      <c r="AX509" s="135">
        <f t="shared" si="3052"/>
        <v>-0.02312046604</v>
      </c>
      <c r="AY509" s="135">
        <f t="shared" si="3052"/>
        <v>-0.03234852854</v>
      </c>
      <c r="AZ509" s="135">
        <f t="shared" si="3052"/>
        <v>0.131530232</v>
      </c>
      <c r="BA509" s="144">
        <f t="shared" ref="BA509:BD509" si="3053">AC509+AG509+AK509+AO509+AS509+AW509+A$2</f>
        <v>0.004993359068</v>
      </c>
      <c r="BB509" s="144">
        <f t="shared" si="3053"/>
        <v>0.1615337909</v>
      </c>
      <c r="BC509" s="144">
        <f t="shared" si="3053"/>
        <v>0.6290314743</v>
      </c>
      <c r="BD509" s="144">
        <f t="shared" si="3053"/>
        <v>0.2449546795</v>
      </c>
      <c r="BE509" s="143">
        <f t="shared" ref="BE509:BH509" si="3054">A509</f>
        <v>0</v>
      </c>
      <c r="BF509" s="143">
        <f t="shared" si="3054"/>
        <v>0.2298670837</v>
      </c>
      <c r="BG509" s="143">
        <f t="shared" si="3054"/>
        <v>0.6666666667</v>
      </c>
      <c r="BH509" s="143">
        <f t="shared" si="3054"/>
        <v>0.1868647381</v>
      </c>
      <c r="BI509" s="145">
        <f t="shared" si="41"/>
        <v>0.009485221536</v>
      </c>
      <c r="BJ509" s="145">
        <f t="shared" si="42"/>
        <v>0.01410159653</v>
      </c>
      <c r="BK509" s="143"/>
    </row>
    <row r="510">
      <c r="A510" s="90">
        <f>'Yield Tabulations'!AH510</f>
        <v>0</v>
      </c>
      <c r="B510" s="90">
        <f>'Yield Tabulations'!AI510</f>
        <v>0.2542674253</v>
      </c>
      <c r="C510" s="90">
        <f>'Yield Tabulations'!AJ510</f>
        <v>0.5248796148</v>
      </c>
      <c r="D510" s="90">
        <f>'Yield Tabulations'!AK510</f>
        <v>0.1397581792</v>
      </c>
      <c r="E510" s="91">
        <f>'Yield Tabulations'!AL510</f>
        <v>0</v>
      </c>
      <c r="F510" s="91">
        <f>'Yield Tabulations'!AM510</f>
        <v>0.07076813656</v>
      </c>
      <c r="G510" s="91">
        <f>'Yield Tabulations'!AN510</f>
        <v>0.6357827476</v>
      </c>
      <c r="H510" s="91">
        <f>'Yield Tabulations'!AO510</f>
        <v>0.1113086771</v>
      </c>
      <c r="I510" s="92">
        <f>'Yield Tabulations'!AP510</f>
        <v>0</v>
      </c>
      <c r="J510" s="92">
        <f>'Yield Tabulations'!AQ510</f>
        <v>0.04054054054</v>
      </c>
      <c r="K510" s="92">
        <f>'Yield Tabulations'!AR510</f>
        <v>0.4129032258</v>
      </c>
      <c r="L510" s="92">
        <f>'Yield Tabulations'!AS510</f>
        <v>0.07076813656</v>
      </c>
      <c r="M510" s="132">
        <f t="shared" si="9"/>
        <v>-0.4216174529</v>
      </c>
      <c r="N510" s="132">
        <f t="shared" ref="N510:P510" si="3055">0</f>
        <v>0</v>
      </c>
      <c r="O510" s="132">
        <f t="shared" si="3055"/>
        <v>0</v>
      </c>
      <c r="P510" s="132">
        <f t="shared" si="3055"/>
        <v>0</v>
      </c>
      <c r="Q510" s="133">
        <f t="shared" si="11"/>
        <v>-0.2732628336</v>
      </c>
      <c r="R510" s="133">
        <f t="shared" si="12"/>
        <v>0.0009665515307</v>
      </c>
      <c r="S510" s="133">
        <f t="shared" si="13"/>
        <v>0.0004956152154</v>
      </c>
      <c r="T510" s="133">
        <f t="shared" si="14"/>
        <v>-0.003445415615</v>
      </c>
      <c r="U510" s="134">
        <f t="shared" si="15"/>
        <v>-0.2732628336</v>
      </c>
      <c r="V510" s="134">
        <f t="shared" si="16"/>
        <v>-0.0009665515307</v>
      </c>
      <c r="W510" s="134">
        <f t="shared" si="17"/>
        <v>-0.0004956152154</v>
      </c>
      <c r="X510" s="134">
        <f t="shared" si="18"/>
        <v>0.003445415615</v>
      </c>
      <c r="Y510" s="135">
        <f t="shared" si="19"/>
        <v>-0.1771407385</v>
      </c>
      <c r="Z510" s="135">
        <f t="shared" ref="Z510:AB510" si="3056">0</f>
        <v>0</v>
      </c>
      <c r="AA510" s="135">
        <f t="shared" si="3056"/>
        <v>0</v>
      </c>
      <c r="AB510" s="135">
        <f t="shared" si="3056"/>
        <v>0</v>
      </c>
      <c r="AC510" s="91">
        <f t="shared" si="21"/>
        <v>-0.1461951237</v>
      </c>
      <c r="AD510" s="91">
        <f t="shared" si="22"/>
        <v>0.04852792118</v>
      </c>
      <c r="AE510" s="91">
        <f t="shared" si="23"/>
        <v>0.3144034745</v>
      </c>
      <c r="AF510" s="91">
        <f t="shared" si="24"/>
        <v>0.1273789521</v>
      </c>
      <c r="AG510" s="92">
        <f t="shared" si="25"/>
        <v>0.07037202322</v>
      </c>
      <c r="AH510" s="92">
        <f t="shared" si="26"/>
        <v>0.03483338839</v>
      </c>
      <c r="AI510" s="92">
        <f t="shared" si="27"/>
        <v>0.2537010834</v>
      </c>
      <c r="AJ510" s="92">
        <f t="shared" si="28"/>
        <v>-0.04432365447</v>
      </c>
      <c r="AK510" s="132">
        <f t="shared" ref="AK510:AN510" si="3057">M$2*$M510</f>
        <v>0.1382295612</v>
      </c>
      <c r="AL510" s="132">
        <f t="shared" si="3057"/>
        <v>0.03736441536</v>
      </c>
      <c r="AM510" s="132">
        <f t="shared" si="3057"/>
        <v>0.1145946582</v>
      </c>
      <c r="AN510" s="132">
        <f t="shared" si="3057"/>
        <v>-0.1081175334</v>
      </c>
      <c r="AO510" s="133">
        <f t="shared" si="30"/>
        <v>-0.05033435784</v>
      </c>
      <c r="AP510" s="133">
        <f t="shared" si="31"/>
        <v>0.006605806992</v>
      </c>
      <c r="AQ510" s="133">
        <f t="shared" si="32"/>
        <v>-0.06260368131</v>
      </c>
      <c r="AR510" s="133">
        <f t="shared" si="33"/>
        <v>0.08865849689</v>
      </c>
      <c r="AS510" s="134">
        <f t="shared" si="34"/>
        <v>-0.008397347347</v>
      </c>
      <c r="AT510" s="134">
        <f t="shared" si="35"/>
        <v>-0.009730301539</v>
      </c>
      <c r="AU510" s="134">
        <f t="shared" si="36"/>
        <v>-0.05113432198</v>
      </c>
      <c r="AV510" s="134">
        <f t="shared" si="37"/>
        <v>0.0325569329</v>
      </c>
      <c r="AW510" s="135">
        <f t="shared" ref="AW510:AZ510" si="3058">Y$2*$Y510</f>
        <v>-0.01157628256</v>
      </c>
      <c r="AX510" s="135">
        <f t="shared" si="3058"/>
        <v>-0.00790845908</v>
      </c>
      <c r="AY510" s="135">
        <f t="shared" si="3058"/>
        <v>-0.01106495924</v>
      </c>
      <c r="AZ510" s="135">
        <f t="shared" si="3058"/>
        <v>0.04499050562</v>
      </c>
      <c r="BA510" s="144">
        <f t="shared" ref="BA510:BD510" si="3059">AC510+AG510+AK510+AO510+AS510+AW510+A$2</f>
        <v>0.01985320547</v>
      </c>
      <c r="BB510" s="144">
        <f t="shared" si="3059"/>
        <v>0.1350000212</v>
      </c>
      <c r="BC510" s="144">
        <f t="shared" si="3059"/>
        <v>0.5585916693</v>
      </c>
      <c r="BD510" s="144">
        <f t="shared" si="3059"/>
        <v>0.1074091183</v>
      </c>
      <c r="BE510" s="143">
        <f t="shared" ref="BE510:BH510" si="3060">A510</f>
        <v>0</v>
      </c>
      <c r="BF510" s="143">
        <f t="shared" si="3060"/>
        <v>0.2542674253</v>
      </c>
      <c r="BG510" s="143">
        <f t="shared" si="3060"/>
        <v>0.5248796148</v>
      </c>
      <c r="BH510" s="143">
        <f t="shared" si="3060"/>
        <v>0.1397581792</v>
      </c>
      <c r="BI510" s="145">
        <f t="shared" si="41"/>
        <v>0.01680182781</v>
      </c>
      <c r="BJ510" s="145">
        <f t="shared" si="42"/>
        <v>0.001352722778</v>
      </c>
      <c r="BK510" s="143"/>
    </row>
    <row r="511">
      <c r="A511" s="90">
        <f>'Yield Tabulations'!AH511</f>
        <v>0</v>
      </c>
      <c r="B511" s="90">
        <f>'Yield Tabulations'!AI511</f>
        <v>0.2445454545</v>
      </c>
      <c r="C511" s="90">
        <f>'Yield Tabulations'!AJ511</f>
        <v>0.5722964763</v>
      </c>
      <c r="D511" s="90">
        <f>'Yield Tabulations'!AK511</f>
        <v>0.1412121212</v>
      </c>
      <c r="E511" s="91">
        <f>'Yield Tabulations'!AL511</f>
        <v>0</v>
      </c>
      <c r="F511" s="91">
        <f>'Yield Tabulations'!AM511</f>
        <v>0.07181818182</v>
      </c>
      <c r="G511" s="91">
        <f>'Yield Tabulations'!AN511</f>
        <v>0.6204188482</v>
      </c>
      <c r="H511" s="91">
        <f>'Yield Tabulations'!AO511</f>
        <v>0.1157575758</v>
      </c>
      <c r="I511" s="92">
        <f>'Yield Tabulations'!AP511</f>
        <v>0</v>
      </c>
      <c r="J511" s="92">
        <f>'Yield Tabulations'!AQ511</f>
        <v>0.04393939394</v>
      </c>
      <c r="K511" s="92">
        <f>'Yield Tabulations'!AR511</f>
        <v>0.5306122449</v>
      </c>
      <c r="L511" s="92">
        <f>'Yield Tabulations'!AS511</f>
        <v>0.07181818182</v>
      </c>
      <c r="M511" s="132">
        <f t="shared" si="9"/>
        <v>-0.4034772147</v>
      </c>
      <c r="N511" s="132">
        <f t="shared" ref="N511:P511" si="3061">0</f>
        <v>0</v>
      </c>
      <c r="O511" s="132">
        <f t="shared" si="3061"/>
        <v>0</v>
      </c>
      <c r="P511" s="132">
        <f t="shared" si="3061"/>
        <v>0</v>
      </c>
      <c r="Q511" s="133">
        <f t="shared" si="11"/>
        <v>-0.3406709838</v>
      </c>
      <c r="R511" s="133">
        <f t="shared" si="12"/>
        <v>0.0168650335</v>
      </c>
      <c r="S511" s="133">
        <f t="shared" si="13"/>
        <v>0.00007153351699</v>
      </c>
      <c r="T511" s="133">
        <f t="shared" si="14"/>
        <v>-0.0108467785</v>
      </c>
      <c r="U511" s="134">
        <f t="shared" si="15"/>
        <v>-0.3406709838</v>
      </c>
      <c r="V511" s="134">
        <f t="shared" si="16"/>
        <v>-0.0168650335</v>
      </c>
      <c r="W511" s="134">
        <f t="shared" si="17"/>
        <v>-0.00007153351699</v>
      </c>
      <c r="X511" s="134">
        <f t="shared" si="18"/>
        <v>0.0108467785</v>
      </c>
      <c r="Y511" s="135">
        <f t="shared" si="19"/>
        <v>-0.288637876</v>
      </c>
      <c r="Z511" s="135">
        <f t="shared" ref="Z511:AB511" si="3062">0</f>
        <v>0</v>
      </c>
      <c r="AA511" s="135">
        <f t="shared" si="3062"/>
        <v>0</v>
      </c>
      <c r="AB511" s="135">
        <f t="shared" si="3062"/>
        <v>0</v>
      </c>
      <c r="AC511" s="91">
        <f t="shared" si="21"/>
        <v>-0.1431609336</v>
      </c>
      <c r="AD511" s="91">
        <f t="shared" si="22"/>
        <v>0.05029176049</v>
      </c>
      <c r="AE511" s="91">
        <f t="shared" si="23"/>
        <v>0.305902163</v>
      </c>
      <c r="AF511" s="91">
        <f t="shared" si="24"/>
        <v>0.1273986823</v>
      </c>
      <c r="AG511" s="92">
        <f t="shared" si="25"/>
        <v>0.09187652891</v>
      </c>
      <c r="AH511" s="92">
        <f t="shared" si="26"/>
        <v>0.03642136354</v>
      </c>
      <c r="AI511" s="92">
        <f t="shared" si="27"/>
        <v>0.3223785084</v>
      </c>
      <c r="AJ511" s="92">
        <f t="shared" si="28"/>
        <v>-0.06654793522</v>
      </c>
      <c r="AK511" s="132">
        <f t="shared" ref="AK511:AN511" si="3063">M$2*$M511</f>
        <v>0.1322821861</v>
      </c>
      <c r="AL511" s="132">
        <f t="shared" si="3063"/>
        <v>0.03575679834</v>
      </c>
      <c r="AM511" s="132">
        <f t="shared" si="3063"/>
        <v>0.1096641831</v>
      </c>
      <c r="AN511" s="132">
        <f t="shared" si="3063"/>
        <v>-0.1034657387</v>
      </c>
      <c r="AO511" s="133">
        <f t="shared" si="30"/>
        <v>-0.06442720168</v>
      </c>
      <c r="AP511" s="133">
        <f t="shared" si="31"/>
        <v>0.01274052786</v>
      </c>
      <c r="AQ511" s="133">
        <f t="shared" si="32"/>
        <v>-0.07290296054</v>
      </c>
      <c r="AR511" s="133">
        <f t="shared" si="33"/>
        <v>0.112954498</v>
      </c>
      <c r="AS511" s="134">
        <f t="shared" si="34"/>
        <v>-0.009266944159</v>
      </c>
      <c r="AT511" s="134">
        <f t="shared" si="35"/>
        <v>-0.01393325194</v>
      </c>
      <c r="AU511" s="134">
        <f t="shared" si="36"/>
        <v>-0.0653804447</v>
      </c>
      <c r="AV511" s="134">
        <f t="shared" si="37"/>
        <v>0.03785456117</v>
      </c>
      <c r="AW511" s="135">
        <f t="shared" ref="AW511:AZ511" si="3064">Y$2*$Y511</f>
        <v>-0.01886270565</v>
      </c>
      <c r="AX511" s="135">
        <f t="shared" si="3064"/>
        <v>-0.01288625559</v>
      </c>
      <c r="AY511" s="135">
        <f t="shared" si="3064"/>
        <v>-0.01802954171</v>
      </c>
      <c r="AZ511" s="135">
        <f t="shared" si="3064"/>
        <v>0.073308738</v>
      </c>
      <c r="BA511" s="144">
        <f t="shared" ref="BA511:BD511" si="3065">AC511+AG511+AK511+AO511+AS511+AW511+A$2</f>
        <v>0.01619566242</v>
      </c>
      <c r="BB511" s="144">
        <f t="shared" si="3065"/>
        <v>0.1336981926</v>
      </c>
      <c r="BC511" s="144">
        <f t="shared" si="3065"/>
        <v>0.5823273232</v>
      </c>
      <c r="BD511" s="144">
        <f t="shared" si="3065"/>
        <v>0.1477682241</v>
      </c>
      <c r="BE511" s="143">
        <f t="shared" ref="BE511:BH511" si="3066">A511</f>
        <v>0</v>
      </c>
      <c r="BF511" s="143">
        <f t="shared" si="3066"/>
        <v>0.2445454545</v>
      </c>
      <c r="BG511" s="143">
        <f t="shared" si="3066"/>
        <v>0.5722964763</v>
      </c>
      <c r="BH511" s="143">
        <f t="shared" si="3066"/>
        <v>0.1412121212</v>
      </c>
      <c r="BI511" s="145">
        <f t="shared" si="41"/>
        <v>0.01269301533</v>
      </c>
      <c r="BJ511" s="145">
        <f t="shared" si="42"/>
        <v>0.0009821474752</v>
      </c>
      <c r="BK511" s="143"/>
    </row>
    <row r="512">
      <c r="A512" s="90">
        <f>'Yield Tabulations'!AH512</f>
        <v>0</v>
      </c>
      <c r="B512" s="90">
        <f>'Yield Tabulations'!AI512</f>
        <v>0.2417664671</v>
      </c>
      <c r="C512" s="90">
        <f>'Yield Tabulations'!AJ512</f>
        <v>0.5160142349</v>
      </c>
      <c r="D512" s="90">
        <f>'Yield Tabulations'!AK512</f>
        <v>0.08907185629</v>
      </c>
      <c r="E512" s="91">
        <f>'Yield Tabulations'!AL512</f>
        <v>0</v>
      </c>
      <c r="F512" s="91">
        <f>'Yield Tabulations'!AM512</f>
        <v>0.05239520958</v>
      </c>
      <c r="G512" s="91">
        <f>'Yield Tabulations'!AN512</f>
        <v>0.546875</v>
      </c>
      <c r="H512" s="91">
        <f>'Yield Tabulations'!AO512</f>
        <v>0.09580838323</v>
      </c>
      <c r="I512" s="92">
        <f>'Yield Tabulations'!AP512</f>
        <v>0</v>
      </c>
      <c r="J512" s="92">
        <f>'Yield Tabulations'!AQ512</f>
        <v>0.04341317365</v>
      </c>
      <c r="K512" s="92">
        <f>'Yield Tabulations'!AR512</f>
        <v>0.4901960784</v>
      </c>
      <c r="L512" s="92">
        <f>'Yield Tabulations'!AS512</f>
        <v>0.05239520958</v>
      </c>
      <c r="M512" s="132">
        <f t="shared" si="9"/>
        <v>-0.3109967699</v>
      </c>
      <c r="N512" s="132">
        <f t="shared" ref="N512:P512" si="3067">0</f>
        <v>0</v>
      </c>
      <c r="O512" s="132">
        <f t="shared" si="3067"/>
        <v>0</v>
      </c>
      <c r="P512" s="132">
        <f t="shared" si="3067"/>
        <v>0</v>
      </c>
      <c r="Q512" s="133">
        <f t="shared" si="11"/>
        <v>-0.275370523</v>
      </c>
      <c r="R512" s="133">
        <f t="shared" si="12"/>
        <v>0.0183112635</v>
      </c>
      <c r="S512" s="133">
        <f t="shared" si="13"/>
        <v>-0.001414087992</v>
      </c>
      <c r="T512" s="133">
        <f t="shared" si="14"/>
        <v>-0.001942346924</v>
      </c>
      <c r="U512" s="134">
        <f t="shared" si="15"/>
        <v>-0.275370523</v>
      </c>
      <c r="V512" s="134">
        <f t="shared" si="16"/>
        <v>-0.0183112635</v>
      </c>
      <c r="W512" s="134">
        <f t="shared" si="17"/>
        <v>0.001414087992</v>
      </c>
      <c r="X512" s="134">
        <f t="shared" si="18"/>
        <v>0.001942346924</v>
      </c>
      <c r="Y512" s="135">
        <f t="shared" si="19"/>
        <v>-0.2449221569</v>
      </c>
      <c r="Z512" s="135">
        <f t="shared" ref="Z512:AB512" si="3068">0</f>
        <v>0</v>
      </c>
      <c r="AA512" s="135">
        <f t="shared" si="3068"/>
        <v>0</v>
      </c>
      <c r="AB512" s="135">
        <f t="shared" si="3068"/>
        <v>0</v>
      </c>
      <c r="AC512" s="91">
        <f t="shared" si="21"/>
        <v>-0.124619769</v>
      </c>
      <c r="AD512" s="91">
        <f t="shared" si="22"/>
        <v>0.03738258721</v>
      </c>
      <c r="AE512" s="91">
        <f t="shared" si="23"/>
        <v>0.270274457</v>
      </c>
      <c r="AF512" s="91">
        <f t="shared" si="24"/>
        <v>0.1113959949</v>
      </c>
      <c r="AG512" s="92">
        <f t="shared" si="25"/>
        <v>0.08427702082</v>
      </c>
      <c r="AH512" s="92">
        <f t="shared" si="26"/>
        <v>0.03266332664</v>
      </c>
      <c r="AI512" s="92">
        <f t="shared" si="27"/>
        <v>0.2952063612</v>
      </c>
      <c r="AJ512" s="92">
        <f t="shared" si="28"/>
        <v>-0.07012479604</v>
      </c>
      <c r="AK512" s="132">
        <f t="shared" ref="AK512:AN512" si="3069">M$2*$M512</f>
        <v>0.1019619723</v>
      </c>
      <c r="AL512" s="132">
        <f t="shared" si="3069"/>
        <v>0.02756103289</v>
      </c>
      <c r="AM512" s="132">
        <f t="shared" si="3069"/>
        <v>0.08452820992</v>
      </c>
      <c r="AN512" s="132">
        <f t="shared" si="3069"/>
        <v>-0.07975050229</v>
      </c>
      <c r="AO512" s="133">
        <f t="shared" si="30"/>
        <v>-0.04941455227</v>
      </c>
      <c r="AP512" s="133">
        <f t="shared" si="31"/>
        <v>0.010043476</v>
      </c>
      <c r="AQ512" s="133">
        <f t="shared" si="32"/>
        <v>-0.05781351287</v>
      </c>
      <c r="AR512" s="133">
        <f t="shared" si="33"/>
        <v>0.0935788539</v>
      </c>
      <c r="AS512" s="134">
        <f t="shared" si="34"/>
        <v>-0.008424403117</v>
      </c>
      <c r="AT512" s="134">
        <f t="shared" si="35"/>
        <v>-0.0103143373</v>
      </c>
      <c r="AU512" s="134">
        <f t="shared" si="36"/>
        <v>-0.05358604322</v>
      </c>
      <c r="AV512" s="134">
        <f t="shared" si="37"/>
        <v>0.02945104362</v>
      </c>
      <c r="AW512" s="135">
        <f t="shared" ref="AW512:AZ512" si="3070">Y$2*$Y512</f>
        <v>-0.01600585002</v>
      </c>
      <c r="AX512" s="135">
        <f t="shared" si="3070"/>
        <v>-0.01093456465</v>
      </c>
      <c r="AY512" s="135">
        <f t="shared" si="3070"/>
        <v>-0.01529887312</v>
      </c>
      <c r="AZ512" s="135">
        <f t="shared" si="3070"/>
        <v>0.06220574542</v>
      </c>
      <c r="BA512" s="144">
        <f t="shared" ref="BA512:BD512" si="3071">AC512+AG512+AK512+AO512+AS512+AW512+A$2</f>
        <v>0.01552915122</v>
      </c>
      <c r="BB512" s="144">
        <f t="shared" si="3071"/>
        <v>0.1117087707</v>
      </c>
      <c r="BC512" s="144">
        <f t="shared" si="3071"/>
        <v>0.5240060146</v>
      </c>
      <c r="BD512" s="144">
        <f t="shared" si="3071"/>
        <v>0.1130217581</v>
      </c>
      <c r="BE512" s="143">
        <f t="shared" ref="BE512:BH512" si="3072">A512</f>
        <v>0</v>
      </c>
      <c r="BF512" s="143">
        <f t="shared" si="3072"/>
        <v>0.2417664671</v>
      </c>
      <c r="BG512" s="143">
        <f t="shared" si="3072"/>
        <v>0.5160142349</v>
      </c>
      <c r="BH512" s="143">
        <f t="shared" si="3072"/>
        <v>0.08907185629</v>
      </c>
      <c r="BI512" s="145">
        <f t="shared" si="41"/>
        <v>0.01779362525</v>
      </c>
      <c r="BJ512" s="145">
        <f t="shared" si="42"/>
        <v>0.006972770426</v>
      </c>
      <c r="BK512" s="143"/>
    </row>
    <row r="513">
      <c r="A513" s="90">
        <f>'Yield Tabulations'!AH513</f>
        <v>0</v>
      </c>
      <c r="B513" s="90">
        <f>'Yield Tabulations'!AI513</f>
        <v>0.1849442379</v>
      </c>
      <c r="C513" s="90">
        <f>'Yield Tabulations'!AJ513</f>
        <v>0.5015576324</v>
      </c>
      <c r="D513" s="90">
        <f>'Yield Tabulations'!AK513</f>
        <v>0.1073420074</v>
      </c>
      <c r="E513" s="91">
        <f>'Yield Tabulations'!AL513</f>
        <v>0</v>
      </c>
      <c r="F513" s="91">
        <f>'Yield Tabulations'!AM513</f>
        <v>0.04182156134</v>
      </c>
      <c r="G513" s="91">
        <f>'Yield Tabulations'!AN513</f>
        <v>0.5263157895</v>
      </c>
      <c r="H513" s="91">
        <f>'Yield Tabulations'!AO513</f>
        <v>0.07946096654</v>
      </c>
      <c r="I513" s="92">
        <f>'Yield Tabulations'!AP513</f>
        <v>0</v>
      </c>
      <c r="J513" s="92">
        <f>'Yield Tabulations'!AQ513</f>
        <v>0.0376394052</v>
      </c>
      <c r="K513" s="92">
        <f>'Yield Tabulations'!AR513</f>
        <v>0.4733333333</v>
      </c>
      <c r="L513" s="92">
        <f>'Yield Tabulations'!AS513</f>
        <v>0.04182156134</v>
      </c>
      <c r="M513" s="132">
        <f t="shared" si="9"/>
        <v>-0.2850713984</v>
      </c>
      <c r="N513" s="132">
        <f t="shared" ref="N513:P513" si="3073">0</f>
        <v>0</v>
      </c>
      <c r="O513" s="132">
        <f t="shared" si="3073"/>
        <v>0</v>
      </c>
      <c r="P513" s="132">
        <f t="shared" si="3073"/>
        <v>0</v>
      </c>
      <c r="Q513" s="133">
        <f t="shared" si="11"/>
        <v>-0.2540201274</v>
      </c>
      <c r="R513" s="133">
        <f t="shared" si="12"/>
        <v>0.01560017609</v>
      </c>
      <c r="S513" s="133">
        <f t="shared" si="13"/>
        <v>-0.001241820525</v>
      </c>
      <c r="T513" s="133">
        <f t="shared" si="14"/>
        <v>0.00001467423205</v>
      </c>
      <c r="U513" s="134">
        <f t="shared" si="15"/>
        <v>-0.2540201274</v>
      </c>
      <c r="V513" s="134">
        <f t="shared" si="16"/>
        <v>-0.01560017609</v>
      </c>
      <c r="W513" s="134">
        <f t="shared" si="17"/>
        <v>0.001241820525</v>
      </c>
      <c r="X513" s="134">
        <f t="shared" si="18"/>
        <v>-0.00001467423205</v>
      </c>
      <c r="Y513" s="135">
        <f t="shared" si="19"/>
        <v>-0.2272102123</v>
      </c>
      <c r="Z513" s="135">
        <f t="shared" ref="Z513:AB513" si="3074">0</f>
        <v>0</v>
      </c>
      <c r="AA513" s="135">
        <f t="shared" si="3074"/>
        <v>0</v>
      </c>
      <c r="AB513" s="135">
        <f t="shared" si="3074"/>
        <v>0</v>
      </c>
      <c r="AC513" s="91">
        <f t="shared" si="21"/>
        <v>-0.118553338</v>
      </c>
      <c r="AD513" s="91">
        <f t="shared" si="22"/>
        <v>0.02883799136</v>
      </c>
      <c r="AE513" s="91">
        <f t="shared" si="23"/>
        <v>0.2616602908</v>
      </c>
      <c r="AF513" s="91">
        <f t="shared" si="24"/>
        <v>0.1024560103</v>
      </c>
      <c r="AG513" s="92">
        <f t="shared" si="25"/>
        <v>0.08214131781</v>
      </c>
      <c r="AH513" s="92">
        <f t="shared" si="26"/>
        <v>0.02740034074</v>
      </c>
      <c r="AI513" s="92">
        <f t="shared" si="27"/>
        <v>0.2833759942</v>
      </c>
      <c r="AJ513" s="92">
        <f t="shared" si="28"/>
        <v>-0.07200897942</v>
      </c>
      <c r="AK513" s="132">
        <f t="shared" ref="AK513:AN513" si="3075">M$2*$M513</f>
        <v>0.09346219908</v>
      </c>
      <c r="AL513" s="132">
        <f t="shared" si="3075"/>
        <v>0.02526348486</v>
      </c>
      <c r="AM513" s="132">
        <f t="shared" si="3075"/>
        <v>0.07748175332</v>
      </c>
      <c r="AN513" s="132">
        <f t="shared" si="3075"/>
        <v>-0.07310232586</v>
      </c>
      <c r="AO513" s="133">
        <f t="shared" si="30"/>
        <v>-0.04503650195</v>
      </c>
      <c r="AP513" s="133">
        <f t="shared" si="31"/>
        <v>0.008595248386</v>
      </c>
      <c r="AQ513" s="133">
        <f t="shared" si="32"/>
        <v>-0.05377890529</v>
      </c>
      <c r="AR513" s="133">
        <f t="shared" si="33"/>
        <v>0.0863512984</v>
      </c>
      <c r="AS513" s="134">
        <f t="shared" si="34"/>
        <v>-0.008018143647</v>
      </c>
      <c r="AT513" s="134">
        <f t="shared" si="35"/>
        <v>-0.00912702491</v>
      </c>
      <c r="AU513" s="134">
        <f t="shared" si="36"/>
        <v>-0.0493395324</v>
      </c>
      <c r="AV513" s="134">
        <f t="shared" si="37"/>
        <v>0.02735220551</v>
      </c>
      <c r="AW513" s="135">
        <f t="shared" ref="AW513:AZ513" si="3076">Y$2*$Y513</f>
        <v>-0.01484836091</v>
      </c>
      <c r="AX513" s="135">
        <f t="shared" si="3076"/>
        <v>-0.01014381379</v>
      </c>
      <c r="AY513" s="135">
        <f t="shared" si="3076"/>
        <v>-0.0141925102</v>
      </c>
      <c r="AZ513" s="135">
        <f t="shared" si="3076"/>
        <v>0.05770723562</v>
      </c>
      <c r="BA513" s="144">
        <f t="shared" ref="BA513:BD513" si="3077">AC513+AG513+AK513+AO513+AS513+AW513+A$2</f>
        <v>0.01690190492</v>
      </c>
      <c r="BB513" s="144">
        <f t="shared" si="3077"/>
        <v>0.09613347658</v>
      </c>
      <c r="BC513" s="144">
        <f t="shared" si="3077"/>
        <v>0.5059025061</v>
      </c>
      <c r="BD513" s="144">
        <f t="shared" si="3077"/>
        <v>0.0950208632</v>
      </c>
      <c r="BE513" s="143">
        <f t="shared" ref="BE513:BH513" si="3078">A513</f>
        <v>0</v>
      </c>
      <c r="BF513" s="143">
        <f t="shared" si="3078"/>
        <v>0.1849442379</v>
      </c>
      <c r="BG513" s="143">
        <f t="shared" si="3078"/>
        <v>0.5015576324</v>
      </c>
      <c r="BH513" s="143">
        <f t="shared" si="3078"/>
        <v>0.1073420074</v>
      </c>
      <c r="BI513" s="145">
        <f t="shared" si="41"/>
        <v>0.008343714242</v>
      </c>
      <c r="BJ513" s="145">
        <f t="shared" si="42"/>
        <v>0.009746564111</v>
      </c>
      <c r="BK513" s="143"/>
    </row>
    <row r="514">
      <c r="A514" s="90">
        <f>'Yield Tabulations'!AH514</f>
        <v>0</v>
      </c>
      <c r="B514" s="90">
        <f>'Yield Tabulations'!AI514</f>
        <v>0.2597333333</v>
      </c>
      <c r="C514" s="90">
        <f>'Yield Tabulations'!AJ514</f>
        <v>0.583984375</v>
      </c>
      <c r="D514" s="90">
        <f>'Yield Tabulations'!AK514</f>
        <v>0.1706666667</v>
      </c>
      <c r="E514" s="91">
        <f>'Yield Tabulations'!AL514</f>
        <v>0</v>
      </c>
      <c r="F514" s="91">
        <f>'Yield Tabulations'!AM514</f>
        <v>0.09226666667</v>
      </c>
      <c r="G514" s="91">
        <f>'Yield Tabulations'!AN514</f>
        <v>0.7119341564</v>
      </c>
      <c r="H514" s="91">
        <f>'Yield Tabulations'!AO514</f>
        <v>0.1296</v>
      </c>
      <c r="I514" s="92">
        <f>'Yield Tabulations'!AP514</f>
        <v>0</v>
      </c>
      <c r="J514" s="92">
        <f>'Yield Tabulations'!AQ514</f>
        <v>0.03733333333</v>
      </c>
      <c r="K514" s="92">
        <f>'Yield Tabulations'!AR514</f>
        <v>0.468401487</v>
      </c>
      <c r="L514" s="92">
        <f>'Yield Tabulations'!AS514</f>
        <v>0.09226666667</v>
      </c>
      <c r="M514" s="132">
        <f t="shared" si="9"/>
        <v>-0.5321595408</v>
      </c>
      <c r="N514" s="132">
        <f t="shared" ref="N514:P514" si="3079">0</f>
        <v>0</v>
      </c>
      <c r="O514" s="132">
        <f t="shared" si="3079"/>
        <v>0</v>
      </c>
      <c r="P514" s="132">
        <f t="shared" si="3079"/>
        <v>0</v>
      </c>
      <c r="Q514" s="133">
        <f t="shared" si="11"/>
        <v>-0.3488733997</v>
      </c>
      <c r="R514" s="133">
        <f t="shared" si="12"/>
        <v>-0.004982958781</v>
      </c>
      <c r="S514" s="133">
        <f t="shared" si="13"/>
        <v>0.003674737778</v>
      </c>
      <c r="T514" s="133">
        <f t="shared" si="14"/>
        <v>-0.01663896869</v>
      </c>
      <c r="U514" s="134">
        <f t="shared" si="15"/>
        <v>-0.3488733997</v>
      </c>
      <c r="V514" s="134">
        <f t="shared" si="16"/>
        <v>0.004982958781</v>
      </c>
      <c r="W514" s="134">
        <f t="shared" si="17"/>
        <v>-0.003674737778</v>
      </c>
      <c r="X514" s="134">
        <f t="shared" si="18"/>
        <v>0.01663896869</v>
      </c>
      <c r="Y514" s="135">
        <f t="shared" si="19"/>
        <v>-0.2293068686</v>
      </c>
      <c r="Z514" s="135">
        <f t="shared" ref="Z514:AB514" si="3080">0</f>
        <v>0</v>
      </c>
      <c r="AA514" s="135">
        <f t="shared" si="3080"/>
        <v>0</v>
      </c>
      <c r="AB514" s="135">
        <f t="shared" si="3080"/>
        <v>0</v>
      </c>
      <c r="AC514" s="91">
        <f t="shared" si="21"/>
        <v>-0.1655359721</v>
      </c>
      <c r="AD514" s="91">
        <f t="shared" si="22"/>
        <v>0.06210912344</v>
      </c>
      <c r="AE514" s="91">
        <f t="shared" si="23"/>
        <v>0.3516356497</v>
      </c>
      <c r="AF514" s="91">
        <f t="shared" si="24"/>
        <v>0.1424350048</v>
      </c>
      <c r="AG514" s="92">
        <f t="shared" si="25"/>
        <v>0.08152269012</v>
      </c>
      <c r="AH514" s="92">
        <f t="shared" si="26"/>
        <v>0.0367352337</v>
      </c>
      <c r="AI514" s="92">
        <f t="shared" si="27"/>
        <v>0.2900181291</v>
      </c>
      <c r="AJ514" s="92">
        <f t="shared" si="28"/>
        <v>-0.04168131218</v>
      </c>
      <c r="AK514" s="132">
        <f t="shared" ref="AK514:AN514" si="3081">M$2*$M514</f>
        <v>0.1744713823</v>
      </c>
      <c r="AL514" s="132">
        <f t="shared" si="3081"/>
        <v>0.04716083261</v>
      </c>
      <c r="AM514" s="132">
        <f t="shared" si="3081"/>
        <v>0.1446397446</v>
      </c>
      <c r="AN514" s="132">
        <f t="shared" si="3081"/>
        <v>-0.1364644099</v>
      </c>
      <c r="AO514" s="133">
        <f t="shared" si="30"/>
        <v>-0.06908432067</v>
      </c>
      <c r="AP514" s="133">
        <f t="shared" si="31"/>
        <v>0.00915045704</v>
      </c>
      <c r="AQ514" s="133">
        <f t="shared" si="32"/>
        <v>-0.08114515549</v>
      </c>
      <c r="AR514" s="133">
        <f t="shared" si="33"/>
        <v>0.1096191764</v>
      </c>
      <c r="AS514" s="134">
        <f t="shared" si="34"/>
        <v>-0.008898512172</v>
      </c>
      <c r="AT514" s="134">
        <f t="shared" si="35"/>
        <v>-0.01414609347</v>
      </c>
      <c r="AU514" s="134">
        <f t="shared" si="36"/>
        <v>-0.06423231738</v>
      </c>
      <c r="AV514" s="134">
        <f t="shared" si="37"/>
        <v>0.04322985946</v>
      </c>
      <c r="AW514" s="135">
        <f t="shared" ref="AW514:AZ514" si="3082">Y$2*$Y514</f>
        <v>-0.014985379</v>
      </c>
      <c r="AX514" s="135">
        <f t="shared" si="3082"/>
        <v>-0.01023741914</v>
      </c>
      <c r="AY514" s="135">
        <f t="shared" si="3082"/>
        <v>-0.01432347621</v>
      </c>
      <c r="AZ514" s="135">
        <f t="shared" si="3082"/>
        <v>0.05823974795</v>
      </c>
      <c r="BA514" s="144">
        <f t="shared" ref="BA514:BD514" si="3083">AC514+AG514+AK514+AO514+AS514+AW514+A$2</f>
        <v>0.02524462102</v>
      </c>
      <c r="BB514" s="144">
        <f t="shared" si="3083"/>
        <v>0.1560793841</v>
      </c>
      <c r="BC514" s="144">
        <f t="shared" si="3083"/>
        <v>0.6272879901</v>
      </c>
      <c r="BD514" s="144">
        <f t="shared" si="3083"/>
        <v>0.1416434852</v>
      </c>
      <c r="BE514" s="143">
        <f t="shared" ref="BE514:BH514" si="3084">A514</f>
        <v>0</v>
      </c>
      <c r="BF514" s="143">
        <f t="shared" si="3084"/>
        <v>0.2597333333</v>
      </c>
      <c r="BG514" s="143">
        <f t="shared" si="3084"/>
        <v>0.583984375</v>
      </c>
      <c r="BH514" s="143">
        <f t="shared" si="3084"/>
        <v>0.1706666667</v>
      </c>
      <c r="BI514" s="145">
        <f t="shared" si="41"/>
        <v>0.01409898023</v>
      </c>
      <c r="BJ514" s="145">
        <f t="shared" si="42"/>
        <v>0.00122777348</v>
      </c>
      <c r="BK514" s="143"/>
    </row>
    <row r="515">
      <c r="A515" s="90">
        <f>'Yield Tabulations'!AH515</f>
        <v>0</v>
      </c>
      <c r="B515" s="90">
        <f>'Yield Tabulations'!AI515</f>
        <v>0.241838488</v>
      </c>
      <c r="C515" s="90">
        <f>'Yield Tabulations'!AJ515</f>
        <v>0.5481099656</v>
      </c>
      <c r="D515" s="90">
        <f>'Yield Tabulations'!AK515</f>
        <v>0.1645189003</v>
      </c>
      <c r="E515" s="91">
        <f>'Yield Tabulations'!AL515</f>
        <v>0</v>
      </c>
      <c r="F515" s="91">
        <f>'Yield Tabulations'!AM515</f>
        <v>0.08719931271</v>
      </c>
      <c r="G515" s="91">
        <f>'Yield Tabulations'!AN515</f>
        <v>0.6699669967</v>
      </c>
      <c r="H515" s="91">
        <f>'Yield Tabulations'!AO515</f>
        <v>0.1301546392</v>
      </c>
      <c r="I515" s="92">
        <f>'Yield Tabulations'!AP515</f>
        <v>0</v>
      </c>
      <c r="J515" s="92">
        <f>'Yield Tabulations'!AQ515</f>
        <v>0.04295532646</v>
      </c>
      <c r="K515" s="92">
        <f>'Yield Tabulations'!AR515</f>
        <v>0.4157706093</v>
      </c>
      <c r="L515" s="92">
        <f>'Yield Tabulations'!AS515</f>
        <v>0.08719931271</v>
      </c>
      <c r="M515" s="132">
        <f t="shared" si="9"/>
        <v>-0.4733997269</v>
      </c>
      <c r="N515" s="132">
        <f t="shared" ref="N515:P515" si="3085">0</f>
        <v>0</v>
      </c>
      <c r="O515" s="132">
        <f t="shared" si="3085"/>
        <v>0</v>
      </c>
      <c r="P515" s="132">
        <f t="shared" si="3085"/>
        <v>0</v>
      </c>
      <c r="Q515" s="133">
        <f t="shared" si="11"/>
        <v>-0.2936476565</v>
      </c>
      <c r="R515" s="133">
        <f t="shared" si="12"/>
        <v>-0.004306188018</v>
      </c>
      <c r="S515" s="133">
        <f t="shared" si="13"/>
        <v>0.002012885122</v>
      </c>
      <c r="T515" s="133">
        <f t="shared" si="14"/>
        <v>-0.007476260319</v>
      </c>
      <c r="U515" s="134">
        <f t="shared" si="15"/>
        <v>-0.2936476565</v>
      </c>
      <c r="V515" s="134">
        <f t="shared" si="16"/>
        <v>0.004306188018</v>
      </c>
      <c r="W515" s="134">
        <f t="shared" si="17"/>
        <v>-0.002012885122</v>
      </c>
      <c r="X515" s="134">
        <f t="shared" si="18"/>
        <v>0.007476260319</v>
      </c>
      <c r="Y515" s="135">
        <f t="shared" si="19"/>
        <v>-0.1823140798</v>
      </c>
      <c r="Z515" s="135">
        <f t="shared" ref="Z515:AB515" si="3086">0</f>
        <v>0</v>
      </c>
      <c r="AA515" s="135">
        <f t="shared" si="3086"/>
        <v>0</v>
      </c>
      <c r="AB515" s="135">
        <f t="shared" si="3086"/>
        <v>0</v>
      </c>
      <c r="AC515" s="91">
        <f t="shared" si="21"/>
        <v>-0.1559766498</v>
      </c>
      <c r="AD515" s="91">
        <f t="shared" si="22"/>
        <v>0.06037587951</v>
      </c>
      <c r="AE515" s="91">
        <f t="shared" si="23"/>
        <v>0.3298192554</v>
      </c>
      <c r="AF515" s="91">
        <f t="shared" si="24"/>
        <v>0.138187297</v>
      </c>
      <c r="AG515" s="92">
        <f t="shared" si="25"/>
        <v>0.07053786884</v>
      </c>
      <c r="AH515" s="92">
        <f t="shared" si="26"/>
        <v>0.03931418362</v>
      </c>
      <c r="AI515" s="92">
        <f t="shared" si="27"/>
        <v>0.2584791872</v>
      </c>
      <c r="AJ515" s="92">
        <f t="shared" si="28"/>
        <v>-0.03576176294</v>
      </c>
      <c r="AK515" s="132">
        <f t="shared" ref="AK515:AN515" si="3087">M$2*$M515</f>
        <v>0.1552066597</v>
      </c>
      <c r="AL515" s="132">
        <f t="shared" si="3087"/>
        <v>0.0419534436</v>
      </c>
      <c r="AM515" s="132">
        <f t="shared" si="3087"/>
        <v>0.1286689617</v>
      </c>
      <c r="AN515" s="132">
        <f t="shared" si="3087"/>
        <v>-0.1213963284</v>
      </c>
      <c r="AO515" s="133">
        <f t="shared" si="30"/>
        <v>-0.05577404001</v>
      </c>
      <c r="AP515" s="133">
        <f t="shared" si="31"/>
        <v>0.006526673052</v>
      </c>
      <c r="AQ515" s="133">
        <f t="shared" si="32"/>
        <v>-0.06866927582</v>
      </c>
      <c r="AR515" s="133">
        <f t="shared" si="33"/>
        <v>0.09339149338</v>
      </c>
      <c r="AS515" s="134">
        <f t="shared" si="34"/>
        <v>-0.008474779475</v>
      </c>
      <c r="AT515" s="134">
        <f t="shared" si="35"/>
        <v>-0.01081073169</v>
      </c>
      <c r="AU515" s="134">
        <f t="shared" si="36"/>
        <v>-0.0542335669</v>
      </c>
      <c r="AV515" s="134">
        <f t="shared" si="37"/>
        <v>0.03615817983</v>
      </c>
      <c r="AW515" s="135">
        <f t="shared" ref="AW515:AZ515" si="3088">Y$2*$Y515</f>
        <v>-0.01191436436</v>
      </c>
      <c r="AX515" s="135">
        <f t="shared" si="3088"/>
        <v>-0.008139423219</v>
      </c>
      <c r="AY515" s="135">
        <f t="shared" si="3088"/>
        <v>-0.011388108</v>
      </c>
      <c r="AZ515" s="135">
        <f t="shared" si="3088"/>
        <v>0.04630443964</v>
      </c>
      <c r="BA515" s="144">
        <f t="shared" ref="BA515:BD515" si="3089">AC515+AG515+AK515+AO515+AS515+AW515+A$2</f>
        <v>0.02135942736</v>
      </c>
      <c r="BB515" s="144">
        <f t="shared" si="3089"/>
        <v>0.1545272748</v>
      </c>
      <c r="BC515" s="144">
        <f t="shared" si="3089"/>
        <v>0.5833718693</v>
      </c>
      <c r="BD515" s="144">
        <f t="shared" si="3089"/>
        <v>0.1231487371</v>
      </c>
      <c r="BE515" s="143">
        <f t="shared" ref="BE515:BH515" si="3090">A515</f>
        <v>0</v>
      </c>
      <c r="BF515" s="143">
        <f t="shared" si="3090"/>
        <v>0.241838488</v>
      </c>
      <c r="BG515" s="143">
        <f t="shared" si="3090"/>
        <v>0.5481099656</v>
      </c>
      <c r="BH515" s="143">
        <f t="shared" si="3090"/>
        <v>0.1645189003</v>
      </c>
      <c r="BI515" s="145">
        <f t="shared" si="41"/>
        <v>0.01103436534</v>
      </c>
      <c r="BJ515" s="145">
        <f t="shared" si="42"/>
        <v>0.00005167866877</v>
      </c>
      <c r="BK515" s="143"/>
    </row>
    <row r="516">
      <c r="A516" s="90">
        <f>'Yield Tabulations'!AH516</f>
        <v>0</v>
      </c>
      <c r="B516" s="90">
        <f>'Yield Tabulations'!AI516</f>
        <v>0.1518151815</v>
      </c>
      <c r="C516" s="90">
        <f>'Yield Tabulations'!AJ516</f>
        <v>0.4057971014</v>
      </c>
      <c r="D516" s="90">
        <f>'Yield Tabulations'!AK516</f>
        <v>0.06307297396</v>
      </c>
      <c r="E516" s="91">
        <f>'Yield Tabulations'!AL516</f>
        <v>0</v>
      </c>
      <c r="F516" s="91">
        <f>'Yield Tabulations'!AM516</f>
        <v>0.02200220022</v>
      </c>
      <c r="G516" s="91">
        <f>'Yield Tabulations'!AN516</f>
        <v>0.3592814371</v>
      </c>
      <c r="H516" s="91">
        <f>'Yield Tabulations'!AO516</f>
        <v>0.06123945728</v>
      </c>
      <c r="I516" s="92">
        <f>'Yield Tabulations'!AP516</f>
        <v>0</v>
      </c>
      <c r="J516" s="92">
        <f>'Yield Tabulations'!AQ516</f>
        <v>0.03923725706</v>
      </c>
      <c r="K516" s="92">
        <f>'Yield Tabulations'!AR516</f>
        <v>0.4494382022</v>
      </c>
      <c r="L516" s="92">
        <f>'Yield Tabulations'!AS516</f>
        <v>0.02200220022</v>
      </c>
      <c r="M516" s="132">
        <f t="shared" si="9"/>
        <v>-0.133317519</v>
      </c>
      <c r="N516" s="132">
        <f t="shared" ref="N516:P516" si="3091">0</f>
        <v>0</v>
      </c>
      <c r="O516" s="132">
        <f t="shared" si="3091"/>
        <v>0</v>
      </c>
      <c r="P516" s="132">
        <f t="shared" si="3091"/>
        <v>0</v>
      </c>
      <c r="Q516" s="133">
        <f t="shared" si="11"/>
        <v>-0.163685512</v>
      </c>
      <c r="R516" s="133">
        <f t="shared" si="12"/>
        <v>0.01961836947</v>
      </c>
      <c r="S516" s="133">
        <f t="shared" si="13"/>
        <v>-0.001918771513</v>
      </c>
      <c r="T516" s="133">
        <f t="shared" si="14"/>
        <v>0.004208588793</v>
      </c>
      <c r="U516" s="134">
        <f t="shared" si="15"/>
        <v>-0.163685512</v>
      </c>
      <c r="V516" s="134">
        <f t="shared" si="16"/>
        <v>-0.01961836947</v>
      </c>
      <c r="W516" s="134">
        <f t="shared" si="17"/>
        <v>0.001918771513</v>
      </c>
      <c r="X516" s="134">
        <f t="shared" si="18"/>
        <v>-0.004208588793</v>
      </c>
      <c r="Y516" s="135">
        <f t="shared" si="19"/>
        <v>-0.2040183568</v>
      </c>
      <c r="Z516" s="135">
        <f t="shared" ref="Z516:AB516" si="3092">0</f>
        <v>0</v>
      </c>
      <c r="AA516" s="135">
        <f t="shared" si="3092"/>
        <v>0</v>
      </c>
      <c r="AB516" s="135">
        <f t="shared" si="3092"/>
        <v>0</v>
      </c>
      <c r="AC516" s="91">
        <f t="shared" si="21"/>
        <v>-0.08018114958</v>
      </c>
      <c r="AD516" s="91">
        <f t="shared" si="22"/>
        <v>0.01779101678</v>
      </c>
      <c r="AE516" s="91">
        <f t="shared" si="23"/>
        <v>0.1775644434</v>
      </c>
      <c r="AF516" s="91">
        <f t="shared" si="24"/>
        <v>0.07493662811</v>
      </c>
      <c r="AG516" s="92">
        <f t="shared" si="25"/>
        <v>0.07724679285</v>
      </c>
      <c r="AH516" s="92">
        <f t="shared" si="26"/>
        <v>0.02472085683</v>
      </c>
      <c r="AI516" s="92">
        <f t="shared" si="27"/>
        <v>0.2657487286</v>
      </c>
      <c r="AJ516" s="92">
        <f t="shared" si="28"/>
        <v>-0.07933118866</v>
      </c>
      <c r="AK516" s="132">
        <f t="shared" ref="AK516:AN516" si="3093">M$2*$M516</f>
        <v>0.04370886932</v>
      </c>
      <c r="AL516" s="132">
        <f t="shared" si="3093"/>
        <v>0.01181481251</v>
      </c>
      <c r="AM516" s="132">
        <f t="shared" si="3093"/>
        <v>0.03623539639</v>
      </c>
      <c r="AN516" s="132">
        <f t="shared" si="3093"/>
        <v>-0.03418729754</v>
      </c>
      <c r="AO516" s="133">
        <f t="shared" si="30"/>
        <v>-0.02719112723</v>
      </c>
      <c r="AP516" s="133">
        <f t="shared" si="31"/>
        <v>0.006653189032</v>
      </c>
      <c r="AQ516" s="133">
        <f t="shared" si="32"/>
        <v>-0.03182710389</v>
      </c>
      <c r="AR516" s="133">
        <f t="shared" si="33"/>
        <v>0.05858232575</v>
      </c>
      <c r="AS516" s="134">
        <f t="shared" si="34"/>
        <v>-0.005558036118</v>
      </c>
      <c r="AT516" s="134">
        <f t="shared" si="35"/>
        <v>-0.005541971644</v>
      </c>
      <c r="AU516" s="134">
        <f t="shared" si="36"/>
        <v>-0.0330383919</v>
      </c>
      <c r="AV516" s="134">
        <f t="shared" si="37"/>
        <v>0.01566119323</v>
      </c>
      <c r="AW516" s="135">
        <f t="shared" ref="AW516:AZ516" si="3094">Y$2*$Y516</f>
        <v>-0.01333275544</v>
      </c>
      <c r="AX516" s="135">
        <f t="shared" si="3094"/>
        <v>-0.009108411991</v>
      </c>
      <c r="AY516" s="135">
        <f t="shared" si="3094"/>
        <v>-0.01274384888</v>
      </c>
      <c r="AZ516" s="135">
        <f t="shared" si="3094"/>
        <v>0.05181692878</v>
      </c>
      <c r="BA516" s="144">
        <f t="shared" ref="BA516:BD516" si="3095">AC516+AG516+AK516+AO516+AS516+AW516+A$2</f>
        <v>0.02244732633</v>
      </c>
      <c r="BB516" s="144">
        <f t="shared" si="3095"/>
        <v>0.07163674144</v>
      </c>
      <c r="BC516" s="144">
        <f t="shared" si="3095"/>
        <v>0.4026346393</v>
      </c>
      <c r="BD516" s="144">
        <f t="shared" si="3095"/>
        <v>0.05374400831</v>
      </c>
      <c r="BE516" s="143">
        <f t="shared" ref="BE516:BH516" si="3096">A516</f>
        <v>0</v>
      </c>
      <c r="BF516" s="143">
        <f t="shared" si="3096"/>
        <v>0.1518151815</v>
      </c>
      <c r="BG516" s="143">
        <f t="shared" si="3096"/>
        <v>0.4057971014</v>
      </c>
      <c r="BH516" s="143">
        <f t="shared" si="3096"/>
        <v>0.06307297396</v>
      </c>
      <c r="BI516" s="145">
        <f t="shared" si="41"/>
        <v>0.007029495479</v>
      </c>
      <c r="BJ516" s="145">
        <f t="shared" si="42"/>
        <v>0.04078041252</v>
      </c>
      <c r="BK516" s="143"/>
    </row>
    <row r="517">
      <c r="A517" s="90">
        <f>'Yield Tabulations'!AH517</f>
        <v>0</v>
      </c>
      <c r="B517" s="90">
        <f>'Yield Tabulations'!AI517</f>
        <v>0.2221520985</v>
      </c>
      <c r="C517" s="90">
        <f>'Yield Tabulations'!AJ517</f>
        <v>0.5122282609</v>
      </c>
      <c r="D517" s="90">
        <f>'Yield Tabulations'!AK517</f>
        <v>0.1268538971</v>
      </c>
      <c r="E517" s="91">
        <f>'Yield Tabulations'!AL517</f>
        <v>0</v>
      </c>
      <c r="F517" s="91">
        <f>'Yield Tabulations'!AM517</f>
        <v>0.06374250552</v>
      </c>
      <c r="G517" s="91">
        <f>'Yield Tabulations'!AN517</f>
        <v>0.5804597701</v>
      </c>
      <c r="H517" s="91">
        <f>'Yield Tabulations'!AO517</f>
        <v>0.1098138214</v>
      </c>
      <c r="I517" s="92">
        <f>'Yield Tabulations'!AP517</f>
        <v>0</v>
      </c>
      <c r="J517" s="92">
        <f>'Yield Tabulations'!AQ517</f>
        <v>0.04607131587</v>
      </c>
      <c r="K517" s="92">
        <f>'Yield Tabulations'!AR517</f>
        <v>0.4510309278</v>
      </c>
      <c r="L517" s="92">
        <f>'Yield Tabulations'!AS517</f>
        <v>0.06374250552</v>
      </c>
      <c r="M517" s="132">
        <f t="shared" si="9"/>
        <v>-0.3530557271</v>
      </c>
      <c r="N517" s="132">
        <f t="shared" ref="N517:P517" si="3097">0</f>
        <v>0</v>
      </c>
      <c r="O517" s="132">
        <f t="shared" si="3097"/>
        <v>0</v>
      </c>
      <c r="P517" s="132">
        <f t="shared" si="3097"/>
        <v>0</v>
      </c>
      <c r="Q517" s="133">
        <f t="shared" si="11"/>
        <v>-0.2717418179</v>
      </c>
      <c r="R517" s="133">
        <f t="shared" si="12"/>
        <v>0.01252946965</v>
      </c>
      <c r="S517" s="133">
        <f t="shared" si="13"/>
        <v>-0.0009961602424</v>
      </c>
      <c r="T517" s="133">
        <f t="shared" si="14"/>
        <v>-0.002007295988</v>
      </c>
      <c r="U517" s="134">
        <f t="shared" si="15"/>
        <v>-0.2717418179</v>
      </c>
      <c r="V517" s="134">
        <f t="shared" si="16"/>
        <v>-0.01252946965</v>
      </c>
      <c r="W517" s="134">
        <f t="shared" si="17"/>
        <v>0.0009961602424</v>
      </c>
      <c r="X517" s="134">
        <f t="shared" si="18"/>
        <v>0.002007295988</v>
      </c>
      <c r="Y517" s="135">
        <f t="shared" si="19"/>
        <v>-0.209614571</v>
      </c>
      <c r="Z517" s="135">
        <f t="shared" ref="Z517:AB517" si="3098">0</f>
        <v>0</v>
      </c>
      <c r="AA517" s="135">
        <f t="shared" si="3098"/>
        <v>0</v>
      </c>
      <c r="AB517" s="135">
        <f t="shared" si="3098"/>
        <v>0</v>
      </c>
      <c r="AC517" s="91">
        <f t="shared" si="21"/>
        <v>-0.1335069273</v>
      </c>
      <c r="AD517" s="91">
        <f t="shared" si="22"/>
        <v>0.04559311975</v>
      </c>
      <c r="AE517" s="91">
        <f t="shared" si="23"/>
        <v>0.2859352789</v>
      </c>
      <c r="AF517" s="91">
        <f t="shared" si="24"/>
        <v>0.1207043106</v>
      </c>
      <c r="AG517" s="92">
        <f t="shared" si="25"/>
        <v>0.07646564986</v>
      </c>
      <c r="AH517" s="92">
        <f t="shared" si="26"/>
        <v>0.03653881691</v>
      </c>
      <c r="AI517" s="92">
        <f t="shared" si="27"/>
        <v>0.2745798724</v>
      </c>
      <c r="AJ517" s="92">
        <f t="shared" si="28"/>
        <v>-0.05663975527</v>
      </c>
      <c r="AK517" s="132">
        <f t="shared" ref="AK517:AN517" si="3099">M$2*$M517</f>
        <v>0.1157512288</v>
      </c>
      <c r="AL517" s="132">
        <f t="shared" si="3099"/>
        <v>0.03128836518</v>
      </c>
      <c r="AM517" s="132">
        <f t="shared" si="3099"/>
        <v>0.09595973817</v>
      </c>
      <c r="AN517" s="132">
        <f t="shared" si="3099"/>
        <v>-0.09053589715</v>
      </c>
      <c r="AO517" s="133">
        <f t="shared" si="30"/>
        <v>-0.04900262965</v>
      </c>
      <c r="AP517" s="133">
        <f t="shared" si="31"/>
        <v>0.008806038317</v>
      </c>
      <c r="AQ517" s="133">
        <f t="shared" si="32"/>
        <v>-0.05878338121</v>
      </c>
      <c r="AR517" s="133">
        <f t="shared" si="33"/>
        <v>0.09105892743</v>
      </c>
      <c r="AS517" s="134">
        <f t="shared" si="34"/>
        <v>-0.008412667897</v>
      </c>
      <c r="AT517" s="134">
        <f t="shared" si="35"/>
        <v>-0.009966581027</v>
      </c>
      <c r="AU517" s="134">
        <f t="shared" si="36"/>
        <v>-0.05222879521</v>
      </c>
      <c r="AV517" s="134">
        <f t="shared" si="37"/>
        <v>0.03011565632</v>
      </c>
      <c r="AW517" s="135">
        <f t="shared" ref="AW517:AZ517" si="3100">Y$2*$Y517</f>
        <v>-0.01369847232</v>
      </c>
      <c r="AX517" s="135">
        <f t="shared" si="3100"/>
        <v>-0.009358255317</v>
      </c>
      <c r="AY517" s="135">
        <f t="shared" si="3100"/>
        <v>-0.01309341207</v>
      </c>
      <c r="AZ517" s="135">
        <f t="shared" si="3100"/>
        <v>0.05323826477</v>
      </c>
      <c r="BA517" s="144">
        <f t="shared" ref="BA517:BD517" si="3101">AC517+AG517+AK517+AO517+AS517+AW517+A$2</f>
        <v>0.01535091393</v>
      </c>
      <c r="BB517" s="144">
        <f t="shared" si="3101"/>
        <v>0.1282087537</v>
      </c>
      <c r="BC517" s="144">
        <f t="shared" si="3101"/>
        <v>0.5330647167</v>
      </c>
      <c r="BD517" s="144">
        <f t="shared" si="3101"/>
        <v>0.1142069253</v>
      </c>
      <c r="BE517" s="143">
        <f t="shared" ref="BE517:BH517" si="3102">A517</f>
        <v>0</v>
      </c>
      <c r="BF517" s="143">
        <f t="shared" si="3102"/>
        <v>0.2221520985</v>
      </c>
      <c r="BG517" s="143">
        <f t="shared" si="3102"/>
        <v>0.5122282609</v>
      </c>
      <c r="BH517" s="143">
        <f t="shared" si="3102"/>
        <v>0.1268538971</v>
      </c>
      <c r="BI517" s="145">
        <f t="shared" si="41"/>
        <v>0.009655106361</v>
      </c>
      <c r="BJ517" s="145">
        <f t="shared" si="42"/>
        <v>0.003628479612</v>
      </c>
      <c r="BK517" s="143"/>
    </row>
    <row r="518">
      <c r="A518" s="90">
        <f>'Yield Tabulations'!AH518</f>
        <v>0</v>
      </c>
      <c r="B518" s="90">
        <f>'Yield Tabulations'!AI518</f>
        <v>0.2021196064</v>
      </c>
      <c r="C518" s="90">
        <f>'Yield Tabulations'!AJ518</f>
        <v>0.5900383142</v>
      </c>
      <c r="D518" s="90">
        <f>'Yield Tabulations'!AK518</f>
        <v>0.145344436</v>
      </c>
      <c r="E518" s="91">
        <f>'Yield Tabulations'!AL518</f>
        <v>0</v>
      </c>
      <c r="F518" s="91">
        <f>'Yield Tabulations'!AM518</f>
        <v>0.0704012112</v>
      </c>
      <c r="G518" s="91">
        <f>'Yield Tabulations'!AN518</f>
        <v>0.6739130435</v>
      </c>
      <c r="H518" s="91">
        <f>'Yield Tabulations'!AO518</f>
        <v>0.1044663134</v>
      </c>
      <c r="I518" s="92">
        <f>'Yield Tabulations'!AP518</f>
        <v>0</v>
      </c>
      <c r="J518" s="92">
        <f>'Yield Tabulations'!AQ518</f>
        <v>0.0340651022</v>
      </c>
      <c r="K518" s="92">
        <f>'Yield Tabulations'!AR518</f>
        <v>0.4959349593</v>
      </c>
      <c r="L518" s="92">
        <f>'Yield Tabulations'!AS518</f>
        <v>0.0704012112</v>
      </c>
      <c r="M518" s="132">
        <f t="shared" si="9"/>
        <v>-0.4700283313</v>
      </c>
      <c r="N518" s="132">
        <f t="shared" ref="N518:P518" si="3103">0</f>
        <v>0</v>
      </c>
      <c r="O518" s="132">
        <f t="shared" si="3103"/>
        <v>0</v>
      </c>
      <c r="P518" s="132">
        <f t="shared" si="3103"/>
        <v>0</v>
      </c>
      <c r="Q518" s="133">
        <f t="shared" si="11"/>
        <v>-0.3439698173</v>
      </c>
      <c r="R518" s="133">
        <f t="shared" si="12"/>
        <v>0.004364202382</v>
      </c>
      <c r="S518" s="133">
        <f t="shared" si="13"/>
        <v>0.001397674897</v>
      </c>
      <c r="T518" s="133">
        <f t="shared" si="14"/>
        <v>-0.01195750512</v>
      </c>
      <c r="U518" s="134">
        <f t="shared" si="15"/>
        <v>-0.3439698173</v>
      </c>
      <c r="V518" s="134">
        <f t="shared" si="16"/>
        <v>-0.004364202382</v>
      </c>
      <c r="W518" s="134">
        <f t="shared" si="17"/>
        <v>-0.001397674897</v>
      </c>
      <c r="X518" s="134">
        <f t="shared" si="18"/>
        <v>0.01195750512</v>
      </c>
      <c r="Y518" s="135">
        <f t="shared" si="19"/>
        <v>-0.2520682456</v>
      </c>
      <c r="Z518" s="135">
        <f t="shared" ref="Z518:AB518" si="3104">0</f>
        <v>0</v>
      </c>
      <c r="AA518" s="135">
        <f t="shared" si="3104"/>
        <v>0</v>
      </c>
      <c r="AB518" s="135">
        <f t="shared" si="3104"/>
        <v>0</v>
      </c>
      <c r="AC518" s="91">
        <f t="shared" si="21"/>
        <v>-0.154100972</v>
      </c>
      <c r="AD518" s="91">
        <f t="shared" si="22"/>
        <v>0.04619521947</v>
      </c>
      <c r="AE518" s="91">
        <f t="shared" si="23"/>
        <v>0.3349817985</v>
      </c>
      <c r="AF518" s="91">
        <f t="shared" si="24"/>
        <v>0.1290217199</v>
      </c>
      <c r="AG518" s="92">
        <f t="shared" si="25"/>
        <v>0.08720887321</v>
      </c>
      <c r="AH518" s="92">
        <f t="shared" si="26"/>
        <v>0.03058445946</v>
      </c>
      <c r="AI518" s="92">
        <f t="shared" si="27"/>
        <v>0.3018929564</v>
      </c>
      <c r="AJ518" s="92">
        <f t="shared" si="28"/>
        <v>-0.05897590408</v>
      </c>
      <c r="AK518" s="132">
        <f t="shared" ref="AK518:AN518" si="3105">M$2*$M518</f>
        <v>0.1541013294</v>
      </c>
      <c r="AL518" s="132">
        <f t="shared" si="3105"/>
        <v>0.04165466511</v>
      </c>
      <c r="AM518" s="132">
        <f t="shared" si="3105"/>
        <v>0.1277526242</v>
      </c>
      <c r="AN518" s="132">
        <f t="shared" si="3105"/>
        <v>-0.1205317841</v>
      </c>
      <c r="AO518" s="133">
        <f t="shared" si="30"/>
        <v>-0.06595346737</v>
      </c>
      <c r="AP518" s="133">
        <f t="shared" si="31"/>
        <v>0.01038782988</v>
      </c>
      <c r="AQ518" s="133">
        <f t="shared" si="32"/>
        <v>-0.07747600026</v>
      </c>
      <c r="AR518" s="133">
        <f t="shared" si="33"/>
        <v>0.1109722011</v>
      </c>
      <c r="AS518" s="134">
        <f t="shared" si="34"/>
        <v>-0.009411075168</v>
      </c>
      <c r="AT518" s="134">
        <f t="shared" si="35"/>
        <v>-0.01368412246</v>
      </c>
      <c r="AU518" s="134">
        <f t="shared" si="36"/>
        <v>-0.06451211961</v>
      </c>
      <c r="AV518" s="134">
        <f t="shared" si="37"/>
        <v>0.0406672085</v>
      </c>
      <c r="AW518" s="135">
        <f t="shared" ref="AW518:AZ518" si="3106">Y$2*$Y518</f>
        <v>-0.01647285238</v>
      </c>
      <c r="AX518" s="135">
        <f t="shared" si="3106"/>
        <v>-0.01125360221</v>
      </c>
      <c r="AY518" s="135">
        <f t="shared" si="3106"/>
        <v>-0.01574524803</v>
      </c>
      <c r="AZ518" s="135">
        <f t="shared" si="3106"/>
        <v>0.06402072116</v>
      </c>
      <c r="BA518" s="144">
        <f t="shared" ref="BA518:BD518" si="3107">AC518+AG518+AK518+AO518+AS518+AW518+A$2</f>
        <v>0.02312656828</v>
      </c>
      <c r="BB518" s="144">
        <f t="shared" si="3107"/>
        <v>0.1291916992</v>
      </c>
      <c r="BC518" s="144">
        <f t="shared" si="3107"/>
        <v>0.6075894268</v>
      </c>
      <c r="BD518" s="144">
        <f t="shared" si="3107"/>
        <v>0.131439581</v>
      </c>
      <c r="BE518" s="143">
        <f t="shared" ref="BE518:BH518" si="3108">A518</f>
        <v>0</v>
      </c>
      <c r="BF518" s="143">
        <f t="shared" si="3108"/>
        <v>0.2021196064</v>
      </c>
      <c r="BG518" s="143">
        <f t="shared" si="3108"/>
        <v>0.5900383142</v>
      </c>
      <c r="BH518" s="143">
        <f t="shared" si="3108"/>
        <v>0.145344436</v>
      </c>
      <c r="BI518" s="145">
        <f t="shared" si="41"/>
        <v>0.006354704355</v>
      </c>
      <c r="BJ518" s="145">
        <f t="shared" si="42"/>
        <v>0.003967688187</v>
      </c>
      <c r="BK518" s="143"/>
    </row>
    <row r="519">
      <c r="A519" s="90">
        <f>'Yield Tabulations'!AH519</f>
        <v>0</v>
      </c>
      <c r="B519" s="90">
        <f>'Yield Tabulations'!AI519</f>
        <v>0.280651341</v>
      </c>
      <c r="C519" s="90">
        <f>'Yield Tabulations'!AJ519</f>
        <v>0.6366508689</v>
      </c>
      <c r="D519" s="90">
        <f>'Yield Tabulations'!AK519</f>
        <v>0.2203065134</v>
      </c>
      <c r="E519" s="91">
        <f>'Yield Tabulations'!AL519</f>
        <v>0</v>
      </c>
      <c r="F519" s="91">
        <f>'Yield Tabulations'!AM519</f>
        <v>0.1230842912</v>
      </c>
      <c r="G519" s="91">
        <f>'Yield Tabulations'!AN519</f>
        <v>0.7835365854</v>
      </c>
      <c r="H519" s="91">
        <f>'Yield Tabulations'!AO519</f>
        <v>0.1570881226</v>
      </c>
      <c r="I519" s="92">
        <f>'Yield Tabulations'!AP519</f>
        <v>0</v>
      </c>
      <c r="J519" s="92">
        <f>'Yield Tabulations'!AQ519</f>
        <v>0.03400383142</v>
      </c>
      <c r="K519" s="92">
        <f>'Yield Tabulations'!AR519</f>
        <v>0.4786885246</v>
      </c>
      <c r="L519" s="92">
        <f>'Yield Tabulations'!AS519</f>
        <v>0.1230842912</v>
      </c>
      <c r="M519" s="132">
        <f t="shared" si="9"/>
        <v>-0.6537560016</v>
      </c>
      <c r="N519" s="132">
        <f t="shared" ref="N519:P519" si="3109">0</f>
        <v>0</v>
      </c>
      <c r="O519" s="132">
        <f t="shared" si="3109"/>
        <v>0</v>
      </c>
      <c r="P519" s="132">
        <f t="shared" si="3109"/>
        <v>0</v>
      </c>
      <c r="Q519" s="133">
        <f t="shared" si="11"/>
        <v>-0.3985903897</v>
      </c>
      <c r="R519" s="133">
        <f t="shared" si="12"/>
        <v>-0.02124476359</v>
      </c>
      <c r="S519" s="133">
        <f t="shared" si="13"/>
        <v>0.009808144698</v>
      </c>
      <c r="T519" s="133">
        <f t="shared" si="14"/>
        <v>-0.03227579179</v>
      </c>
      <c r="U519" s="134">
        <f t="shared" si="15"/>
        <v>-0.3985903897</v>
      </c>
      <c r="V519" s="134">
        <f t="shared" si="16"/>
        <v>0.02124476359</v>
      </c>
      <c r="W519" s="134">
        <f t="shared" si="17"/>
        <v>-0.009808144698</v>
      </c>
      <c r="X519" s="134">
        <f t="shared" si="18"/>
        <v>0.03227579179</v>
      </c>
      <c r="Y519" s="135">
        <f t="shared" si="19"/>
        <v>-0.2454487069</v>
      </c>
      <c r="Z519" s="135">
        <f t="shared" ref="Z519:AB519" si="3110">0</f>
        <v>0</v>
      </c>
      <c r="AA519" s="135">
        <f t="shared" si="3110"/>
        <v>0</v>
      </c>
      <c r="AB519" s="135">
        <f t="shared" si="3110"/>
        <v>0</v>
      </c>
      <c r="AC519" s="91">
        <f t="shared" si="21"/>
        <v>-0.1853254335</v>
      </c>
      <c r="AD519" s="91">
        <f t="shared" si="22"/>
        <v>0.08252931572</v>
      </c>
      <c r="AE519" s="91">
        <f t="shared" si="23"/>
        <v>0.3854617508</v>
      </c>
      <c r="AF519" s="91">
        <f t="shared" si="24"/>
        <v>0.1596530977</v>
      </c>
      <c r="AG519" s="92">
        <f t="shared" si="25"/>
        <v>0.08423895262</v>
      </c>
      <c r="AH519" s="92">
        <f t="shared" si="26"/>
        <v>0.04054402822</v>
      </c>
      <c r="AI519" s="92">
        <f t="shared" si="27"/>
        <v>0.3017958422</v>
      </c>
      <c r="AJ519" s="92">
        <f t="shared" si="28"/>
        <v>-0.02507052907</v>
      </c>
      <c r="AK519" s="132">
        <f t="shared" ref="AK519:AN519" si="3111">M$2*$M519</f>
        <v>0.2143374393</v>
      </c>
      <c r="AL519" s="132">
        <f t="shared" si="3111"/>
        <v>0.05793690613</v>
      </c>
      <c r="AM519" s="132">
        <f t="shared" si="3111"/>
        <v>0.1776893842</v>
      </c>
      <c r="AN519" s="132">
        <f t="shared" si="3111"/>
        <v>-0.1676460161</v>
      </c>
      <c r="AO519" s="133">
        <f t="shared" si="30"/>
        <v>-0.08487697097</v>
      </c>
      <c r="AP519" s="133">
        <f t="shared" si="31"/>
        <v>0.008893439299</v>
      </c>
      <c r="AQ519" s="133">
        <f t="shared" si="32"/>
        <v>-0.09648673205</v>
      </c>
      <c r="AR519" s="133">
        <f t="shared" si="33"/>
        <v>0.1193852927</v>
      </c>
      <c r="AS519" s="134">
        <f t="shared" si="34"/>
        <v>-0.008052889394</v>
      </c>
      <c r="AT519" s="134">
        <f t="shared" si="35"/>
        <v>-0.01746571853</v>
      </c>
      <c r="AU519" s="134">
        <f t="shared" si="36"/>
        <v>-0.07127107928</v>
      </c>
      <c r="AV519" s="134">
        <f t="shared" si="37"/>
        <v>0.05292035526</v>
      </c>
      <c r="AW519" s="135">
        <f t="shared" ref="AW519:AZ519" si="3112">Y$2*$Y519</f>
        <v>-0.01604026046</v>
      </c>
      <c r="AX519" s="135">
        <f t="shared" si="3112"/>
        <v>-0.0109580725</v>
      </c>
      <c r="AY519" s="135">
        <f t="shared" si="3112"/>
        <v>-0.01533176366</v>
      </c>
      <c r="AZ519" s="135">
        <f t="shared" si="3112"/>
        <v>0.06233947946</v>
      </c>
      <c r="BA519" s="144">
        <f t="shared" ref="BA519:BD519" si="3113">AC519+AG519+AK519+AO519+AS519+AW519+A$2</f>
        <v>0.03203557017</v>
      </c>
      <c r="BB519" s="144">
        <f t="shared" si="3113"/>
        <v>0.1867871483</v>
      </c>
      <c r="BC519" s="144">
        <f t="shared" si="3113"/>
        <v>0.6825528178</v>
      </c>
      <c r="BD519" s="144">
        <f t="shared" si="3113"/>
        <v>0.1678470985</v>
      </c>
      <c r="BE519" s="143">
        <f t="shared" ref="BE519:BH519" si="3114">A519</f>
        <v>0</v>
      </c>
      <c r="BF519" s="143">
        <f t="shared" si="3114"/>
        <v>0.280651341</v>
      </c>
      <c r="BG519" s="143">
        <f t="shared" si="3114"/>
        <v>0.6366508689</v>
      </c>
      <c r="BH519" s="143">
        <f t="shared" si="3114"/>
        <v>0.2203065134</v>
      </c>
      <c r="BI519" s="145">
        <f t="shared" si="41"/>
        <v>0.01469574356</v>
      </c>
      <c r="BJ519" s="145">
        <f t="shared" si="42"/>
        <v>0.01143139038</v>
      </c>
      <c r="BK519" s="143"/>
    </row>
    <row r="520">
      <c r="A520" s="90">
        <f>'Yield Tabulations'!AH520</f>
        <v>0</v>
      </c>
      <c r="B520" s="90">
        <f>'Yield Tabulations'!AI520</f>
        <v>0.2030804335</v>
      </c>
      <c r="C520" s="90">
        <f>'Yield Tabulations'!AJ520</f>
        <v>0.5129198966</v>
      </c>
      <c r="D520" s="90">
        <f>'Yield Tabulations'!AK520</f>
        <v>0.1138049059</v>
      </c>
      <c r="E520" s="91">
        <f>'Yield Tabulations'!AL520</f>
        <v>0</v>
      </c>
      <c r="F520" s="91">
        <f>'Yield Tabulations'!AM520</f>
        <v>0.05618938962</v>
      </c>
      <c r="G520" s="91">
        <f>'Yield Tabulations'!AN520</f>
        <v>0.5197889182</v>
      </c>
      <c r="H520" s="91">
        <f>'Yield Tabulations'!AO520</f>
        <v>0.1081003993</v>
      </c>
      <c r="I520" s="92">
        <f>'Yield Tabulations'!AP520</f>
        <v>0</v>
      </c>
      <c r="J520" s="92">
        <f>'Yield Tabulations'!AQ520</f>
        <v>0.0519110097</v>
      </c>
      <c r="K520" s="92">
        <f>'Yield Tabulations'!AR520</f>
        <v>0.5063291139</v>
      </c>
      <c r="L520" s="92">
        <f>'Yield Tabulations'!AS520</f>
        <v>0.05618938962</v>
      </c>
      <c r="M520" s="132">
        <f t="shared" si="9"/>
        <v>-0.2850234633</v>
      </c>
      <c r="N520" s="132">
        <f t="shared" ref="N520:P520" si="3115">0</f>
        <v>0</v>
      </c>
      <c r="O520" s="132">
        <f t="shared" si="3115"/>
        <v>0</v>
      </c>
      <c r="P520" s="132">
        <f t="shared" si="3115"/>
        <v>0</v>
      </c>
      <c r="Q520" s="133">
        <f t="shared" si="11"/>
        <v>-0.2721752058</v>
      </c>
      <c r="R520" s="133">
        <f t="shared" si="12"/>
        <v>0.02552775736</v>
      </c>
      <c r="S520" s="133">
        <f t="shared" si="13"/>
        <v>-0.002454353372</v>
      </c>
      <c r="T520" s="133">
        <f t="shared" si="14"/>
        <v>-0.001467556283</v>
      </c>
      <c r="U520" s="134">
        <f t="shared" si="15"/>
        <v>-0.2721752058</v>
      </c>
      <c r="V520" s="134">
        <f t="shared" si="16"/>
        <v>-0.02552775736</v>
      </c>
      <c r="W520" s="134">
        <f t="shared" si="17"/>
        <v>0.002454353372</v>
      </c>
      <c r="X520" s="134">
        <f t="shared" si="18"/>
        <v>0.001467556283</v>
      </c>
      <c r="Y520" s="135">
        <f t="shared" si="19"/>
        <v>-0.262221172</v>
      </c>
      <c r="Z520" s="135">
        <f t="shared" ref="Z520:AB520" si="3116">0</f>
        <v>0</v>
      </c>
      <c r="AA520" s="135">
        <f t="shared" si="3116"/>
        <v>0</v>
      </c>
      <c r="AB520" s="135">
        <f t="shared" si="3116"/>
        <v>0</v>
      </c>
      <c r="AC520" s="91">
        <f t="shared" si="21"/>
        <v>-0.1196111253</v>
      </c>
      <c r="AD520" s="91">
        <f t="shared" si="22"/>
        <v>0.04243716585</v>
      </c>
      <c r="AE520" s="91">
        <f t="shared" si="23"/>
        <v>0.2547278196</v>
      </c>
      <c r="AF520" s="91">
        <f t="shared" si="24"/>
        <v>0.1133141125</v>
      </c>
      <c r="AG520" s="92">
        <f t="shared" si="25"/>
        <v>0.08572803606</v>
      </c>
      <c r="AH520" s="92">
        <f t="shared" si="26"/>
        <v>0.03823916642</v>
      </c>
      <c r="AI520" s="92">
        <f t="shared" si="27"/>
        <v>0.305347516</v>
      </c>
      <c r="AJ520" s="92">
        <f t="shared" si="28"/>
        <v>-0.0725584993</v>
      </c>
      <c r="AK520" s="132">
        <f t="shared" ref="AK520:AN520" si="3117">M$2*$M520</f>
        <v>0.09344648329</v>
      </c>
      <c r="AL520" s="132">
        <f t="shared" si="3117"/>
        <v>0.02525923678</v>
      </c>
      <c r="AM520" s="132">
        <f t="shared" si="3117"/>
        <v>0.07746872467</v>
      </c>
      <c r="AN520" s="132">
        <f t="shared" si="3117"/>
        <v>-0.07309003361</v>
      </c>
      <c r="AO520" s="133">
        <f t="shared" si="30"/>
        <v>-0.04829223439</v>
      </c>
      <c r="AP520" s="133">
        <f t="shared" si="31"/>
        <v>0.01150218205</v>
      </c>
      <c r="AQ520" s="133">
        <f t="shared" si="32"/>
        <v>-0.05492142022</v>
      </c>
      <c r="AR520" s="133">
        <f t="shared" si="33"/>
        <v>0.09426678879</v>
      </c>
      <c r="AS520" s="134">
        <f t="shared" si="34"/>
        <v>-0.008330525511</v>
      </c>
      <c r="AT520" s="134">
        <f t="shared" si="35"/>
        <v>-0.01047901201</v>
      </c>
      <c r="AU520" s="134">
        <f t="shared" si="36"/>
        <v>-0.05383128746</v>
      </c>
      <c r="AV520" s="134">
        <f t="shared" si="37"/>
        <v>0.02766958293</v>
      </c>
      <c r="AW520" s="135">
        <f t="shared" ref="AW520:AZ520" si="3118">Y$2*$Y520</f>
        <v>-0.01713635387</v>
      </c>
      <c r="AX520" s="135">
        <f t="shared" si="3118"/>
        <v>-0.01170688023</v>
      </c>
      <c r="AY520" s="135">
        <f t="shared" si="3118"/>
        <v>-0.01637944272</v>
      </c>
      <c r="AZ520" s="135">
        <f t="shared" si="3118"/>
        <v>0.06659937865</v>
      </c>
      <c r="BA520" s="144">
        <f t="shared" ref="BA520:BD520" si="3119">AC520+AG520+AK520+AO520+AS520+AW520+A$2</f>
        <v>0.01355901283</v>
      </c>
      <c r="BB520" s="144">
        <f t="shared" si="3119"/>
        <v>0.1205591088</v>
      </c>
      <c r="BC520" s="144">
        <f t="shared" si="3119"/>
        <v>0.5131073256</v>
      </c>
      <c r="BD520" s="144">
        <f t="shared" si="3119"/>
        <v>0.1224667486</v>
      </c>
      <c r="BE520" s="143">
        <f t="shared" ref="BE520:BH520" si="3120">A520</f>
        <v>0</v>
      </c>
      <c r="BF520" s="143">
        <f t="shared" si="3120"/>
        <v>0.2030804335</v>
      </c>
      <c r="BG520" s="143">
        <f t="shared" si="3120"/>
        <v>0.5129198966</v>
      </c>
      <c r="BH520" s="143">
        <f t="shared" si="3120"/>
        <v>0.1138049059</v>
      </c>
      <c r="BI520" s="145">
        <f t="shared" si="41"/>
        <v>0.007068678519</v>
      </c>
      <c r="BJ520" s="145">
        <f t="shared" si="42"/>
        <v>0.006080523588</v>
      </c>
      <c r="BK520" s="143"/>
    </row>
    <row r="521">
      <c r="A521" s="90">
        <f>'Yield Tabulations'!AH521</f>
        <v>0</v>
      </c>
      <c r="B521" s="90">
        <f>'Yield Tabulations'!AI521</f>
        <v>0.2472019465</v>
      </c>
      <c r="C521" s="90">
        <f>'Yield Tabulations'!AJ521</f>
        <v>0.6076642336</v>
      </c>
      <c r="D521" s="90">
        <f>'Yield Tabulations'!AK521</f>
        <v>0.1941605839</v>
      </c>
      <c r="E521" s="91">
        <f>'Yield Tabulations'!AL521</f>
        <v>0</v>
      </c>
      <c r="F521" s="91">
        <f>'Yield Tabulations'!AM521</f>
        <v>0.101703163</v>
      </c>
      <c r="G521" s="91">
        <f>'Yield Tabulations'!AN521</f>
        <v>0.7740740741</v>
      </c>
      <c r="H521" s="91">
        <f>'Yield Tabulations'!AO521</f>
        <v>0.1313868613</v>
      </c>
      <c r="I521" s="92">
        <f>'Yield Tabulations'!AP521</f>
        <v>0</v>
      </c>
      <c r="J521" s="92">
        <f>'Yield Tabulations'!AQ521</f>
        <v>0.0296836983</v>
      </c>
      <c r="K521" s="92">
        <f>'Yield Tabulations'!AR521</f>
        <v>0.4460431655</v>
      </c>
      <c r="L521" s="92">
        <f>'Yield Tabulations'!AS521</f>
        <v>0.101703163</v>
      </c>
      <c r="M521" s="132">
        <f t="shared" si="9"/>
        <v>-0.6267967128</v>
      </c>
      <c r="N521" s="132">
        <f t="shared" ref="N521:P521" si="3121">0</f>
        <v>0</v>
      </c>
      <c r="O521" s="132">
        <f t="shared" si="3121"/>
        <v>0</v>
      </c>
      <c r="P521" s="132">
        <f t="shared" si="3121"/>
        <v>0</v>
      </c>
      <c r="Q521" s="133">
        <f t="shared" si="11"/>
        <v>-0.3616518357</v>
      </c>
      <c r="R521" s="133">
        <f t="shared" si="12"/>
        <v>-0.02012157022</v>
      </c>
      <c r="S521" s="133">
        <f t="shared" si="13"/>
        <v>0.006443485416</v>
      </c>
      <c r="T521" s="133">
        <f t="shared" si="14"/>
        <v>-0.0223866195</v>
      </c>
      <c r="U521" s="134">
        <f t="shared" si="15"/>
        <v>-0.3616518357</v>
      </c>
      <c r="V521" s="134">
        <f t="shared" si="16"/>
        <v>0.02012157022</v>
      </c>
      <c r="W521" s="134">
        <f t="shared" si="17"/>
        <v>-0.006443485416</v>
      </c>
      <c r="X521" s="134">
        <f t="shared" si="18"/>
        <v>0.0223866195</v>
      </c>
      <c r="Y521" s="135">
        <f t="shared" si="19"/>
        <v>-0.2101791608</v>
      </c>
      <c r="Z521" s="135">
        <f t="shared" ref="Z521:AB521" si="3122">0</f>
        <v>0</v>
      </c>
      <c r="AA521" s="135">
        <f t="shared" si="3122"/>
        <v>0</v>
      </c>
      <c r="AB521" s="135">
        <f t="shared" si="3122"/>
        <v>0</v>
      </c>
      <c r="AC521" s="91">
        <f t="shared" si="21"/>
        <v>-0.1799960395</v>
      </c>
      <c r="AD521" s="91">
        <f t="shared" si="22"/>
        <v>0.06622551792</v>
      </c>
      <c r="AE521" s="91">
        <f t="shared" si="23"/>
        <v>0.3836254202</v>
      </c>
      <c r="AF521" s="91">
        <f t="shared" si="24"/>
        <v>0.1496603165</v>
      </c>
      <c r="AG521" s="92">
        <f t="shared" si="25"/>
        <v>0.07880671615</v>
      </c>
      <c r="AH521" s="92">
        <f t="shared" si="26"/>
        <v>0.03417233131</v>
      </c>
      <c r="AI521" s="92">
        <f t="shared" si="27"/>
        <v>0.2787552514</v>
      </c>
      <c r="AJ521" s="92">
        <f t="shared" si="28"/>
        <v>-0.0305379923</v>
      </c>
      <c r="AK521" s="132">
        <f t="shared" ref="AK521:AN521" si="3123">M$2*$M521</f>
        <v>0.2054986908</v>
      </c>
      <c r="AL521" s="132">
        <f t="shared" si="3123"/>
        <v>0.05554773069</v>
      </c>
      <c r="AM521" s="132">
        <f t="shared" si="3123"/>
        <v>0.1703619113</v>
      </c>
      <c r="AN521" s="132">
        <f t="shared" si="3123"/>
        <v>-0.160732707</v>
      </c>
      <c r="AO521" s="133">
        <f t="shared" si="30"/>
        <v>-0.07421445365</v>
      </c>
      <c r="AP521" s="133">
        <f t="shared" si="31"/>
        <v>0.007125093624</v>
      </c>
      <c r="AQ521" s="133">
        <f t="shared" si="32"/>
        <v>-0.08840834009</v>
      </c>
      <c r="AR521" s="133">
        <f t="shared" si="33"/>
        <v>0.1093140893</v>
      </c>
      <c r="AS521" s="134">
        <f t="shared" si="34"/>
        <v>-0.008617331828</v>
      </c>
      <c r="AT521" s="134">
        <f t="shared" si="35"/>
        <v>-0.0148221312</v>
      </c>
      <c r="AU521" s="134">
        <f t="shared" si="36"/>
        <v>-0.06471503839</v>
      </c>
      <c r="AV521" s="134">
        <f t="shared" si="37"/>
        <v>0.04786684625</v>
      </c>
      <c r="AW521" s="135">
        <f t="shared" ref="AW521:AZ521" si="3124">Y$2*$Y521</f>
        <v>-0.01373536869</v>
      </c>
      <c r="AX521" s="135">
        <f t="shared" si="3124"/>
        <v>-0.009383461461</v>
      </c>
      <c r="AY521" s="135">
        <f t="shared" si="3124"/>
        <v>-0.01312867874</v>
      </c>
      <c r="AZ521" s="135">
        <f t="shared" si="3124"/>
        <v>0.05338166024</v>
      </c>
      <c r="BA521" s="144">
        <f t="shared" ref="BA521:BD521" si="3125">AC521+AG521+AK521+AO521+AS521+AW521+A$2</f>
        <v>0.03549694575</v>
      </c>
      <c r="BB521" s="144">
        <f t="shared" si="3125"/>
        <v>0.1641723308</v>
      </c>
      <c r="BC521" s="144">
        <f t="shared" si="3125"/>
        <v>0.6671859414</v>
      </c>
      <c r="BD521" s="144">
        <f t="shared" si="3125"/>
        <v>0.1352176317</v>
      </c>
      <c r="BE521" s="143">
        <f t="shared" ref="BE521:BH521" si="3126">A521</f>
        <v>0</v>
      </c>
      <c r="BF521" s="143">
        <f t="shared" si="3126"/>
        <v>0.2472019465</v>
      </c>
      <c r="BG521" s="143">
        <f t="shared" si="3126"/>
        <v>0.6076642336</v>
      </c>
      <c r="BH521" s="143">
        <f t="shared" si="3126"/>
        <v>0.1941605839</v>
      </c>
      <c r="BI521" s="145">
        <f t="shared" si="41"/>
        <v>0.01517105555</v>
      </c>
      <c r="BJ521" s="145">
        <f t="shared" si="42"/>
        <v>0.004040961435</v>
      </c>
      <c r="BK521" s="143"/>
    </row>
    <row r="522">
      <c r="A522" s="90">
        <f>'Yield Tabulations'!AH522</f>
        <v>0</v>
      </c>
      <c r="B522" s="90">
        <f>'Yield Tabulations'!AI522</f>
        <v>0.2628964463</v>
      </c>
      <c r="C522" s="90">
        <f>'Yield Tabulations'!AJ522</f>
        <v>0.5883256528</v>
      </c>
      <c r="D522" s="90">
        <f>'Yield Tabulations'!AK522</f>
        <v>0.1688956821</v>
      </c>
      <c r="E522" s="91">
        <f>'Yield Tabulations'!AL522</f>
        <v>0</v>
      </c>
      <c r="F522" s="91">
        <f>'Yield Tabulations'!AM522</f>
        <v>0.08597630875</v>
      </c>
      <c r="G522" s="91">
        <f>'Yield Tabulations'!AN522</f>
        <v>0.7188498403</v>
      </c>
      <c r="H522" s="91">
        <f>'Yield Tabulations'!AO522</f>
        <v>0.1196025984</v>
      </c>
      <c r="I522" s="92">
        <f>'Yield Tabulations'!AP522</f>
        <v>0</v>
      </c>
      <c r="J522" s="92">
        <f>'Yield Tabulations'!AQ522</f>
        <v>0.03362628964</v>
      </c>
      <c r="K522" s="92">
        <f>'Yield Tabulations'!AR522</f>
        <v>0.4674556213</v>
      </c>
      <c r="L522" s="92">
        <f>'Yield Tabulations'!AS522</f>
        <v>0.08597630875</v>
      </c>
      <c r="M522" s="132">
        <f t="shared" si="9"/>
        <v>-0.5384418</v>
      </c>
      <c r="N522" s="132">
        <f t="shared" ref="N522:P522" si="3127">0</f>
        <v>0</v>
      </c>
      <c r="O522" s="132">
        <f t="shared" si="3127"/>
        <v>0</v>
      </c>
      <c r="P522" s="132">
        <f t="shared" si="3127"/>
        <v>0</v>
      </c>
      <c r="Q522" s="133">
        <f t="shared" si="11"/>
        <v>-0.3492044529</v>
      </c>
      <c r="R522" s="133">
        <f t="shared" si="12"/>
        <v>-0.005895148869</v>
      </c>
      <c r="S522" s="133">
        <f t="shared" si="13"/>
        <v>0.00337013405</v>
      </c>
      <c r="T522" s="133">
        <f t="shared" si="14"/>
        <v>-0.01601785588</v>
      </c>
      <c r="U522" s="134">
        <f t="shared" si="15"/>
        <v>-0.3492044529</v>
      </c>
      <c r="V522" s="134">
        <f t="shared" si="16"/>
        <v>0.005895148869</v>
      </c>
      <c r="W522" s="134">
        <f t="shared" si="17"/>
        <v>-0.00337013405</v>
      </c>
      <c r="X522" s="134">
        <f t="shared" si="18"/>
        <v>0.01601785588</v>
      </c>
      <c r="Y522" s="135">
        <f t="shared" si="19"/>
        <v>-0.2270374109</v>
      </c>
      <c r="Z522" s="135">
        <f t="shared" ref="Z522:AB522" si="3128">0</f>
        <v>0</v>
      </c>
      <c r="AA522" s="135">
        <f t="shared" si="3128"/>
        <v>0</v>
      </c>
      <c r="AB522" s="135">
        <f t="shared" si="3128"/>
        <v>0</v>
      </c>
      <c r="AC522" s="91">
        <f t="shared" si="21"/>
        <v>-0.1659789635</v>
      </c>
      <c r="AD522" s="91">
        <f t="shared" si="22"/>
        <v>0.05661991592</v>
      </c>
      <c r="AE522" s="91">
        <f t="shared" si="23"/>
        <v>0.3564247322</v>
      </c>
      <c r="AF522" s="91">
        <f t="shared" si="24"/>
        <v>0.1395344293</v>
      </c>
      <c r="AG522" s="92">
        <f t="shared" si="25"/>
        <v>0.08201245938</v>
      </c>
      <c r="AH522" s="92">
        <f t="shared" si="26"/>
        <v>0.03340066813</v>
      </c>
      <c r="AI522" s="92">
        <f t="shared" si="27"/>
        <v>0.2882633861</v>
      </c>
      <c r="AJ522" s="92">
        <f t="shared" si="28"/>
        <v>-0.04446431736</v>
      </c>
      <c r="AK522" s="132">
        <f t="shared" ref="AK522:AN522" si="3129">M$2*$M522</f>
        <v>0.176531055</v>
      </c>
      <c r="AL522" s="132">
        <f t="shared" si="3129"/>
        <v>0.04771757651</v>
      </c>
      <c r="AM522" s="132">
        <f t="shared" si="3129"/>
        <v>0.1463472483</v>
      </c>
      <c r="AN522" s="132">
        <f t="shared" si="3129"/>
        <v>-0.1380754019</v>
      </c>
      <c r="AO522" s="133">
        <f t="shared" si="30"/>
        <v>-0.06889047267</v>
      </c>
      <c r="AP522" s="133">
        <f t="shared" si="31"/>
        <v>0.008949396645</v>
      </c>
      <c r="AQ522" s="133">
        <f t="shared" si="32"/>
        <v>-0.08158674904</v>
      </c>
      <c r="AR522" s="133">
        <f t="shared" si="33"/>
        <v>0.1096216581</v>
      </c>
      <c r="AS522" s="134">
        <f t="shared" si="34"/>
        <v>-0.009070854577</v>
      </c>
      <c r="AT522" s="134">
        <f t="shared" si="35"/>
        <v>-0.01404747358</v>
      </c>
      <c r="AU522" s="134">
        <f t="shared" si="36"/>
        <v>-0.06419614965</v>
      </c>
      <c r="AV522" s="134">
        <f t="shared" si="37"/>
        <v>0.04340953846</v>
      </c>
      <c r="AW522" s="135">
        <f t="shared" ref="AW522:AZ522" si="3130">Y$2*$Y522</f>
        <v>-0.01483706821</v>
      </c>
      <c r="AX522" s="135">
        <f t="shared" si="3130"/>
        <v>-0.01013609907</v>
      </c>
      <c r="AY522" s="135">
        <f t="shared" si="3130"/>
        <v>-0.01418171629</v>
      </c>
      <c r="AZ522" s="135">
        <f t="shared" si="3130"/>
        <v>0.05766334724</v>
      </c>
      <c r="BA522" s="144">
        <f t="shared" ref="BA522:BD522" si="3131">AC522+AG522+AK522+AO522+AS522+AW522+A$2</f>
        <v>0.02752088791</v>
      </c>
      <c r="BB522" s="144">
        <f t="shared" si="3131"/>
        <v>0.1478112345</v>
      </c>
      <c r="BC522" s="144">
        <f t="shared" si="3131"/>
        <v>0.6317661673</v>
      </c>
      <c r="BD522" s="144">
        <f t="shared" si="3131"/>
        <v>0.1339546724</v>
      </c>
      <c r="BE522" s="143">
        <f t="shared" ref="BE522:BH522" si="3132">A522</f>
        <v>0</v>
      </c>
      <c r="BF522" s="143">
        <f t="shared" si="3132"/>
        <v>0.2628964463</v>
      </c>
      <c r="BG522" s="143">
        <f t="shared" si="3132"/>
        <v>0.5883256528</v>
      </c>
      <c r="BH522" s="143">
        <f t="shared" si="3132"/>
        <v>0.1688956821</v>
      </c>
      <c r="BI522" s="145">
        <f t="shared" si="41"/>
        <v>0.0171099577</v>
      </c>
      <c r="BJ522" s="145">
        <f t="shared" si="42"/>
        <v>0.001592615563</v>
      </c>
      <c r="BK522" s="143"/>
    </row>
    <row r="523">
      <c r="A523" s="90">
        <f>'Yield Tabulations'!AH523</f>
        <v>0</v>
      </c>
      <c r="B523" s="90">
        <f>'Yield Tabulations'!AI523</f>
        <v>0.4362969753</v>
      </c>
      <c r="C523" s="90">
        <f>'Yield Tabulations'!AJ523</f>
        <v>0.6225352113</v>
      </c>
      <c r="D523" s="90">
        <f>'Yield Tabulations'!AK523</f>
        <v>0.3492208983</v>
      </c>
      <c r="E523" s="91">
        <f>'Yield Tabulations'!AL523</f>
        <v>0</v>
      </c>
      <c r="F523" s="91">
        <f>'Yield Tabulations'!AM523</f>
        <v>0.1640696609</v>
      </c>
      <c r="G523" s="91">
        <f>'Yield Tabulations'!AN523</f>
        <v>0.9179487179</v>
      </c>
      <c r="H523" s="91">
        <f>'Yield Tabulations'!AO523</f>
        <v>0.1787351054</v>
      </c>
      <c r="I523" s="92">
        <f>'Yield Tabulations'!AP523</f>
        <v>0</v>
      </c>
      <c r="J523" s="92">
        <f>'Yield Tabulations'!AQ523</f>
        <v>0.01466544455</v>
      </c>
      <c r="K523" s="92">
        <f>'Yield Tabulations'!AR523</f>
        <v>0.2625</v>
      </c>
      <c r="L523" s="92">
        <f>'Yield Tabulations'!AS523</f>
        <v>0.1640696609</v>
      </c>
      <c r="M523" s="132">
        <f t="shared" si="9"/>
        <v>-0.9014949403</v>
      </c>
      <c r="N523" s="132">
        <f t="shared" ref="N523:P523" si="3133">0</f>
        <v>0</v>
      </c>
      <c r="O523" s="132">
        <f t="shared" si="3133"/>
        <v>0</v>
      </c>
      <c r="P523" s="132">
        <f t="shared" si="3133"/>
        <v>0</v>
      </c>
      <c r="Q523" s="133">
        <f t="shared" si="11"/>
        <v>-0.2726927011</v>
      </c>
      <c r="R523" s="133">
        <f t="shared" si="12"/>
        <v>-0.1036895697</v>
      </c>
      <c r="S523" s="133">
        <f t="shared" si="13"/>
        <v>0.02429762384</v>
      </c>
      <c r="T523" s="133">
        <f t="shared" si="14"/>
        <v>-0.02960615996</v>
      </c>
      <c r="U523" s="134">
        <f t="shared" si="15"/>
        <v>-0.2726927011</v>
      </c>
      <c r="V523" s="134">
        <f t="shared" si="16"/>
        <v>0.1036895697</v>
      </c>
      <c r="W523" s="134">
        <f t="shared" si="17"/>
        <v>-0.02429762384</v>
      </c>
      <c r="X523" s="134">
        <f t="shared" si="18"/>
        <v>0.02960615996</v>
      </c>
      <c r="Y523" s="135">
        <f t="shared" si="19"/>
        <v>-0.09604017888</v>
      </c>
      <c r="Z523" s="135">
        <f t="shared" ref="Z523:AB523" si="3134">0</f>
        <v>0</v>
      </c>
      <c r="AA523" s="135">
        <f t="shared" si="3134"/>
        <v>0</v>
      </c>
      <c r="AB523" s="135">
        <f t="shared" si="3134"/>
        <v>0</v>
      </c>
      <c r="AC523" s="91">
        <f t="shared" si="21"/>
        <v>-0.2196758342</v>
      </c>
      <c r="AD523" s="91">
        <f t="shared" si="22"/>
        <v>0.1058146777</v>
      </c>
      <c r="AE523" s="91">
        <f t="shared" si="23"/>
        <v>0.4526556887</v>
      </c>
      <c r="AF523" s="91">
        <f t="shared" si="24"/>
        <v>0.1800959052</v>
      </c>
      <c r="AG523" s="92">
        <f t="shared" si="25"/>
        <v>0.0474262293</v>
      </c>
      <c r="AH523" s="92">
        <f t="shared" si="26"/>
        <v>0.03808236088</v>
      </c>
      <c r="AI523" s="92">
        <f t="shared" si="27"/>
        <v>0.1836872598</v>
      </c>
      <c r="AJ523" s="92">
        <f t="shared" si="28"/>
        <v>0.04317041538</v>
      </c>
      <c r="AK523" s="132">
        <f t="shared" ref="AK523:AN523" si="3135">M$2*$M523</f>
        <v>0.2955599897</v>
      </c>
      <c r="AL523" s="132">
        <f t="shared" si="3135"/>
        <v>0.07989192849</v>
      </c>
      <c r="AM523" s="132">
        <f t="shared" si="3135"/>
        <v>0.2450242605</v>
      </c>
      <c r="AN523" s="132">
        <f t="shared" si="3135"/>
        <v>-0.2311749872</v>
      </c>
      <c r="AO523" s="133">
        <f t="shared" si="30"/>
        <v>-0.06647167011</v>
      </c>
      <c r="AP523" s="133">
        <f t="shared" si="31"/>
        <v>-0.01393473728</v>
      </c>
      <c r="AQ523" s="133">
        <f t="shared" si="32"/>
        <v>-0.09174143343</v>
      </c>
      <c r="AR523" s="133">
        <f t="shared" si="33"/>
        <v>0.06011634482</v>
      </c>
      <c r="AS523" s="134">
        <f t="shared" si="34"/>
        <v>-0.004294720307</v>
      </c>
      <c r="AT523" s="134">
        <f t="shared" si="35"/>
        <v>-0.00834333092</v>
      </c>
      <c r="AU523" s="134">
        <f t="shared" si="36"/>
        <v>-0.0384446761</v>
      </c>
      <c r="AV523" s="134">
        <f t="shared" si="37"/>
        <v>0.05371534778</v>
      </c>
      <c r="AW523" s="135">
        <f t="shared" ref="AW523:AZ523" si="3136">Y$2*$Y523</f>
        <v>-0.006276299044</v>
      </c>
      <c r="AX523" s="135">
        <f t="shared" si="3136"/>
        <v>-0.004287719648</v>
      </c>
      <c r="AY523" s="135">
        <f t="shared" si="3136"/>
        <v>-0.005999075501</v>
      </c>
      <c r="AZ523" s="135">
        <f t="shared" si="3136"/>
        <v>0.02439244775</v>
      </c>
      <c r="BA523" s="144">
        <f t="shared" ref="BA523:BD523" si="3137">AC523+AG523+AK523+AO523+AS523+AW523+A$2</f>
        <v>0.0740224278</v>
      </c>
      <c r="BB523" s="144">
        <f t="shared" si="3137"/>
        <v>0.2225304291</v>
      </c>
      <c r="BC523" s="144">
        <f t="shared" si="3137"/>
        <v>0.7458774396</v>
      </c>
      <c r="BD523" s="144">
        <f t="shared" si="3137"/>
        <v>0.09658089237</v>
      </c>
      <c r="BE523" s="143">
        <f t="shared" ref="BE523:BH523" si="3138">A523</f>
        <v>0</v>
      </c>
      <c r="BF523" s="143">
        <f t="shared" si="3138"/>
        <v>0.4362969753</v>
      </c>
      <c r="BG523" s="143">
        <f t="shared" si="3138"/>
        <v>0.6225352113</v>
      </c>
      <c r="BH523" s="143">
        <f t="shared" si="3138"/>
        <v>0.3492208983</v>
      </c>
      <c r="BI523" s="145">
        <f t="shared" si="41"/>
        <v>0.1302157339</v>
      </c>
      <c r="BJ523" s="145">
        <f t="shared" si="42"/>
        <v>0.07460086009</v>
      </c>
      <c r="BK523" s="143"/>
    </row>
    <row r="524">
      <c r="A524" s="90">
        <f>'Yield Tabulations'!AH524</f>
        <v>0</v>
      </c>
      <c r="B524" s="90">
        <f>'Yield Tabulations'!AI524</f>
        <v>0.3650365807</v>
      </c>
      <c r="C524" s="90">
        <f>'Yield Tabulations'!AJ524</f>
        <v>0.6889804325</v>
      </c>
      <c r="D524" s="90">
        <f>'Yield Tabulations'!AK524</f>
        <v>0.3195995379</v>
      </c>
      <c r="E524" s="91">
        <f>'Yield Tabulations'!AL524</f>
        <v>0</v>
      </c>
      <c r="F524" s="91">
        <f>'Yield Tabulations'!AM524</f>
        <v>0.1567192915</v>
      </c>
      <c r="G524" s="91">
        <f>'Yield Tabulations'!AN524</f>
        <v>0.7996070727</v>
      </c>
      <c r="H524" s="91">
        <f>'Yield Tabulations'!AO524</f>
        <v>0.1959953793</v>
      </c>
      <c r="I524" s="92">
        <f>'Yield Tabulations'!AP524</f>
        <v>0</v>
      </c>
      <c r="J524" s="92">
        <f>'Yield Tabulations'!AQ524</f>
        <v>0.03927608779</v>
      </c>
      <c r="K524" s="92">
        <f>'Yield Tabulations'!AR524</f>
        <v>0.5670995671</v>
      </c>
      <c r="L524" s="92">
        <f>'Yield Tabulations'!AS524</f>
        <v>0.1567192915</v>
      </c>
      <c r="M524" s="132">
        <f t="shared" si="9"/>
        <v>-0.7023465957</v>
      </c>
      <c r="N524" s="132">
        <f t="shared" ref="N524:P524" si="3139">0</f>
        <v>0</v>
      </c>
      <c r="O524" s="132">
        <f t="shared" si="3139"/>
        <v>0</v>
      </c>
      <c r="P524" s="132">
        <f t="shared" si="3139"/>
        <v>0</v>
      </c>
      <c r="Q524" s="133">
        <f t="shared" si="11"/>
        <v>-0.4903284024</v>
      </c>
      <c r="R524" s="133">
        <f t="shared" si="12"/>
        <v>-0.01416495916</v>
      </c>
      <c r="S524" s="133">
        <f t="shared" si="13"/>
        <v>0.0168630046</v>
      </c>
      <c r="T524" s="133">
        <f t="shared" si="14"/>
        <v>-0.05747000477</v>
      </c>
      <c r="U524" s="134">
        <f t="shared" si="15"/>
        <v>-0.4903284024</v>
      </c>
      <c r="V524" s="134">
        <f t="shared" si="16"/>
        <v>0.01416495916</v>
      </c>
      <c r="W524" s="134">
        <f t="shared" si="17"/>
        <v>-0.0168630046</v>
      </c>
      <c r="X524" s="134">
        <f t="shared" si="18"/>
        <v>0.05747000477</v>
      </c>
      <c r="Y524" s="135">
        <f t="shared" si="19"/>
        <v>-0.3477054664</v>
      </c>
      <c r="Z524" s="135">
        <f t="shared" ref="Z524:AB524" si="3140">0</f>
        <v>0</v>
      </c>
      <c r="AA524" s="135">
        <f t="shared" si="3140"/>
        <v>0</v>
      </c>
      <c r="AB524" s="135">
        <f t="shared" si="3140"/>
        <v>0</v>
      </c>
      <c r="AC524" s="91">
        <f t="shared" si="21"/>
        <v>-0.1939325278</v>
      </c>
      <c r="AD524" s="91">
        <f t="shared" si="22"/>
        <v>0.1078326546</v>
      </c>
      <c r="AE524" s="91">
        <f t="shared" si="23"/>
        <v>0.3891653671</v>
      </c>
      <c r="AF524" s="91">
        <f t="shared" si="24"/>
        <v>0.1747451126</v>
      </c>
      <c r="AG524" s="92">
        <f t="shared" si="25"/>
        <v>0.1000418011</v>
      </c>
      <c r="AH524" s="92">
        <f t="shared" si="26"/>
        <v>0.04949655792</v>
      </c>
      <c r="AI524" s="92">
        <f t="shared" si="27"/>
        <v>0.3595865264</v>
      </c>
      <c r="AJ524" s="92">
        <f t="shared" si="28"/>
        <v>-0.02317041138</v>
      </c>
      <c r="AK524" s="132">
        <f t="shared" ref="AK524:AN524" si="3141">M$2*$M524</f>
        <v>0.2302681283</v>
      </c>
      <c r="AL524" s="132">
        <f t="shared" si="3141"/>
        <v>0.06224308257</v>
      </c>
      <c r="AM524" s="132">
        <f t="shared" si="3141"/>
        <v>0.1908961964</v>
      </c>
      <c r="AN524" s="132">
        <f t="shared" si="3141"/>
        <v>-0.1801063523</v>
      </c>
      <c r="AO524" s="133">
        <f t="shared" si="30"/>
        <v>-0.1110544729</v>
      </c>
      <c r="AP524" s="133">
        <f t="shared" si="31"/>
        <v>0.01562958856</v>
      </c>
      <c r="AQ524" s="133">
        <f t="shared" si="32"/>
        <v>-0.1135541615</v>
      </c>
      <c r="AR524" s="133">
        <f t="shared" si="33"/>
        <v>0.1465340872</v>
      </c>
      <c r="AS524" s="134">
        <f t="shared" si="34"/>
        <v>-0.006489704416</v>
      </c>
      <c r="AT524" s="134">
        <f t="shared" si="35"/>
        <v>-0.02462771271</v>
      </c>
      <c r="AU524" s="134">
        <f t="shared" si="36"/>
        <v>-0.08866721785</v>
      </c>
      <c r="AV524" s="134">
        <f t="shared" si="37"/>
        <v>0.06360203767</v>
      </c>
      <c r="AW524" s="135">
        <f t="shared" ref="AW524:AZ524" si="3142">Y$2*$Y524</f>
        <v>-0.0227228178</v>
      </c>
      <c r="AX524" s="135">
        <f t="shared" si="3142"/>
        <v>-0.01552333177</v>
      </c>
      <c r="AY524" s="135">
        <f t="shared" si="3142"/>
        <v>-0.02171915306</v>
      </c>
      <c r="AZ524" s="135">
        <f t="shared" si="3142"/>
        <v>0.08831082493</v>
      </c>
      <c r="BA524" s="144">
        <f t="shared" ref="BA524:BD524" si="3143">AC524+AG524+AK524+AO524+AS524+AW524+A$2</f>
        <v>0.023865139</v>
      </c>
      <c r="BB524" s="144">
        <f t="shared" si="3143"/>
        <v>0.2203580891</v>
      </c>
      <c r="BC524" s="144">
        <f t="shared" si="3143"/>
        <v>0.7164029732</v>
      </c>
      <c r="BD524" s="144">
        <f t="shared" si="3143"/>
        <v>0.2361807174</v>
      </c>
      <c r="BE524" s="143">
        <f t="shared" ref="BE524:BH524" si="3144">A524</f>
        <v>0</v>
      </c>
      <c r="BF524" s="143">
        <f t="shared" si="3144"/>
        <v>0.3650365807</v>
      </c>
      <c r="BG524" s="143">
        <f t="shared" si="3144"/>
        <v>0.6889804325</v>
      </c>
      <c r="BH524" s="143">
        <f t="shared" si="3144"/>
        <v>0.3195995379</v>
      </c>
      <c r="BI524" s="145">
        <f t="shared" si="41"/>
        <v>0.02921210614</v>
      </c>
      <c r="BJ524" s="145">
        <f t="shared" si="42"/>
        <v>0.05664780302</v>
      </c>
      <c r="BK524" s="143"/>
    </row>
    <row r="525">
      <c r="A525" s="90">
        <f>'Yield Tabulations'!AH525</f>
        <v>0</v>
      </c>
      <c r="B525" s="90">
        <f>'Yield Tabulations'!AI525</f>
        <v>0.254473161</v>
      </c>
      <c r="C525" s="90">
        <f>'Yield Tabulations'!AJ525</f>
        <v>0.5853932584</v>
      </c>
      <c r="D525" s="90">
        <f>'Yield Tabulations'!AK525</f>
        <v>0.1782637508</v>
      </c>
      <c r="E525" s="91">
        <f>'Yield Tabulations'!AL525</f>
        <v>0</v>
      </c>
      <c r="F525" s="91">
        <f>'Yield Tabulations'!AM525</f>
        <v>0.1093439364</v>
      </c>
      <c r="G525" s="91">
        <f>'Yield Tabulations'!AN525</f>
        <v>0.7603686636</v>
      </c>
      <c r="H525" s="91">
        <f>'Yield Tabulations'!AO525</f>
        <v>0.1438038436</v>
      </c>
      <c r="I525" s="92">
        <f>'Yield Tabulations'!AP525</f>
        <v>0</v>
      </c>
      <c r="J525" s="92">
        <f>'Yield Tabulations'!AQ525</f>
        <v>0.03445990722</v>
      </c>
      <c r="K525" s="92">
        <f>'Yield Tabulations'!AR525</f>
        <v>0.4188596491</v>
      </c>
      <c r="L525" s="92">
        <f>'Yield Tabulations'!AS525</f>
        <v>0.1093439364</v>
      </c>
      <c r="M525" s="132">
        <f t="shared" si="9"/>
        <v>-0.6107961464</v>
      </c>
      <c r="N525" s="132">
        <f t="shared" ref="N525:P525" si="3145">0</f>
        <v>0</v>
      </c>
      <c r="O525" s="132">
        <f t="shared" si="3145"/>
        <v>0</v>
      </c>
      <c r="P525" s="132">
        <f t="shared" si="3145"/>
        <v>0</v>
      </c>
      <c r="Q525" s="133">
        <f t="shared" si="11"/>
        <v>-0.3379798119</v>
      </c>
      <c r="R525" s="133">
        <f t="shared" si="12"/>
        <v>-0.0229080753</v>
      </c>
      <c r="S525" s="133">
        <f t="shared" si="13"/>
        <v>0.007000629314</v>
      </c>
      <c r="T525" s="133">
        <f t="shared" si="14"/>
        <v>-0.01959752922</v>
      </c>
      <c r="U525" s="134">
        <f t="shared" si="15"/>
        <v>-0.3379798119</v>
      </c>
      <c r="V525" s="134">
        <f t="shared" si="16"/>
        <v>0.0229080753</v>
      </c>
      <c r="W525" s="134">
        <f t="shared" si="17"/>
        <v>-0.007000629314</v>
      </c>
      <c r="X525" s="134">
        <f t="shared" si="18"/>
        <v>0.01959752922</v>
      </c>
      <c r="Y525" s="135">
        <f t="shared" si="19"/>
        <v>-0.1885869873</v>
      </c>
      <c r="Z525" s="135">
        <f t="shared" ref="Z525:AB525" si="3146">0</f>
        <v>0</v>
      </c>
      <c r="AA525" s="135">
        <f t="shared" si="3146"/>
        <v>0</v>
      </c>
      <c r="AB525" s="135">
        <f t="shared" si="3146"/>
        <v>0</v>
      </c>
      <c r="AC525" s="91">
        <f t="shared" si="21"/>
        <v>-0.1783388405</v>
      </c>
      <c r="AD525" s="91">
        <f t="shared" si="22"/>
        <v>0.07304756669</v>
      </c>
      <c r="AE525" s="91">
        <f t="shared" si="23"/>
        <v>0.3750349051</v>
      </c>
      <c r="AF525" s="91">
        <f t="shared" si="24"/>
        <v>0.1526157479</v>
      </c>
      <c r="AG525" s="92">
        <f t="shared" si="25"/>
        <v>0.07283114368</v>
      </c>
      <c r="AH525" s="92">
        <f t="shared" si="26"/>
        <v>0.03852288435</v>
      </c>
      <c r="AI525" s="92">
        <f t="shared" si="27"/>
        <v>0.2644092128</v>
      </c>
      <c r="AJ525" s="92">
        <f t="shared" si="28"/>
        <v>-0.0218664576</v>
      </c>
      <c r="AK525" s="132">
        <f t="shared" ref="AK525:AN525" si="3147">M$2*$M525</f>
        <v>0.2002528186</v>
      </c>
      <c r="AL525" s="132">
        <f t="shared" si="3147"/>
        <v>0.05412973481</v>
      </c>
      <c r="AM525" s="132">
        <f t="shared" si="3147"/>
        <v>0.166012994</v>
      </c>
      <c r="AN525" s="132">
        <f t="shared" si="3147"/>
        <v>-0.1566295994</v>
      </c>
      <c r="AO525" s="133">
        <f t="shared" si="30"/>
        <v>-0.06923841336</v>
      </c>
      <c r="AP525" s="133">
        <f t="shared" si="31"/>
        <v>0.005296557175</v>
      </c>
      <c r="AQ525" s="133">
        <f t="shared" si="32"/>
        <v>-0.08381085147</v>
      </c>
      <c r="AR525" s="133">
        <f t="shared" si="33"/>
        <v>0.1014703364</v>
      </c>
      <c r="AS525" s="134">
        <f t="shared" si="34"/>
        <v>-0.008164984069</v>
      </c>
      <c r="AT525" s="134">
        <f t="shared" si="35"/>
        <v>-0.01335334905</v>
      </c>
      <c r="AU525" s="134">
        <f t="shared" si="36"/>
        <v>-0.06006556634</v>
      </c>
      <c r="AV525" s="134">
        <f t="shared" si="37"/>
        <v>0.04549070903</v>
      </c>
      <c r="AW525" s="135">
        <f t="shared" ref="AW525:AZ525" si="3148">Y$2*$Y525</f>
        <v>-0.01232430366</v>
      </c>
      <c r="AX525" s="135">
        <f t="shared" si="3148"/>
        <v>-0.008419477558</v>
      </c>
      <c r="AY525" s="135">
        <f t="shared" si="3148"/>
        <v>-0.01177994032</v>
      </c>
      <c r="AZ525" s="135">
        <f t="shared" si="3148"/>
        <v>0.04789764334</v>
      </c>
      <c r="BA525" s="144">
        <f t="shared" ref="BA525:BD525" si="3149">AC525+AG525+AK525+AO525+AS525+AW525+A$2</f>
        <v>0.03277215315</v>
      </c>
      <c r="BB525" s="144">
        <f t="shared" si="3149"/>
        <v>0.1745311664</v>
      </c>
      <c r="BC525" s="144">
        <f t="shared" si="3149"/>
        <v>0.6504961695</v>
      </c>
      <c r="BD525" s="144">
        <f t="shared" si="3149"/>
        <v>0.1352437983</v>
      </c>
      <c r="BE525" s="143">
        <f t="shared" ref="BE525:BH525" si="3150">A525</f>
        <v>0</v>
      </c>
      <c r="BF525" s="143">
        <f t="shared" si="3150"/>
        <v>0.254473161</v>
      </c>
      <c r="BG525" s="143">
        <f t="shared" si="3150"/>
        <v>0.5853932584</v>
      </c>
      <c r="BH525" s="143">
        <f t="shared" si="3150"/>
        <v>0.1782637508</v>
      </c>
      <c r="BI525" s="145">
        <f t="shared" si="41"/>
        <v>0.01355384188</v>
      </c>
      <c r="BJ525" s="145">
        <f t="shared" si="42"/>
        <v>0.001380480791</v>
      </c>
      <c r="BK525" s="143"/>
    </row>
    <row r="526">
      <c r="A526" s="90">
        <f>'Yield Tabulations'!AH526</f>
        <v>0</v>
      </c>
      <c r="B526" s="90">
        <f>'Yield Tabulations'!AI526</f>
        <v>0.2993348115</v>
      </c>
      <c r="C526" s="90">
        <f>'Yield Tabulations'!AJ526</f>
        <v>0.4666666667</v>
      </c>
      <c r="D526" s="90">
        <f>'Yield Tabulations'!AK526</f>
        <v>0.1962305987</v>
      </c>
      <c r="E526" s="91">
        <f>'Yield Tabulations'!AL526</f>
        <v>0</v>
      </c>
      <c r="F526" s="91">
        <f>'Yield Tabulations'!AM526</f>
        <v>0.07649667406</v>
      </c>
      <c r="G526" s="91">
        <f>'Yield Tabulations'!AN526</f>
        <v>0.575</v>
      </c>
      <c r="H526" s="91">
        <f>'Yield Tabulations'!AO526</f>
        <v>0.133037694</v>
      </c>
      <c r="I526" s="92">
        <f>'Yield Tabulations'!AP526</f>
        <v>0</v>
      </c>
      <c r="J526" s="92">
        <f>'Yield Tabulations'!AQ526</f>
        <v>0.05654101996</v>
      </c>
      <c r="K526" s="92">
        <f>'Yield Tabulations'!AR526</f>
        <v>0.3703703704</v>
      </c>
      <c r="L526" s="92">
        <f>'Yield Tabulations'!AS526</f>
        <v>0.07649667406</v>
      </c>
      <c r="M526" s="132">
        <f t="shared" si="9"/>
        <v>-0.3541757692</v>
      </c>
      <c r="N526" s="132">
        <f t="shared" ref="N526:P526" si="3151">0</f>
        <v>0</v>
      </c>
      <c r="O526" s="132">
        <f t="shared" si="3151"/>
        <v>0</v>
      </c>
      <c r="P526" s="132">
        <f t="shared" si="3151"/>
        <v>0</v>
      </c>
      <c r="Q526" s="133">
        <f t="shared" si="11"/>
        <v>-0.2274651041</v>
      </c>
      <c r="R526" s="133">
        <f t="shared" si="12"/>
        <v>0.005287632422</v>
      </c>
      <c r="S526" s="133">
        <f t="shared" si="13"/>
        <v>-0.00167034577</v>
      </c>
      <c r="T526" s="133">
        <f t="shared" si="14"/>
        <v>0.004178984972</v>
      </c>
      <c r="U526" s="134">
        <f t="shared" si="15"/>
        <v>-0.2274651041</v>
      </c>
      <c r="V526" s="134">
        <f t="shared" si="16"/>
        <v>-0.005287632422</v>
      </c>
      <c r="W526" s="134">
        <f t="shared" si="17"/>
        <v>0.00167034577</v>
      </c>
      <c r="X526" s="134">
        <f t="shared" si="18"/>
        <v>-0.004178984972</v>
      </c>
      <c r="Y526" s="135">
        <f t="shared" si="19"/>
        <v>-0.1462228393</v>
      </c>
      <c r="Z526" s="135">
        <f t="shared" ref="Z526:AB526" si="3152">0</f>
        <v>0</v>
      </c>
      <c r="AA526" s="135">
        <f t="shared" si="3152"/>
        <v>0</v>
      </c>
      <c r="AB526" s="135">
        <f t="shared" si="3152"/>
        <v>0</v>
      </c>
      <c r="AC526" s="91">
        <f t="shared" si="21"/>
        <v>-0.1344766968</v>
      </c>
      <c r="AD526" s="91">
        <f t="shared" si="22"/>
        <v>0.05719293467</v>
      </c>
      <c r="AE526" s="91">
        <f t="shared" si="23"/>
        <v>0.2802475669</v>
      </c>
      <c r="AF526" s="91">
        <f t="shared" si="24"/>
        <v>0.1292531199</v>
      </c>
      <c r="AG526" s="92">
        <f t="shared" si="25"/>
        <v>0.05938333361</v>
      </c>
      <c r="AH526" s="92">
        <f t="shared" si="26"/>
        <v>0.04542904451</v>
      </c>
      <c r="AI526" s="92">
        <f t="shared" si="27"/>
        <v>0.2301228238</v>
      </c>
      <c r="AJ526" s="92">
        <f t="shared" si="28"/>
        <v>-0.03598118732</v>
      </c>
      <c r="AK526" s="132">
        <f t="shared" ref="AK526:AN526" si="3153">M$2*$M526</f>
        <v>0.1161184406</v>
      </c>
      <c r="AL526" s="132">
        <f t="shared" si="3153"/>
        <v>0.03138762511</v>
      </c>
      <c r="AM526" s="132">
        <f t="shared" si="3153"/>
        <v>0.09626416304</v>
      </c>
      <c r="AN526" s="132">
        <f t="shared" si="3153"/>
        <v>-0.0908231153</v>
      </c>
      <c r="AO526" s="133">
        <f t="shared" si="30"/>
        <v>-0.03902628891</v>
      </c>
      <c r="AP526" s="133">
        <f t="shared" si="31"/>
        <v>0.005356493362</v>
      </c>
      <c r="AQ526" s="133">
        <f t="shared" si="32"/>
        <v>-0.05117464583</v>
      </c>
      <c r="AR526" s="133">
        <f t="shared" si="33"/>
        <v>0.07605704605</v>
      </c>
      <c r="AS526" s="134">
        <f t="shared" si="34"/>
        <v>-0.008071028499</v>
      </c>
      <c r="AT526" s="134">
        <f t="shared" si="35"/>
        <v>-0.007176421137</v>
      </c>
      <c r="AU526" s="134">
        <f t="shared" si="36"/>
        <v>-0.04326630937</v>
      </c>
      <c r="AV526" s="134">
        <f t="shared" si="37"/>
        <v>0.02596206037</v>
      </c>
      <c r="AW526" s="135">
        <f t="shared" ref="AW526:AZ526" si="3154">Y$2*$Y526</f>
        <v>-0.009555774233</v>
      </c>
      <c r="AX526" s="135">
        <f t="shared" si="3154"/>
        <v>-0.006528127586</v>
      </c>
      <c r="AY526" s="135">
        <f t="shared" si="3154"/>
        <v>-0.009133696578</v>
      </c>
      <c r="AZ526" s="135">
        <f t="shared" si="3154"/>
        <v>0.03713792509</v>
      </c>
      <c r="BA526" s="144">
        <f t="shared" ref="BA526:BD526" si="3155">AC526+AG526+AK526+AO526+AS526+AW526+A$2</f>
        <v>0.01212671832</v>
      </c>
      <c r="BB526" s="144">
        <f t="shared" si="3155"/>
        <v>0.1509687989</v>
      </c>
      <c r="BC526" s="144">
        <f t="shared" si="3155"/>
        <v>0.5037553177</v>
      </c>
      <c r="BD526" s="144">
        <f t="shared" si="3155"/>
        <v>0.1078712675</v>
      </c>
      <c r="BE526" s="143">
        <f t="shared" ref="BE526:BH526" si="3156">A526</f>
        <v>0</v>
      </c>
      <c r="BF526" s="143">
        <f t="shared" si="3156"/>
        <v>0.2993348115</v>
      </c>
      <c r="BG526" s="143">
        <f t="shared" si="3156"/>
        <v>0.4666666667</v>
      </c>
      <c r="BH526" s="143">
        <f t="shared" si="3156"/>
        <v>0.1962305987</v>
      </c>
      <c r="BI526" s="145">
        <f t="shared" si="41"/>
        <v>0.03134247046</v>
      </c>
      <c r="BJ526" s="145">
        <f t="shared" si="42"/>
        <v>0.01083028935</v>
      </c>
      <c r="BK526" s="143"/>
    </row>
    <row r="527">
      <c r="A527" s="90">
        <f>'Yield Tabulations'!AH527</f>
        <v>0</v>
      </c>
      <c r="B527" s="90">
        <f>'Yield Tabulations'!AI527</f>
        <v>0.2482960078</v>
      </c>
      <c r="C527" s="90">
        <f>'Yield Tabulations'!AJ527</f>
        <v>0.5519125683</v>
      </c>
      <c r="D527" s="90">
        <f>'Yield Tabulations'!AK527</f>
        <v>0.1837065888</v>
      </c>
      <c r="E527" s="91">
        <f>'Yield Tabulations'!AL527</f>
        <v>0</v>
      </c>
      <c r="F527" s="91">
        <f>'Yield Tabulations'!AM527</f>
        <v>0.07627393703</v>
      </c>
      <c r="G527" s="91">
        <f>'Yield Tabulations'!AN527</f>
        <v>0.6368563686</v>
      </c>
      <c r="H527" s="91">
        <f>'Yield Tabulations'!AO527</f>
        <v>0.1197663096</v>
      </c>
      <c r="I527" s="92">
        <f>'Yield Tabulations'!AP527</f>
        <v>0</v>
      </c>
      <c r="J527" s="92">
        <f>'Yield Tabulations'!AQ527</f>
        <v>0.04349237261</v>
      </c>
      <c r="K527" s="92">
        <f>'Yield Tabulations'!AR527</f>
        <v>0.4655647383</v>
      </c>
      <c r="L527" s="92">
        <f>'Yield Tabulations'!AS527</f>
        <v>0.07627393703</v>
      </c>
      <c r="M527" s="132">
        <f t="shared" si="9"/>
        <v>-0.4257477166</v>
      </c>
      <c r="N527" s="132">
        <f t="shared" ref="N527:P527" si="3157">0</f>
        <v>0</v>
      </c>
      <c r="O527" s="132">
        <f t="shared" si="3157"/>
        <v>0</v>
      </c>
      <c r="P527" s="132">
        <f t="shared" si="3157"/>
        <v>0</v>
      </c>
      <c r="Q527" s="133">
        <f t="shared" si="11"/>
        <v>-0.308950251</v>
      </c>
      <c r="R527" s="133">
        <f t="shared" si="12"/>
        <v>0.007183428048</v>
      </c>
      <c r="S527" s="133">
        <f t="shared" si="13"/>
        <v>0.000608792506</v>
      </c>
      <c r="T527" s="133">
        <f t="shared" si="14"/>
        <v>-0.007812061055</v>
      </c>
      <c r="U527" s="134">
        <f t="shared" si="15"/>
        <v>-0.308950251</v>
      </c>
      <c r="V527" s="134">
        <f t="shared" si="16"/>
        <v>-0.007183428048</v>
      </c>
      <c r="W527" s="134">
        <f t="shared" si="17"/>
        <v>-0.000608792506</v>
      </c>
      <c r="X527" s="134">
        <f t="shared" si="18"/>
        <v>0.007812061055</v>
      </c>
      <c r="Y527" s="135">
        <f t="shared" si="19"/>
        <v>-0.2244598255</v>
      </c>
      <c r="Z527" s="135">
        <f t="shared" ref="Z527:AB527" si="3158">0</f>
        <v>0</v>
      </c>
      <c r="AA527" s="135">
        <f t="shared" si="3158"/>
        <v>0</v>
      </c>
      <c r="AB527" s="135">
        <f t="shared" si="3158"/>
        <v>0</v>
      </c>
      <c r="AC527" s="91">
        <f t="shared" si="21"/>
        <v>-0.1473121283</v>
      </c>
      <c r="AD527" s="91">
        <f t="shared" si="22"/>
        <v>0.05314080411</v>
      </c>
      <c r="AE527" s="91">
        <f t="shared" si="23"/>
        <v>0.3139274006</v>
      </c>
      <c r="AF527" s="91">
        <f t="shared" si="24"/>
        <v>0.130718937</v>
      </c>
      <c r="AG527" s="92">
        <f t="shared" si="25"/>
        <v>0.07974807384</v>
      </c>
      <c r="AH527" s="92">
        <f t="shared" si="26"/>
        <v>0.03732350424</v>
      </c>
      <c r="AI527" s="92">
        <f t="shared" si="27"/>
        <v>0.2853832306</v>
      </c>
      <c r="AJ527" s="92">
        <f t="shared" si="28"/>
        <v>-0.05160664067</v>
      </c>
      <c r="AK527" s="132">
        <f t="shared" ref="AK527:AN527" si="3159">M$2*$M527</f>
        <v>0.1395836905</v>
      </c>
      <c r="AL527" s="132">
        <f t="shared" si="3159"/>
        <v>0.03773044596</v>
      </c>
      <c r="AM527" s="132">
        <f t="shared" si="3159"/>
        <v>0.1157172545</v>
      </c>
      <c r="AN527" s="132">
        <f t="shared" si="3159"/>
        <v>-0.1091766781</v>
      </c>
      <c r="AO527" s="133">
        <f t="shared" si="30"/>
        <v>-0.05806611694</v>
      </c>
      <c r="AP527" s="133">
        <f t="shared" si="31"/>
        <v>0.009451625407</v>
      </c>
      <c r="AQ527" s="133">
        <f t="shared" si="32"/>
        <v>-0.06870307474</v>
      </c>
      <c r="AR527" s="133">
        <f t="shared" si="33"/>
        <v>0.1009400725</v>
      </c>
      <c r="AS527" s="134">
        <f t="shared" si="34"/>
        <v>-0.008814452675</v>
      </c>
      <c r="AT527" s="134">
        <f t="shared" si="35"/>
        <v>-0.0119270569</v>
      </c>
      <c r="AU527" s="134">
        <f t="shared" si="36"/>
        <v>-0.05841009382</v>
      </c>
      <c r="AV527" s="134">
        <f t="shared" si="37"/>
        <v>0.03579910104</v>
      </c>
      <c r="AW527" s="135">
        <f t="shared" ref="AW527:AZ527" si="3160">Y$2*$Y527</f>
        <v>-0.01466862103</v>
      </c>
      <c r="AX527" s="135">
        <f t="shared" si="3160"/>
        <v>-0.01002102261</v>
      </c>
      <c r="AY527" s="135">
        <f t="shared" si="3160"/>
        <v>-0.01402070941</v>
      </c>
      <c r="AZ527" s="135">
        <f t="shared" si="3160"/>
        <v>0.05700868772</v>
      </c>
      <c r="BA527" s="144">
        <f t="shared" ref="BA527:BD527" si="3161">AC527+AG527+AK527+AO527+AS527+AW527+A$2</f>
        <v>0.01822517792</v>
      </c>
      <c r="BB527" s="144">
        <f t="shared" si="3161"/>
        <v>0.1410055501</v>
      </c>
      <c r="BC527" s="144">
        <f t="shared" si="3161"/>
        <v>0.5745894234</v>
      </c>
      <c r="BD527" s="144">
        <f t="shared" si="3161"/>
        <v>0.129948898</v>
      </c>
      <c r="BE527" s="143">
        <f t="shared" ref="BE527:BH527" si="3162">A527</f>
        <v>0</v>
      </c>
      <c r="BF527" s="143">
        <f t="shared" si="3162"/>
        <v>0.2482960078</v>
      </c>
      <c r="BG527" s="143">
        <f t="shared" si="3162"/>
        <v>0.5519125683</v>
      </c>
      <c r="BH527" s="143">
        <f t="shared" si="3162"/>
        <v>0.1837065888</v>
      </c>
      <c r="BI527" s="145">
        <f t="shared" si="41"/>
        <v>0.01524752848</v>
      </c>
      <c r="BJ527" s="145">
        <f t="shared" si="42"/>
        <v>0.0003735636297</v>
      </c>
      <c r="BK527" s="143"/>
    </row>
    <row r="528">
      <c r="A528" s="90">
        <f>'Yield Tabulations'!AH528</f>
        <v>0</v>
      </c>
      <c r="B528" s="90">
        <f>'Yield Tabulations'!AI528</f>
        <v>0.2125984252</v>
      </c>
      <c r="C528" s="90">
        <f>'Yield Tabulations'!AJ528</f>
        <v>0.5349794239</v>
      </c>
      <c r="D528" s="90">
        <f>'Yield Tabulations'!AK528</f>
        <v>0.1417322835</v>
      </c>
      <c r="E528" s="91">
        <f>'Yield Tabulations'!AL528</f>
        <v>0</v>
      </c>
      <c r="F528" s="91">
        <f>'Yield Tabulations'!AM528</f>
        <v>0.06496062992</v>
      </c>
      <c r="G528" s="91">
        <f>'Yield Tabulations'!AN528</f>
        <v>0.5689655172</v>
      </c>
      <c r="H528" s="91">
        <f>'Yield Tabulations'!AO528</f>
        <v>0.1141732283</v>
      </c>
      <c r="I528" s="92">
        <f>'Yield Tabulations'!AP528</f>
        <v>0</v>
      </c>
      <c r="J528" s="92">
        <f>'Yield Tabulations'!AQ528</f>
        <v>0.04921259843</v>
      </c>
      <c r="K528" s="92">
        <f>'Yield Tabulations'!AR528</f>
        <v>0.5039370079</v>
      </c>
      <c r="L528" s="92">
        <f>'Yield Tabulations'!AS528</f>
        <v>0.06496062992</v>
      </c>
      <c r="M528" s="132">
        <f t="shared" si="9"/>
        <v>-0.3409771693</v>
      </c>
      <c r="N528" s="132">
        <f t="shared" ref="N528:P528" si="3163">0</f>
        <v>0</v>
      </c>
      <c r="O528" s="132">
        <f t="shared" si="3163"/>
        <v>0</v>
      </c>
      <c r="P528" s="132">
        <f t="shared" si="3163"/>
        <v>0</v>
      </c>
      <c r="Q528" s="133">
        <f t="shared" si="11"/>
        <v>-0.2973364266</v>
      </c>
      <c r="R528" s="133">
        <f t="shared" si="12"/>
        <v>0.02057575667</v>
      </c>
      <c r="S528" s="133">
        <f t="shared" si="13"/>
        <v>-0.001398877798</v>
      </c>
      <c r="T528" s="133">
        <f t="shared" si="14"/>
        <v>-0.004735793954</v>
      </c>
      <c r="U528" s="134">
        <f t="shared" si="15"/>
        <v>-0.2973364266</v>
      </c>
      <c r="V528" s="134">
        <f t="shared" si="16"/>
        <v>-0.02057575667</v>
      </c>
      <c r="W528" s="134">
        <f t="shared" si="17"/>
        <v>0.001398877798</v>
      </c>
      <c r="X528" s="134">
        <f t="shared" si="18"/>
        <v>0.004735793954</v>
      </c>
      <c r="Y528" s="135">
        <f t="shared" si="19"/>
        <v>-0.2605942712</v>
      </c>
      <c r="Z528" s="135">
        <f t="shared" ref="Z528:AB528" si="3164">0</f>
        <v>0</v>
      </c>
      <c r="AA528" s="135">
        <f t="shared" si="3164"/>
        <v>0</v>
      </c>
      <c r="AB528" s="135">
        <f t="shared" si="3164"/>
        <v>0</v>
      </c>
      <c r="AC528" s="91">
        <f t="shared" si="21"/>
        <v>-0.1313134981</v>
      </c>
      <c r="AD528" s="91">
        <f t="shared" si="22"/>
        <v>0.04735431614</v>
      </c>
      <c r="AE528" s="91">
        <f t="shared" si="23"/>
        <v>0.2794452641</v>
      </c>
      <c r="AF528" s="91">
        <f t="shared" si="24"/>
        <v>0.1211593121</v>
      </c>
      <c r="AG528" s="92">
        <f t="shared" si="25"/>
        <v>0.08583061839</v>
      </c>
      <c r="AH528" s="92">
        <f t="shared" si="26"/>
        <v>0.03833142405</v>
      </c>
      <c r="AI528" s="92">
        <f t="shared" si="27"/>
        <v>0.3055967075</v>
      </c>
      <c r="AJ528" s="92">
        <f t="shared" si="28"/>
        <v>-0.06649831138</v>
      </c>
      <c r="AK528" s="132">
        <f t="shared" ref="AK528:AN528" si="3165">M$2*$M528</f>
        <v>0.1117912083</v>
      </c>
      <c r="AL528" s="132">
        <f t="shared" si="3165"/>
        <v>0.03021794401</v>
      </c>
      <c r="AM528" s="132">
        <f t="shared" si="3165"/>
        <v>0.09267681383</v>
      </c>
      <c r="AN528" s="132">
        <f t="shared" si="3165"/>
        <v>-0.08743853041</v>
      </c>
      <c r="AO528" s="133">
        <f t="shared" si="30"/>
        <v>-0.05422854514</v>
      </c>
      <c r="AP528" s="133">
        <f t="shared" si="31"/>
        <v>0.01155648299</v>
      </c>
      <c r="AQ528" s="133">
        <f t="shared" si="32"/>
        <v>-0.06208428534</v>
      </c>
      <c r="AR528" s="133">
        <f t="shared" si="33"/>
        <v>0.100757517</v>
      </c>
      <c r="AS528" s="134">
        <f t="shared" si="34"/>
        <v>-0.00873079713</v>
      </c>
      <c r="AT528" s="134">
        <f t="shared" si="35"/>
        <v>-0.01164167049</v>
      </c>
      <c r="AU528" s="134">
        <f t="shared" si="36"/>
        <v>-0.05787263533</v>
      </c>
      <c r="AV528" s="134">
        <f t="shared" si="37"/>
        <v>0.03174046896</v>
      </c>
      <c r="AW528" s="135">
        <f t="shared" ref="AW528:AZ528" si="3166">Y$2*$Y528</f>
        <v>-0.01703003466</v>
      </c>
      <c r="AX528" s="135">
        <f t="shared" si="3166"/>
        <v>-0.01163424714</v>
      </c>
      <c r="AY528" s="135">
        <f t="shared" si="3166"/>
        <v>-0.01627781962</v>
      </c>
      <c r="AZ528" s="135">
        <f t="shared" si="3166"/>
        <v>0.06618617561</v>
      </c>
      <c r="BA528" s="144">
        <f t="shared" ref="BA528:BD528" si="3167">AC528+AG528+AK528+AO528+AS528+AW528+A$2</f>
        <v>0.01407368419</v>
      </c>
      <c r="BB528" s="144">
        <f t="shared" si="3167"/>
        <v>0.1294914995</v>
      </c>
      <c r="BC528" s="144">
        <f t="shared" si="3167"/>
        <v>0.5421794608</v>
      </c>
      <c r="BD528" s="144">
        <f t="shared" si="3167"/>
        <v>0.1321720505</v>
      </c>
      <c r="BE528" s="143">
        <f t="shared" ref="BE528:BH528" si="3168">A528</f>
        <v>0</v>
      </c>
      <c r="BF528" s="143">
        <f t="shared" si="3168"/>
        <v>0.2125984252</v>
      </c>
      <c r="BG528" s="143">
        <f t="shared" si="3168"/>
        <v>0.5349794239</v>
      </c>
      <c r="BH528" s="143">
        <f t="shared" si="3168"/>
        <v>0.1417322835</v>
      </c>
      <c r="BI528" s="145">
        <f t="shared" si="41"/>
        <v>0.007248068276</v>
      </c>
      <c r="BJ528" s="145">
        <f t="shared" si="42"/>
        <v>0.002051739473</v>
      </c>
      <c r="BK528" s="143"/>
    </row>
    <row r="529">
      <c r="A529" s="90">
        <f>'Yield Tabulations'!AH529</f>
        <v>0</v>
      </c>
      <c r="B529" s="90">
        <f>'Yield Tabulations'!AI529</f>
        <v>0.2693972694</v>
      </c>
      <c r="C529" s="90">
        <f>'Yield Tabulations'!AJ529</f>
        <v>0.5760743322</v>
      </c>
      <c r="D529" s="90">
        <f>'Yield Tabulations'!AK529</f>
        <v>0.1661671662</v>
      </c>
      <c r="E529" s="91">
        <f>'Yield Tabulations'!AL529</f>
        <v>0</v>
      </c>
      <c r="F529" s="91">
        <f>'Yield Tabulations'!AM529</f>
        <v>0.09557109557</v>
      </c>
      <c r="G529" s="91">
        <f>'Yield Tabulations'!AN529</f>
        <v>0.6705607477</v>
      </c>
      <c r="H529" s="91">
        <f>'Yield Tabulations'!AO529</f>
        <v>0.1425241425</v>
      </c>
      <c r="I529" s="92">
        <f>'Yield Tabulations'!AP529</f>
        <v>0</v>
      </c>
      <c r="J529" s="92">
        <f>'Yield Tabulations'!AQ529</f>
        <v>0.04695304695</v>
      </c>
      <c r="K529" s="92">
        <f>'Yield Tabulations'!AR529</f>
        <v>0.4826789838</v>
      </c>
      <c r="L529" s="92">
        <f>'Yield Tabulations'!AS529</f>
        <v>0.09557109557</v>
      </c>
      <c r="M529" s="132">
        <f t="shared" si="9"/>
        <v>-0.4790986818</v>
      </c>
      <c r="N529" s="132">
        <f t="shared" ref="N529:P529" si="3169">0</f>
        <v>0</v>
      </c>
      <c r="O529" s="132">
        <f t="shared" si="3169"/>
        <v>0</v>
      </c>
      <c r="P529" s="132">
        <f t="shared" si="3169"/>
        <v>0</v>
      </c>
      <c r="Q529" s="133">
        <f t="shared" si="11"/>
        <v>-0.3417741229</v>
      </c>
      <c r="R529" s="133">
        <f t="shared" si="12"/>
        <v>0.004707182984</v>
      </c>
      <c r="S529" s="133">
        <f t="shared" si="13"/>
        <v>0.002441891553</v>
      </c>
      <c r="T529" s="133">
        <f t="shared" si="14"/>
        <v>-0.01464528902</v>
      </c>
      <c r="U529" s="134">
        <f t="shared" si="15"/>
        <v>-0.3417741229</v>
      </c>
      <c r="V529" s="134">
        <f t="shared" si="16"/>
        <v>-0.004707182984</v>
      </c>
      <c r="W529" s="134">
        <f t="shared" si="17"/>
        <v>-0.002441891553</v>
      </c>
      <c r="X529" s="134">
        <f t="shared" si="18"/>
        <v>0.01464528902</v>
      </c>
      <c r="Y529" s="135">
        <f t="shared" si="19"/>
        <v>-0.2443174244</v>
      </c>
      <c r="Z529" s="135">
        <f t="shared" ref="Z529:AB529" si="3170">0</f>
        <v>0</v>
      </c>
      <c r="AA529" s="135">
        <f t="shared" si="3170"/>
        <v>0</v>
      </c>
      <c r="AB529" s="135">
        <f t="shared" si="3170"/>
        <v>0</v>
      </c>
      <c r="AC529" s="91">
        <f t="shared" si="21"/>
        <v>-0.157446079</v>
      </c>
      <c r="AD529" s="91">
        <f t="shared" si="22"/>
        <v>0.06730487779</v>
      </c>
      <c r="AE529" s="91">
        <f t="shared" si="23"/>
        <v>0.3286250637</v>
      </c>
      <c r="AF529" s="91">
        <f t="shared" si="24"/>
        <v>0.1428739608</v>
      </c>
      <c r="AG529" s="92">
        <f t="shared" si="25"/>
        <v>0.08241070676</v>
      </c>
      <c r="AH529" s="92">
        <f t="shared" si="26"/>
        <v>0.04288071057</v>
      </c>
      <c r="AI529" s="92">
        <f t="shared" si="27"/>
        <v>0.2989932958</v>
      </c>
      <c r="AJ529" s="92">
        <f t="shared" si="28"/>
        <v>-0.04426099529</v>
      </c>
      <c r="AK529" s="132">
        <f t="shared" ref="AK529:AN529" si="3171">M$2*$M529</f>
        <v>0.1570750928</v>
      </c>
      <c r="AL529" s="132">
        <f t="shared" si="3171"/>
        <v>0.04245849413</v>
      </c>
      <c r="AM529" s="132">
        <f t="shared" si="3171"/>
        <v>0.1302179246</v>
      </c>
      <c r="AN529" s="132">
        <f t="shared" si="3171"/>
        <v>-0.1228577407</v>
      </c>
      <c r="AO529" s="133">
        <f t="shared" si="30"/>
        <v>-0.06666840271</v>
      </c>
      <c r="AP529" s="133">
        <f t="shared" si="31"/>
        <v>0.01068308246</v>
      </c>
      <c r="AQ529" s="133">
        <f t="shared" si="32"/>
        <v>-0.0766126535</v>
      </c>
      <c r="AR529" s="133">
        <f t="shared" si="33"/>
        <v>0.1098749367</v>
      </c>
      <c r="AS529" s="134">
        <f t="shared" si="34"/>
        <v>-0.008811785718</v>
      </c>
      <c r="AT529" s="134">
        <f t="shared" si="35"/>
        <v>-0.01400028979</v>
      </c>
      <c r="AU529" s="134">
        <f t="shared" si="36"/>
        <v>-0.06408681139</v>
      </c>
      <c r="AV529" s="134">
        <f t="shared" si="37"/>
        <v>0.04046372895</v>
      </c>
      <c r="AW529" s="135">
        <f t="shared" ref="AW529:AZ529" si="3172">Y$2*$Y529</f>
        <v>-0.01596633029</v>
      </c>
      <c r="AX529" s="135">
        <f t="shared" si="3172"/>
        <v>-0.01090756632</v>
      </c>
      <c r="AY529" s="135">
        <f t="shared" si="3172"/>
        <v>-0.01526109897</v>
      </c>
      <c r="AZ529" s="135">
        <f t="shared" si="3172"/>
        <v>0.06205215441</v>
      </c>
      <c r="BA529" s="144">
        <f t="shared" ref="BA529:BD529" si="3173">AC529+AG529+AK529+AO529+AS529+AW529+A$2</f>
        <v>0.01834793442</v>
      </c>
      <c r="BB529" s="144">
        <f t="shared" si="3173"/>
        <v>0.1637265588</v>
      </c>
      <c r="BC529" s="144">
        <f t="shared" si="3173"/>
        <v>0.6025711359</v>
      </c>
      <c r="BD529" s="144">
        <f t="shared" si="3173"/>
        <v>0.1544114635</v>
      </c>
      <c r="BE529" s="143">
        <f t="shared" ref="BE529:BH529" si="3174">A529</f>
        <v>0</v>
      </c>
      <c r="BF529" s="143">
        <f t="shared" si="3174"/>
        <v>0.2693972694</v>
      </c>
      <c r="BG529" s="143">
        <f t="shared" si="3174"/>
        <v>0.5760743322</v>
      </c>
      <c r="BH529" s="143">
        <f t="shared" si="3174"/>
        <v>0.1661671662</v>
      </c>
      <c r="BI529" s="145">
        <f t="shared" si="41"/>
        <v>0.01234322294</v>
      </c>
      <c r="BJ529" s="145">
        <f t="shared" si="42"/>
        <v>0.001057155048</v>
      </c>
      <c r="BK529" s="143"/>
    </row>
    <row r="530">
      <c r="A530" s="90">
        <f>'Yield Tabulations'!AH530</f>
        <v>0</v>
      </c>
      <c r="B530" s="90">
        <f>'Yield Tabulations'!AI530</f>
        <v>0.3459459459</v>
      </c>
      <c r="C530" s="90">
        <f>'Yield Tabulations'!AJ530</f>
        <v>0.6548347613</v>
      </c>
      <c r="D530" s="90">
        <f>'Yield Tabulations'!AK530</f>
        <v>0.2927234927</v>
      </c>
      <c r="E530" s="91">
        <f>'Yield Tabulations'!AL530</f>
        <v>0</v>
      </c>
      <c r="F530" s="91">
        <f>'Yield Tabulations'!AM530</f>
        <v>0.1438669439</v>
      </c>
      <c r="G530" s="91">
        <f>'Yield Tabulations'!AN530</f>
        <v>0.8179669031</v>
      </c>
      <c r="H530" s="91">
        <f>'Yield Tabulations'!AO530</f>
        <v>0.1758835759</v>
      </c>
      <c r="I530" s="92">
        <f>'Yield Tabulations'!AP530</f>
        <v>0</v>
      </c>
      <c r="J530" s="92">
        <f>'Yield Tabulations'!AQ530</f>
        <v>0.03201663202</v>
      </c>
      <c r="K530" s="92">
        <f>'Yield Tabulations'!AR530</f>
        <v>0.4796954315</v>
      </c>
      <c r="L530" s="92">
        <f>'Yield Tabulations'!AS530</f>
        <v>0.1438669439</v>
      </c>
      <c r="M530" s="132">
        <f t="shared" si="9"/>
        <v>-0.7207025843</v>
      </c>
      <c r="N530" s="132">
        <f t="shared" ref="N530:P530" si="3175">0</f>
        <v>0</v>
      </c>
      <c r="O530" s="132">
        <f t="shared" si="3175"/>
        <v>0</v>
      </c>
      <c r="P530" s="132">
        <f t="shared" si="3175"/>
        <v>0</v>
      </c>
      <c r="Q530" s="133">
        <f t="shared" si="11"/>
        <v>-0.422284954</v>
      </c>
      <c r="R530" s="133">
        <f t="shared" si="12"/>
        <v>-0.03330785071</v>
      </c>
      <c r="S530" s="133">
        <f t="shared" si="13"/>
        <v>0.01506649781</v>
      </c>
      <c r="T530" s="133">
        <f t="shared" si="14"/>
        <v>-0.04282377038</v>
      </c>
      <c r="U530" s="134">
        <f t="shared" si="15"/>
        <v>-0.422284954</v>
      </c>
      <c r="V530" s="134">
        <f t="shared" si="16"/>
        <v>0.03330785071</v>
      </c>
      <c r="W530" s="134">
        <f t="shared" si="17"/>
        <v>-0.01506649781</v>
      </c>
      <c r="X530" s="134">
        <f t="shared" si="18"/>
        <v>0.04282377038</v>
      </c>
      <c r="Y530" s="135">
        <f t="shared" si="19"/>
        <v>-0.2518304692</v>
      </c>
      <c r="Z530" s="135">
        <f t="shared" ref="Z530:AB530" si="3176">0</f>
        <v>0</v>
      </c>
      <c r="AA530" s="135">
        <f t="shared" si="3176"/>
        <v>0</v>
      </c>
      <c r="AB530" s="135">
        <f t="shared" si="3176"/>
        <v>0</v>
      </c>
      <c r="AC530" s="91">
        <f t="shared" si="21"/>
        <v>-0.195739613</v>
      </c>
      <c r="AD530" s="91">
        <f t="shared" si="22"/>
        <v>0.09660694489</v>
      </c>
      <c r="AE530" s="91">
        <f t="shared" si="23"/>
        <v>0.4010903772</v>
      </c>
      <c r="AF530" s="91">
        <f t="shared" si="24"/>
        <v>0.1695462407</v>
      </c>
      <c r="AG530" s="92">
        <f t="shared" si="25"/>
        <v>0.08490659141</v>
      </c>
      <c r="AH530" s="92">
        <f t="shared" si="26"/>
        <v>0.04329226748</v>
      </c>
      <c r="AI530" s="92">
        <f t="shared" si="27"/>
        <v>0.3062904503</v>
      </c>
      <c r="AJ530" s="92">
        <f t="shared" si="28"/>
        <v>-0.01279891103</v>
      </c>
      <c r="AK530" s="132">
        <f t="shared" ref="AK530:AN530" si="3177">M$2*$M530</f>
        <v>0.2362862384</v>
      </c>
      <c r="AL530" s="132">
        <f t="shared" si="3177"/>
        <v>0.06386981974</v>
      </c>
      <c r="AM530" s="132">
        <f t="shared" si="3177"/>
        <v>0.1958853121</v>
      </c>
      <c r="AN530" s="132">
        <f t="shared" si="3177"/>
        <v>-0.1848134729</v>
      </c>
      <c r="AO530" s="133">
        <f t="shared" si="30"/>
        <v>-0.094042891</v>
      </c>
      <c r="AP530" s="133">
        <f t="shared" si="31"/>
        <v>0.007949382123</v>
      </c>
      <c r="AQ530" s="133">
        <f t="shared" si="32"/>
        <v>-0.1047183021</v>
      </c>
      <c r="AR530" s="133">
        <f t="shared" si="33"/>
        <v>0.1225372365</v>
      </c>
      <c r="AS530" s="134">
        <f t="shared" si="34"/>
        <v>-0.006987466115</v>
      </c>
      <c r="AT530" s="134">
        <f t="shared" si="35"/>
        <v>-0.01920723762</v>
      </c>
      <c r="AU530" s="134">
        <f t="shared" si="36"/>
        <v>-0.07408411878</v>
      </c>
      <c r="AV530" s="134">
        <f t="shared" si="37"/>
        <v>0.0585246076</v>
      </c>
      <c r="AW530" s="135">
        <f t="shared" ref="AW530:AZ530" si="3178">Y$2*$Y530</f>
        <v>-0.01645731351</v>
      </c>
      <c r="AX530" s="135">
        <f t="shared" si="3178"/>
        <v>-0.01124298667</v>
      </c>
      <c r="AY530" s="135">
        <f t="shared" si="3178"/>
        <v>-0.01573039551</v>
      </c>
      <c r="AZ530" s="135">
        <f t="shared" si="3178"/>
        <v>0.06396033031</v>
      </c>
      <c r="BA530" s="144">
        <f t="shared" ref="BA530:BD530" si="3179">AC530+AG530+AK530+AO530+AS530+AW530+A$2</f>
        <v>0.03572027866</v>
      </c>
      <c r="BB530" s="144">
        <f t="shared" si="3179"/>
        <v>0.2065754399</v>
      </c>
      <c r="BC530" s="144">
        <f t="shared" si="3179"/>
        <v>0.7094287389</v>
      </c>
      <c r="BD530" s="144">
        <f t="shared" si="3179"/>
        <v>0.1832214499</v>
      </c>
      <c r="BE530" s="143">
        <f t="shared" ref="BE530:BH530" si="3180">A530</f>
        <v>0</v>
      </c>
      <c r="BF530" s="143">
        <f t="shared" si="3180"/>
        <v>0.3459459459</v>
      </c>
      <c r="BG530" s="143">
        <f t="shared" si="3180"/>
        <v>0.6548347613</v>
      </c>
      <c r="BH530" s="143">
        <f t="shared" si="3180"/>
        <v>0.2927234927</v>
      </c>
      <c r="BI530" s="145">
        <f t="shared" si="41"/>
        <v>0.03567127605</v>
      </c>
      <c r="BJ530" s="145">
        <f t="shared" si="42"/>
        <v>0.0367071751</v>
      </c>
      <c r="BK530" s="143"/>
    </row>
    <row r="531">
      <c r="A531" s="90">
        <f>'Yield Tabulations'!AH531</f>
        <v>0</v>
      </c>
      <c r="B531" s="90">
        <f>'Yield Tabulations'!AI531</f>
        <v>0.4225134927</v>
      </c>
      <c r="C531" s="90">
        <f>'Yield Tabulations'!AJ531</f>
        <v>0.6480331263</v>
      </c>
      <c r="D531" s="90">
        <f>'Yield Tabulations'!AK531</f>
        <v>0.3546646106</v>
      </c>
      <c r="E531" s="91">
        <f>'Yield Tabulations'!AL531</f>
        <v>0</v>
      </c>
      <c r="F531" s="91">
        <f>'Yield Tabulations'!AM531</f>
        <v>0.167309175</v>
      </c>
      <c r="G531" s="91">
        <f>'Yield Tabulations'!AN531</f>
        <v>0.9117647059</v>
      </c>
      <c r="H531" s="91">
        <f>'Yield Tabulations'!AO531</f>
        <v>0.1835003855</v>
      </c>
      <c r="I531" s="92">
        <f>'Yield Tabulations'!AP531</f>
        <v>0</v>
      </c>
      <c r="J531" s="92">
        <f>'Yield Tabulations'!AQ531</f>
        <v>0.01619121049</v>
      </c>
      <c r="K531" s="92">
        <f>'Yield Tabulations'!AR531</f>
        <v>0.3918367347</v>
      </c>
      <c r="L531" s="92">
        <f>'Yield Tabulations'!AS531</f>
        <v>0.167309175</v>
      </c>
      <c r="M531" s="132">
        <f t="shared" si="9"/>
        <v>-0.8929796304</v>
      </c>
      <c r="N531" s="132">
        <f t="shared" ref="N531:P531" si="3181">0</f>
        <v>0</v>
      </c>
      <c r="O531" s="132">
        <f t="shared" si="3181"/>
        <v>0</v>
      </c>
      <c r="P531" s="132">
        <f t="shared" si="3181"/>
        <v>0</v>
      </c>
      <c r="Q531" s="133">
        <f t="shared" si="11"/>
        <v>-0.3906731413</v>
      </c>
      <c r="R531" s="133">
        <f t="shared" si="12"/>
        <v>-0.08064440888</v>
      </c>
      <c r="S531" s="133">
        <f t="shared" si="13"/>
        <v>0.02502126668</v>
      </c>
      <c r="T531" s="133">
        <f t="shared" si="14"/>
        <v>-0.05079530656</v>
      </c>
      <c r="U531" s="134">
        <f t="shared" si="15"/>
        <v>-0.3906731413</v>
      </c>
      <c r="V531" s="134">
        <f t="shared" si="16"/>
        <v>0.08064440888</v>
      </c>
      <c r="W531" s="134">
        <f t="shared" si="17"/>
        <v>-0.02502126668</v>
      </c>
      <c r="X531" s="134">
        <f t="shared" si="18"/>
        <v>0.05079530656</v>
      </c>
      <c r="Y531" s="135">
        <f t="shared" si="19"/>
        <v>-0.181790542</v>
      </c>
      <c r="Z531" s="135">
        <f t="shared" ref="Z531:AB531" si="3182">0</f>
        <v>0</v>
      </c>
      <c r="AA531" s="135">
        <f t="shared" si="3182"/>
        <v>0</v>
      </c>
      <c r="AB531" s="135">
        <f t="shared" si="3182"/>
        <v>0</v>
      </c>
      <c r="AC531" s="91">
        <f t="shared" si="21"/>
        <v>-0.2188850555</v>
      </c>
      <c r="AD531" s="91">
        <f t="shared" si="22"/>
        <v>0.108608078</v>
      </c>
      <c r="AE531" s="91">
        <f t="shared" si="23"/>
        <v>0.4488876701</v>
      </c>
      <c r="AF531" s="91">
        <f t="shared" si="24"/>
        <v>0.1810415229</v>
      </c>
      <c r="AG531" s="92">
        <f t="shared" si="25"/>
        <v>0.07148192501</v>
      </c>
      <c r="AH531" s="92">
        <f t="shared" si="26"/>
        <v>0.03893479885</v>
      </c>
      <c r="AI531" s="92">
        <f t="shared" si="27"/>
        <v>0.2595311778</v>
      </c>
      <c r="AJ531" s="92">
        <f t="shared" si="28"/>
        <v>0.02037932614</v>
      </c>
      <c r="AK531" s="132">
        <f t="shared" ref="AK531:AN531" si="3183">M$2*$M531</f>
        <v>0.2927681993</v>
      </c>
      <c r="AL531" s="132">
        <f t="shared" si="3183"/>
        <v>0.07913728806</v>
      </c>
      <c r="AM531" s="132">
        <f t="shared" si="3183"/>
        <v>0.2427098187</v>
      </c>
      <c r="AN531" s="132">
        <f t="shared" si="3183"/>
        <v>-0.2289913625</v>
      </c>
      <c r="AO531" s="133">
        <f t="shared" si="30"/>
        <v>-0.0942607785</v>
      </c>
      <c r="AP531" s="133">
        <f t="shared" si="31"/>
        <v>-0.002633544256</v>
      </c>
      <c r="AQ531" s="133">
        <f t="shared" si="32"/>
        <v>-0.1108873371</v>
      </c>
      <c r="AR531" s="133">
        <f t="shared" si="33"/>
        <v>0.1000874201</v>
      </c>
      <c r="AS531" s="134">
        <f t="shared" si="34"/>
        <v>-0.004719270511</v>
      </c>
      <c r="AT531" s="134">
        <f t="shared" si="35"/>
        <v>-0.01690874934</v>
      </c>
      <c r="AU531" s="134">
        <f t="shared" si="36"/>
        <v>-0.06258157635</v>
      </c>
      <c r="AV531" s="134">
        <f t="shared" si="37"/>
        <v>0.06419992549</v>
      </c>
      <c r="AW531" s="135">
        <f t="shared" ref="AW531:AZ531" si="3184">Y$2*$Y531</f>
        <v>-0.01188015077</v>
      </c>
      <c r="AX531" s="135">
        <f t="shared" si="3184"/>
        <v>-0.008116049843</v>
      </c>
      <c r="AY531" s="135">
        <f t="shared" si="3184"/>
        <v>-0.01135540562</v>
      </c>
      <c r="AZ531" s="135">
        <f t="shared" si="3184"/>
        <v>0.04617147062</v>
      </c>
      <c r="BA531" s="144">
        <f t="shared" ref="BA531:BD531" si="3185">AC531+AG531+AK531+AO531+AS531+AW531+A$2</f>
        <v>0.06225960153</v>
      </c>
      <c r="BB531" s="144">
        <f t="shared" si="3185"/>
        <v>0.2243290714</v>
      </c>
      <c r="BC531" s="144">
        <f t="shared" si="3185"/>
        <v>0.7669997632</v>
      </c>
      <c r="BD531" s="144">
        <f t="shared" si="3185"/>
        <v>0.1491537214</v>
      </c>
      <c r="BE531" s="143">
        <f t="shared" ref="BE531:BH531" si="3186">A531</f>
        <v>0</v>
      </c>
      <c r="BF531" s="143">
        <f t="shared" si="3186"/>
        <v>0.4225134927</v>
      </c>
      <c r="BG531" s="143">
        <f t="shared" si="3186"/>
        <v>0.6480331263</v>
      </c>
      <c r="BH531" s="143">
        <f t="shared" si="3186"/>
        <v>0.3546646106</v>
      </c>
      <c r="BI531" s="145">
        <f t="shared" si="41"/>
        <v>0.09954110914</v>
      </c>
      <c r="BJ531" s="145">
        <f t="shared" si="42"/>
        <v>0.07591897795</v>
      </c>
      <c r="BK531" s="143"/>
    </row>
    <row r="532">
      <c r="A532" s="90">
        <f>'Yield Tabulations'!AH532</f>
        <v>0</v>
      </c>
      <c r="B532" s="90">
        <f>'Yield Tabulations'!AI532</f>
        <v>0.2811271298</v>
      </c>
      <c r="C532" s="90">
        <f>'Yield Tabulations'!AJ532</f>
        <v>0.5497237569</v>
      </c>
      <c r="D532" s="90">
        <f>'Yield Tabulations'!AK532</f>
        <v>0.1317169069</v>
      </c>
      <c r="E532" s="91">
        <f>'Yield Tabulations'!AL532</f>
        <v>0</v>
      </c>
      <c r="F532" s="91">
        <f>'Yield Tabulations'!AM532</f>
        <v>0.07404980341</v>
      </c>
      <c r="G532" s="91">
        <f>'Yield Tabulations'!AN532</f>
        <v>0.6531791908</v>
      </c>
      <c r="H532" s="91">
        <f>'Yield Tabulations'!AO532</f>
        <v>0.1133682831</v>
      </c>
      <c r="I532" s="92">
        <f>'Yield Tabulations'!AP532</f>
        <v>0</v>
      </c>
      <c r="J532" s="92">
        <f>'Yield Tabulations'!AQ532</f>
        <v>0.03931847969</v>
      </c>
      <c r="K532" s="92">
        <f>'Yield Tabulations'!AR532</f>
        <v>0.455026455</v>
      </c>
      <c r="L532" s="92">
        <f>'Yield Tabulations'!AS532</f>
        <v>0.07404980341</v>
      </c>
      <c r="M532" s="132">
        <f t="shared" si="9"/>
        <v>-0.4449787962</v>
      </c>
      <c r="N532" s="132">
        <f t="shared" ref="N532:P532" si="3187">0</f>
        <v>0</v>
      </c>
      <c r="O532" s="132">
        <f t="shared" si="3187"/>
        <v>0</v>
      </c>
      <c r="P532" s="132">
        <f t="shared" si="3187"/>
        <v>0</v>
      </c>
      <c r="Q532" s="133">
        <f t="shared" si="11"/>
        <v>-0.3085202364</v>
      </c>
      <c r="R532" s="133">
        <f t="shared" si="12"/>
        <v>0.003217777303</v>
      </c>
      <c r="S532" s="133">
        <f t="shared" si="13"/>
        <v>0.001025904849</v>
      </c>
      <c r="T532" s="133">
        <f t="shared" si="14"/>
        <v>-0.008012606797</v>
      </c>
      <c r="U532" s="134">
        <f t="shared" si="15"/>
        <v>-0.3085202364</v>
      </c>
      <c r="V532" s="134">
        <f t="shared" si="16"/>
        <v>-0.003217777303</v>
      </c>
      <c r="W532" s="134">
        <f t="shared" si="17"/>
        <v>-0.001025904849</v>
      </c>
      <c r="X532" s="134">
        <f t="shared" si="18"/>
        <v>0.008012606797</v>
      </c>
      <c r="Y532" s="135">
        <f t="shared" si="19"/>
        <v>-0.214078391</v>
      </c>
      <c r="Z532" s="135">
        <f t="shared" ref="Z532:AB532" si="3188">0</f>
        <v>0</v>
      </c>
      <c r="AA532" s="135">
        <f t="shared" si="3188"/>
        <v>0</v>
      </c>
      <c r="AB532" s="135">
        <f t="shared" si="3188"/>
        <v>0</v>
      </c>
      <c r="AC532" s="91">
        <f t="shared" si="21"/>
        <v>-0.1503571685</v>
      </c>
      <c r="AD532" s="91">
        <f t="shared" si="22"/>
        <v>0.05034083435</v>
      </c>
      <c r="AE532" s="91">
        <f t="shared" si="23"/>
        <v>0.3231624839</v>
      </c>
      <c r="AF532" s="91">
        <f t="shared" si="24"/>
        <v>0.1300705902</v>
      </c>
      <c r="AG532" s="92">
        <f t="shared" si="25"/>
        <v>0.07854186953</v>
      </c>
      <c r="AH532" s="92">
        <f t="shared" si="26"/>
        <v>0.03453001992</v>
      </c>
      <c r="AI532" s="92">
        <f t="shared" si="27"/>
        <v>0.278813718</v>
      </c>
      <c r="AJ532" s="92">
        <f t="shared" si="28"/>
        <v>-0.05012803074</v>
      </c>
      <c r="AK532" s="132">
        <f t="shared" ref="AK532:AN532" si="3189">M$2*$M532</f>
        <v>0.1458887039</v>
      </c>
      <c r="AL532" s="132">
        <f t="shared" si="3189"/>
        <v>0.0394347351</v>
      </c>
      <c r="AM532" s="132">
        <f t="shared" si="3189"/>
        <v>0.1209442179</v>
      </c>
      <c r="AN532" s="132">
        <f t="shared" si="3189"/>
        <v>-0.1141082029</v>
      </c>
      <c r="AO532" s="133">
        <f t="shared" si="30"/>
        <v>-0.05823460525</v>
      </c>
      <c r="AP532" s="133">
        <f t="shared" si="31"/>
        <v>0.008640069788</v>
      </c>
      <c r="AQ532" s="133">
        <f t="shared" si="32"/>
        <v>-0.06981680806</v>
      </c>
      <c r="AR532" s="133">
        <f t="shared" si="33"/>
        <v>0.09985731026</v>
      </c>
      <c r="AS532" s="134">
        <f t="shared" si="34"/>
        <v>-0.00883069145</v>
      </c>
      <c r="AT532" s="134">
        <f t="shared" si="35"/>
        <v>-0.0117708126</v>
      </c>
      <c r="AU532" s="134">
        <f t="shared" si="36"/>
        <v>-0.05786337855</v>
      </c>
      <c r="AV532" s="134">
        <f t="shared" si="37"/>
        <v>0.03651008528</v>
      </c>
      <c r="AW532" s="135">
        <f t="shared" ref="AW532:AZ532" si="3190">Y$2*$Y532</f>
        <v>-0.01399018636</v>
      </c>
      <c r="AX532" s="135">
        <f t="shared" si="3190"/>
        <v>-0.009557542832</v>
      </c>
      <c r="AY532" s="135">
        <f t="shared" si="3190"/>
        <v>-0.01337224114</v>
      </c>
      <c r="AZ532" s="135">
        <f t="shared" si="3190"/>
        <v>0.05437199336</v>
      </c>
      <c r="BA532" s="144">
        <f t="shared" ref="BA532:BD532" si="3191">AC532+AG532+AK532+AO532+AS532+AW532+A$2</f>
        <v>0.02077265436</v>
      </c>
      <c r="BB532" s="144">
        <f t="shared" si="3191"/>
        <v>0.1369245537</v>
      </c>
      <c r="BC532" s="144">
        <f t="shared" si="3191"/>
        <v>0.5825634077</v>
      </c>
      <c r="BD532" s="144">
        <f t="shared" si="3191"/>
        <v>0.1228391641</v>
      </c>
      <c r="BE532" s="143">
        <f t="shared" ref="BE532:BH532" si="3192">A532</f>
        <v>0</v>
      </c>
      <c r="BF532" s="143">
        <f t="shared" si="3192"/>
        <v>0.2811271298</v>
      </c>
      <c r="BG532" s="143">
        <f t="shared" si="3192"/>
        <v>0.5497237569</v>
      </c>
      <c r="BH532" s="143">
        <f t="shared" si="3192"/>
        <v>0.1317169069</v>
      </c>
      <c r="BI532" s="145">
        <f t="shared" si="41"/>
        <v>0.0223831431</v>
      </c>
      <c r="BJ532" s="145">
        <f t="shared" si="42"/>
        <v>0.002156385102</v>
      </c>
      <c r="BK532" s="143"/>
    </row>
    <row r="533">
      <c r="A533" s="90">
        <f>'Yield Tabulations'!AH533</f>
        <v>0</v>
      </c>
      <c r="B533" s="90">
        <f>'Yield Tabulations'!AI533</f>
        <v>0.2584940312</v>
      </c>
      <c r="C533" s="90">
        <f>'Yield Tabulations'!AJ533</f>
        <v>0.5882352941</v>
      </c>
      <c r="D533" s="90">
        <f>'Yield Tabulations'!AK533</f>
        <v>0.1556473829</v>
      </c>
      <c r="E533" s="91">
        <f>'Yield Tabulations'!AL533</f>
        <v>0</v>
      </c>
      <c r="F533" s="91">
        <f>'Yield Tabulations'!AM533</f>
        <v>0.08815426997</v>
      </c>
      <c r="G533" s="91">
        <f>'Yield Tabulations'!AN533</f>
        <v>0.7191011236</v>
      </c>
      <c r="H533" s="91">
        <f>'Yield Tabulations'!AO533</f>
        <v>0.1225895317</v>
      </c>
      <c r="I533" s="92">
        <f>'Yield Tabulations'!AP533</f>
        <v>0</v>
      </c>
      <c r="J533" s="92">
        <f>'Yield Tabulations'!AQ533</f>
        <v>0.03443526171</v>
      </c>
      <c r="K533" s="92">
        <f>'Yield Tabulations'!AR533</f>
        <v>0.4538461538</v>
      </c>
      <c r="L533" s="92">
        <f>'Yield Tabulations'!AS533</f>
        <v>0.08815426997</v>
      </c>
      <c r="M533" s="132">
        <f t="shared" si="9"/>
        <v>-0.5399057945</v>
      </c>
      <c r="N533" s="132">
        <f t="shared" ref="N533:P533" si="3193">0</f>
        <v>0</v>
      </c>
      <c r="O533" s="132">
        <f t="shared" si="3193"/>
        <v>0</v>
      </c>
      <c r="P533" s="132">
        <f t="shared" si="3193"/>
        <v>0</v>
      </c>
      <c r="Q533" s="133">
        <f t="shared" si="11"/>
        <v>-0.3402036852</v>
      </c>
      <c r="R533" s="133">
        <f t="shared" si="12"/>
        <v>-0.007755047132</v>
      </c>
      <c r="S533" s="133">
        <f t="shared" si="13"/>
        <v>0.003549772708</v>
      </c>
      <c r="T533" s="133">
        <f t="shared" si="14"/>
        <v>-0.01524604099</v>
      </c>
      <c r="U533" s="134">
        <f t="shared" si="15"/>
        <v>-0.3402036852</v>
      </c>
      <c r="V533" s="134">
        <f t="shared" si="16"/>
        <v>0.007755047132</v>
      </c>
      <c r="W533" s="134">
        <f t="shared" si="17"/>
        <v>-0.003549772708</v>
      </c>
      <c r="X533" s="134">
        <f t="shared" si="18"/>
        <v>0.01524604099</v>
      </c>
      <c r="Y533" s="135">
        <f t="shared" si="19"/>
        <v>-0.2149332939</v>
      </c>
      <c r="Z533" s="135">
        <f t="shared" ref="Z533:AB533" si="3194">0</f>
        <v>0</v>
      </c>
      <c r="AA533" s="135">
        <f t="shared" si="3194"/>
        <v>0</v>
      </c>
      <c r="AB533" s="135">
        <f t="shared" si="3194"/>
        <v>0</v>
      </c>
      <c r="AC533" s="91">
        <f t="shared" si="21"/>
        <v>-0.166377554</v>
      </c>
      <c r="AD533" s="91">
        <f t="shared" si="22"/>
        <v>0.05837181071</v>
      </c>
      <c r="AE533" s="91">
        <f t="shared" si="23"/>
        <v>0.3561948759</v>
      </c>
      <c r="AF533" s="91">
        <f t="shared" si="24"/>
        <v>0.1406474276</v>
      </c>
      <c r="AG533" s="92">
        <f t="shared" si="25"/>
        <v>0.07931092806</v>
      </c>
      <c r="AH533" s="92">
        <f t="shared" si="26"/>
        <v>0.03434864238</v>
      </c>
      <c r="AI533" s="92">
        <f t="shared" si="27"/>
        <v>0.2807624972</v>
      </c>
      <c r="AJ533" s="92">
        <f t="shared" si="28"/>
        <v>-0.04078346329</v>
      </c>
      <c r="AK533" s="132">
        <f t="shared" ref="AK533:AN533" si="3195">M$2*$M533</f>
        <v>0.1770110335</v>
      </c>
      <c r="AL533" s="132">
        <f t="shared" si="3195"/>
        <v>0.04784731805</v>
      </c>
      <c r="AM533" s="132">
        <f t="shared" si="3195"/>
        <v>0.1467451586</v>
      </c>
      <c r="AN533" s="132">
        <f t="shared" si="3195"/>
        <v>-0.1384508216</v>
      </c>
      <c r="AO533" s="133">
        <f t="shared" si="30"/>
        <v>-0.0671020582</v>
      </c>
      <c r="AP533" s="133">
        <f t="shared" si="31"/>
        <v>0.008187401449</v>
      </c>
      <c r="AQ533" s="133">
        <f t="shared" si="32"/>
        <v>-0.08009912961</v>
      </c>
      <c r="AR533" s="133">
        <f t="shared" si="33"/>
        <v>0.106401907</v>
      </c>
      <c r="AS533" s="134">
        <f t="shared" si="34"/>
        <v>-0.008897128618</v>
      </c>
      <c r="AT533" s="134">
        <f t="shared" si="35"/>
        <v>-0.01352067887</v>
      </c>
      <c r="AU533" s="134">
        <f t="shared" si="36"/>
        <v>-0.0623220988</v>
      </c>
      <c r="AV533" s="134">
        <f t="shared" si="37"/>
        <v>0.04266415219</v>
      </c>
      <c r="AW533" s="135">
        <f t="shared" ref="AW533:AZ533" si="3196">Y$2*$Y533</f>
        <v>-0.01404605492</v>
      </c>
      <c r="AX533" s="135">
        <f t="shared" si="3196"/>
        <v>-0.009595710025</v>
      </c>
      <c r="AY533" s="135">
        <f t="shared" si="3196"/>
        <v>-0.01342564199</v>
      </c>
      <c r="AZ533" s="135">
        <f t="shared" si="3196"/>
        <v>0.05458912305</v>
      </c>
      <c r="BA533" s="144">
        <f t="shared" ref="BA533:BD533" si="3197">AC533+AG533+AK533+AO533+AS533+AW533+A$2</f>
        <v>0.02765389829</v>
      </c>
      <c r="BB533" s="144">
        <f t="shared" si="3197"/>
        <v>0.1509460336</v>
      </c>
      <c r="BC533" s="144">
        <f t="shared" si="3197"/>
        <v>0.628551077</v>
      </c>
      <c r="BD533" s="144">
        <f t="shared" si="3197"/>
        <v>0.1313337436</v>
      </c>
      <c r="BE533" s="143">
        <f t="shared" ref="BE533:BH533" si="3198">A533</f>
        <v>0</v>
      </c>
      <c r="BF533" s="143">
        <f t="shared" si="3198"/>
        <v>0.2584940312</v>
      </c>
      <c r="BG533" s="143">
        <f t="shared" si="3198"/>
        <v>0.5882352941</v>
      </c>
      <c r="BH533" s="143">
        <f t="shared" si="3198"/>
        <v>0.1556473829</v>
      </c>
      <c r="BI533" s="145">
        <f t="shared" si="41"/>
        <v>0.01454782528</v>
      </c>
      <c r="BJ533" s="145">
        <f t="shared" si="42"/>
        <v>0.00153165529</v>
      </c>
      <c r="BK533" s="143"/>
    </row>
    <row r="534">
      <c r="A534" s="90">
        <f>'Yield Tabulations'!AH534</f>
        <v>0</v>
      </c>
      <c r="B534" s="90">
        <f>'Yield Tabulations'!AI534</f>
        <v>0.2619400771</v>
      </c>
      <c r="C534" s="90">
        <f>'Yield Tabulations'!AJ534</f>
        <v>0.5973895582</v>
      </c>
      <c r="D534" s="90">
        <f>'Yield Tabulations'!AK534</f>
        <v>0.1768021359</v>
      </c>
      <c r="E534" s="91">
        <f>'Yield Tabulations'!AL534</f>
        <v>0</v>
      </c>
      <c r="F534" s="91">
        <f>'Yield Tabulations'!AM534</f>
        <v>0.1097597152</v>
      </c>
      <c r="G534" s="91">
        <f>'Yield Tabulations'!AN534</f>
        <v>0.7613168724</v>
      </c>
      <c r="H534" s="91">
        <f>'Yield Tabulations'!AO534</f>
        <v>0.1441708692</v>
      </c>
      <c r="I534" s="92">
        <f>'Yield Tabulations'!AP534</f>
        <v>0</v>
      </c>
      <c r="J534" s="92">
        <f>'Yield Tabulations'!AQ534</f>
        <v>0.03441115396</v>
      </c>
      <c r="K534" s="92">
        <f>'Yield Tabulations'!AR534</f>
        <v>0.4411764706</v>
      </c>
      <c r="L534" s="92">
        <f>'Yield Tabulations'!AS534</f>
        <v>0.1097597152</v>
      </c>
      <c r="M534" s="132">
        <f t="shared" si="9"/>
        <v>-0.6124358148</v>
      </c>
      <c r="N534" s="132">
        <f t="shared" ref="N534:P534" si="3199">0</f>
        <v>0</v>
      </c>
      <c r="O534" s="132">
        <f t="shared" si="3199"/>
        <v>0</v>
      </c>
      <c r="P534" s="132">
        <f t="shared" si="3199"/>
        <v>0</v>
      </c>
      <c r="Q534" s="133">
        <f t="shared" si="11"/>
        <v>-0.3554762028</v>
      </c>
      <c r="R534" s="133">
        <f t="shared" si="12"/>
        <v>-0.01995712788</v>
      </c>
      <c r="S534" s="133">
        <f t="shared" si="13"/>
        <v>0.007086109109</v>
      </c>
      <c r="T534" s="133">
        <f t="shared" si="14"/>
        <v>-0.02222561166</v>
      </c>
      <c r="U534" s="134">
        <f t="shared" si="15"/>
        <v>-0.3554762028</v>
      </c>
      <c r="V534" s="134">
        <f t="shared" si="16"/>
        <v>0.01995712788</v>
      </c>
      <c r="W534" s="134">
        <f t="shared" si="17"/>
        <v>-0.007086109109</v>
      </c>
      <c r="X534" s="134">
        <f t="shared" si="18"/>
        <v>0.02222561166</v>
      </c>
      <c r="Y534" s="135">
        <f t="shared" si="19"/>
        <v>-0.2078680008</v>
      </c>
      <c r="Z534" s="135">
        <f t="shared" ref="Z534:AB534" si="3200">0</f>
        <v>0</v>
      </c>
      <c r="AA534" s="135">
        <f t="shared" si="3200"/>
        <v>0</v>
      </c>
      <c r="AB534" s="135">
        <f t="shared" si="3200"/>
        <v>0</v>
      </c>
      <c r="AC534" s="91">
        <f t="shared" si="21"/>
        <v>-0.1786019859</v>
      </c>
      <c r="AD534" s="91">
        <f t="shared" si="22"/>
        <v>0.07332257964</v>
      </c>
      <c r="AE534" s="91">
        <f t="shared" si="23"/>
        <v>0.3754825912</v>
      </c>
      <c r="AF534" s="91">
        <f t="shared" si="24"/>
        <v>0.1528436887</v>
      </c>
      <c r="AG534" s="92">
        <f t="shared" si="25"/>
        <v>0.07704003355</v>
      </c>
      <c r="AH534" s="92">
        <f t="shared" si="26"/>
        <v>0.03846155794</v>
      </c>
      <c r="AI534" s="92">
        <f t="shared" si="27"/>
        <v>0.2774673892</v>
      </c>
      <c r="AJ534" s="92">
        <f t="shared" si="28"/>
        <v>-0.02582361518</v>
      </c>
      <c r="AK534" s="132">
        <f t="shared" ref="AK534:AN534" si="3201">M$2*$M534</f>
        <v>0.2007903927</v>
      </c>
      <c r="AL534" s="132">
        <f t="shared" si="3201"/>
        <v>0.05427504486</v>
      </c>
      <c r="AM534" s="132">
        <f t="shared" si="3201"/>
        <v>0.1664586521</v>
      </c>
      <c r="AN534" s="132">
        <f t="shared" si="3201"/>
        <v>-0.157050068</v>
      </c>
      <c r="AO534" s="133">
        <f t="shared" si="30"/>
        <v>-0.07319680249</v>
      </c>
      <c r="AP534" s="133">
        <f t="shared" si="31"/>
        <v>0.006777043923</v>
      </c>
      <c r="AQ534" s="133">
        <f t="shared" si="32"/>
        <v>-0.08681706134</v>
      </c>
      <c r="AR534" s="133">
        <f t="shared" si="33"/>
        <v>0.1073822626</v>
      </c>
      <c r="AS534" s="134">
        <f t="shared" si="34"/>
        <v>-0.008308956767</v>
      </c>
      <c r="AT534" s="134">
        <f t="shared" si="35"/>
        <v>-0.01451474602</v>
      </c>
      <c r="AU534" s="134">
        <f t="shared" si="36"/>
        <v>-0.06360579983</v>
      </c>
      <c r="AV534" s="134">
        <f t="shared" si="37"/>
        <v>0.04711531189</v>
      </c>
      <c r="AW534" s="135">
        <f t="shared" ref="AW534:AZ534" si="3202">Y$2*$Y534</f>
        <v>-0.01358433262</v>
      </c>
      <c r="AX534" s="135">
        <f t="shared" si="3202"/>
        <v>-0.009280279583</v>
      </c>
      <c r="AY534" s="135">
        <f t="shared" si="3202"/>
        <v>-0.01298431392</v>
      </c>
      <c r="AZ534" s="135">
        <f t="shared" si="3202"/>
        <v>0.0527946679</v>
      </c>
      <c r="BA534" s="144">
        <f t="shared" ref="BA534:BD534" si="3203">AC534+AG534+AK534+AO534+AS534+AW534+A$2</f>
        <v>0.03189308102</v>
      </c>
      <c r="BB534" s="144">
        <f t="shared" si="3203"/>
        <v>0.1743484507</v>
      </c>
      <c r="BC534" s="144">
        <f t="shared" si="3203"/>
        <v>0.6566968731</v>
      </c>
      <c r="BD534" s="144">
        <f t="shared" si="3203"/>
        <v>0.1435276665</v>
      </c>
      <c r="BE534" s="143">
        <f t="shared" ref="BE534:BH534" si="3204">A534</f>
        <v>0</v>
      </c>
      <c r="BF534" s="143">
        <f t="shared" si="3204"/>
        <v>0.2619400771</v>
      </c>
      <c r="BG534" s="143">
        <f t="shared" si="3204"/>
        <v>0.5973895582</v>
      </c>
      <c r="BH534" s="143">
        <f t="shared" si="3204"/>
        <v>0.1768021359</v>
      </c>
      <c r="BI534" s="145">
        <f t="shared" si="41"/>
        <v>0.01331400955</v>
      </c>
      <c r="BJ534" s="145">
        <f t="shared" si="42"/>
        <v>0.002448777478</v>
      </c>
      <c r="BK534" s="143"/>
    </row>
    <row r="535">
      <c r="A535" s="90">
        <f>'Yield Tabulations'!AH535</f>
        <v>0</v>
      </c>
      <c r="B535" s="90">
        <f>'Yield Tabulations'!AI535</f>
        <v>0.2734254992</v>
      </c>
      <c r="C535" s="90">
        <f>'Yield Tabulations'!AJ535</f>
        <v>0.5009380863</v>
      </c>
      <c r="D535" s="90">
        <f>'Yield Tabulations'!AK535</f>
        <v>0.1239119304</v>
      </c>
      <c r="E535" s="91">
        <f>'Yield Tabulations'!AL535</f>
        <v>0</v>
      </c>
      <c r="F535" s="91">
        <f>'Yield Tabulations'!AM535</f>
        <v>0.05939580133</v>
      </c>
      <c r="G535" s="91">
        <f>'Yield Tabulations'!AN535</f>
        <v>0.4773662551</v>
      </c>
      <c r="H535" s="91">
        <f>'Yield Tabulations'!AO535</f>
        <v>0.1244239631</v>
      </c>
      <c r="I535" s="92">
        <f>'Yield Tabulations'!AP535</f>
        <v>0</v>
      </c>
      <c r="J535" s="92">
        <f>'Yield Tabulations'!AQ535</f>
        <v>0.0650281618</v>
      </c>
      <c r="K535" s="92">
        <f>'Yield Tabulations'!AR535</f>
        <v>0.5206896552</v>
      </c>
      <c r="L535" s="92">
        <f>'Yield Tabulations'!AS535</f>
        <v>0.05939580133</v>
      </c>
      <c r="M535" s="132">
        <f t="shared" si="9"/>
        <v>-0.2468877254</v>
      </c>
      <c r="N535" s="132">
        <f t="shared" ref="N535:P535" si="3205">0</f>
        <v>0</v>
      </c>
      <c r="O535" s="132">
        <f t="shared" si="3205"/>
        <v>0</v>
      </c>
      <c r="P535" s="132">
        <f t="shared" si="3205"/>
        <v>0</v>
      </c>
      <c r="Q535" s="133">
        <f t="shared" si="11"/>
        <v>-0.2598123316</v>
      </c>
      <c r="R535" s="133">
        <f t="shared" si="12"/>
        <v>0.03643271921</v>
      </c>
      <c r="S535" s="133">
        <f t="shared" si="13"/>
        <v>-0.004563200391</v>
      </c>
      <c r="T535" s="133">
        <f t="shared" si="14"/>
        <v>0.0001154707646</v>
      </c>
      <c r="U535" s="134">
        <f t="shared" si="15"/>
        <v>-0.2598123316</v>
      </c>
      <c r="V535" s="134">
        <f t="shared" si="16"/>
        <v>-0.03643271921</v>
      </c>
      <c r="W535" s="134">
        <f t="shared" si="17"/>
        <v>0.004563200391</v>
      </c>
      <c r="X535" s="134">
        <f t="shared" si="18"/>
        <v>-0.0001154707646</v>
      </c>
      <c r="Y535" s="135">
        <f t="shared" si="19"/>
        <v>-0.27887424</v>
      </c>
      <c r="Z535" s="135">
        <f t="shared" ref="Z535:AB535" si="3206">0</f>
        <v>0</v>
      </c>
      <c r="AA535" s="135">
        <f t="shared" si="3206"/>
        <v>0</v>
      </c>
      <c r="AB535" s="135">
        <f t="shared" si="3206"/>
        <v>0</v>
      </c>
      <c r="AC535" s="91">
        <f t="shared" si="21"/>
        <v>-0.1113476475</v>
      </c>
      <c r="AD535" s="91">
        <f t="shared" si="22"/>
        <v>0.04832173656</v>
      </c>
      <c r="AE535" s="91">
        <f t="shared" si="23"/>
        <v>0.2307199369</v>
      </c>
      <c r="AF535" s="91">
        <f t="shared" si="24"/>
        <v>0.1153873392</v>
      </c>
      <c r="AG535" s="92">
        <f t="shared" si="25"/>
        <v>0.08597169251</v>
      </c>
      <c r="AH535" s="92">
        <f t="shared" si="26"/>
        <v>0.04639999047</v>
      </c>
      <c r="AI535" s="92">
        <f t="shared" si="27"/>
        <v>0.3143699239</v>
      </c>
      <c r="AJ535" s="92">
        <f t="shared" si="28"/>
        <v>-0.07586869261</v>
      </c>
      <c r="AK535" s="132">
        <f t="shared" ref="AK535:AN535" si="3207">M$2*$M535</f>
        <v>0.08094347544</v>
      </c>
      <c r="AL535" s="132">
        <f t="shared" si="3207"/>
        <v>0.02187958647</v>
      </c>
      <c r="AM535" s="132">
        <f t="shared" si="3207"/>
        <v>0.06710351841</v>
      </c>
      <c r="AN535" s="132">
        <f t="shared" si="3207"/>
        <v>-0.06331069006</v>
      </c>
      <c r="AO535" s="133">
        <f t="shared" si="30"/>
        <v>-0.04483602677</v>
      </c>
      <c r="AP535" s="133">
        <f t="shared" si="31"/>
        <v>0.01352172616</v>
      </c>
      <c r="AQ535" s="133">
        <f t="shared" si="32"/>
        <v>-0.04892674141</v>
      </c>
      <c r="AR535" s="133">
        <f t="shared" si="33"/>
        <v>0.09299541018</v>
      </c>
      <c r="AS535" s="134">
        <f t="shared" si="34"/>
        <v>-0.008146073597</v>
      </c>
      <c r="AT535" s="134">
        <f t="shared" si="35"/>
        <v>-0.01037873359</v>
      </c>
      <c r="AU535" s="134">
        <f t="shared" si="36"/>
        <v>-0.05280378273</v>
      </c>
      <c r="AV535" s="134">
        <f t="shared" si="37"/>
        <v>0.02403230597</v>
      </c>
      <c r="AW535" s="135">
        <f t="shared" ref="AW535:AZ535" si="3208">Y$2*$Y535</f>
        <v>-0.01822464459</v>
      </c>
      <c r="AX535" s="135">
        <f t="shared" si="3208"/>
        <v>-0.01245035747</v>
      </c>
      <c r="AY535" s="135">
        <f t="shared" si="3208"/>
        <v>-0.01741966374</v>
      </c>
      <c r="AZ535" s="135">
        <f t="shared" si="3208"/>
        <v>0.07082895315</v>
      </c>
      <c r="BA535" s="144">
        <f t="shared" ref="BA535:BD535" si="3209">AC535+AG535+AK535+AO535+AS535+AW535+A$2</f>
        <v>0.01211550798</v>
      </c>
      <c r="BB535" s="144">
        <f t="shared" si="3209"/>
        <v>0.1326011985</v>
      </c>
      <c r="BC535" s="144">
        <f t="shared" si="3209"/>
        <v>0.493738607</v>
      </c>
      <c r="BD535" s="144">
        <f t="shared" si="3209"/>
        <v>0.1303300445</v>
      </c>
      <c r="BE535" s="143">
        <f t="shared" ref="BE535:BH535" si="3210">A535</f>
        <v>0</v>
      </c>
      <c r="BF535" s="143">
        <f t="shared" si="3210"/>
        <v>0.2734254992</v>
      </c>
      <c r="BG535" s="143">
        <f t="shared" si="3210"/>
        <v>0.5009380863</v>
      </c>
      <c r="BH535" s="143">
        <f t="shared" si="3210"/>
        <v>0.1239119304</v>
      </c>
      <c r="BI535" s="145">
        <f t="shared" si="41"/>
        <v>0.02007129389</v>
      </c>
      <c r="BJ535" s="145">
        <f t="shared" si="42"/>
        <v>0.004833200952</v>
      </c>
      <c r="BK535" s="143"/>
    </row>
    <row r="536">
      <c r="A536" s="90">
        <f>'Yield Tabulations'!AH536</f>
        <v>0</v>
      </c>
      <c r="B536" s="90">
        <f>'Yield Tabulations'!AI536</f>
        <v>0.2349102773</v>
      </c>
      <c r="C536" s="90">
        <f>'Yield Tabulations'!AJ536</f>
        <v>0.5693069307</v>
      </c>
      <c r="D536" s="90">
        <f>'Yield Tabulations'!AK536</f>
        <v>0.11908646</v>
      </c>
      <c r="E536" s="91">
        <f>'Yield Tabulations'!AL536</f>
        <v>0</v>
      </c>
      <c r="F536" s="91">
        <f>'Yield Tabulations'!AM536</f>
        <v>0.04812398042</v>
      </c>
      <c r="G536" s="91">
        <f>'Yield Tabulations'!AN536</f>
        <v>0.5619047619</v>
      </c>
      <c r="H536" s="91">
        <f>'Yield Tabulations'!AO536</f>
        <v>0.08564437194</v>
      </c>
      <c r="I536" s="92">
        <f>'Yield Tabulations'!AP536</f>
        <v>0</v>
      </c>
      <c r="J536" s="92">
        <f>'Yield Tabulations'!AQ536</f>
        <v>0.03752039152</v>
      </c>
      <c r="K536" s="92">
        <f>'Yield Tabulations'!AR536</f>
        <v>0.5773195876</v>
      </c>
      <c r="L536" s="92">
        <f>'Yield Tabulations'!AS536</f>
        <v>0.04812398042</v>
      </c>
      <c r="M536" s="132">
        <f t="shared" si="9"/>
        <v>-0.3253878374</v>
      </c>
      <c r="N536" s="132">
        <f t="shared" ref="N536:P536" si="3211">0</f>
        <v>0</v>
      </c>
      <c r="O536" s="132">
        <f t="shared" si="3211"/>
        <v>0</v>
      </c>
      <c r="P536" s="132">
        <f t="shared" si="3211"/>
        <v>0</v>
      </c>
      <c r="Q536" s="133">
        <f t="shared" si="11"/>
        <v>-0.3303258041</v>
      </c>
      <c r="R536" s="133">
        <f t="shared" si="12"/>
        <v>0.02240307973</v>
      </c>
      <c r="S536" s="133">
        <f t="shared" si="13"/>
        <v>-0.0008974928746</v>
      </c>
      <c r="T536" s="133">
        <f t="shared" si="14"/>
        <v>-0.006700029872</v>
      </c>
      <c r="U536" s="134">
        <f t="shared" si="15"/>
        <v>-0.3303258041</v>
      </c>
      <c r="V536" s="134">
        <f t="shared" si="16"/>
        <v>-0.02240307973</v>
      </c>
      <c r="W536" s="134">
        <f t="shared" si="17"/>
        <v>0.0008974928746</v>
      </c>
      <c r="X536" s="134">
        <f t="shared" si="18"/>
        <v>0.006700029872</v>
      </c>
      <c r="Y536" s="135">
        <f t="shared" si="19"/>
        <v>-0.3370216035</v>
      </c>
      <c r="Z536" s="135">
        <f t="shared" ref="Z536:AB536" si="3212">0</f>
        <v>0</v>
      </c>
      <c r="AA536" s="135">
        <f t="shared" si="3212"/>
        <v>0</v>
      </c>
      <c r="AB536" s="135">
        <f t="shared" si="3212"/>
        <v>0</v>
      </c>
      <c r="AC536" s="91">
        <f t="shared" si="21"/>
        <v>-0.1270487938</v>
      </c>
      <c r="AD536" s="91">
        <f t="shared" si="22"/>
        <v>0.03275211269</v>
      </c>
      <c r="AE536" s="91">
        <f t="shared" si="23"/>
        <v>0.2793084378</v>
      </c>
      <c r="AF536" s="91">
        <f t="shared" si="24"/>
        <v>0.1090658226</v>
      </c>
      <c r="AG536" s="92">
        <f t="shared" si="25"/>
        <v>0.1017541848</v>
      </c>
      <c r="AH536" s="92">
        <f t="shared" si="26"/>
        <v>0.02799853111</v>
      </c>
      <c r="AI536" s="92">
        <f t="shared" si="27"/>
        <v>0.3450448032</v>
      </c>
      <c r="AJ536" s="92">
        <f t="shared" si="28"/>
        <v>-0.08792904171</v>
      </c>
      <c r="AK536" s="132">
        <f t="shared" ref="AK536:AN536" si="3213">M$2*$M536</f>
        <v>0.1066801615</v>
      </c>
      <c r="AL536" s="132">
        <f t="shared" si="3213"/>
        <v>0.02883639239</v>
      </c>
      <c r="AM536" s="132">
        <f t="shared" si="3213"/>
        <v>0.08843966911</v>
      </c>
      <c r="AN536" s="132">
        <f t="shared" si="3213"/>
        <v>-0.08344087779</v>
      </c>
      <c r="AO536" s="133">
        <f t="shared" si="30"/>
        <v>-0.06087526055</v>
      </c>
      <c r="AP536" s="133">
        <f t="shared" si="31"/>
        <v>0.01287497175</v>
      </c>
      <c r="AQ536" s="133">
        <f t="shared" si="32"/>
        <v>-0.0689724114</v>
      </c>
      <c r="AR536" s="133">
        <f t="shared" si="33"/>
        <v>0.1115866832</v>
      </c>
      <c r="AS536" s="134">
        <f t="shared" si="34"/>
        <v>-0.009420151562</v>
      </c>
      <c r="AT536" s="134">
        <f t="shared" si="35"/>
        <v>-0.0131092142</v>
      </c>
      <c r="AU536" s="134">
        <f t="shared" si="36"/>
        <v>-0.0642127049</v>
      </c>
      <c r="AV536" s="134">
        <f t="shared" si="37"/>
        <v>0.03541621478</v>
      </c>
      <c r="AW536" s="135">
        <f t="shared" ref="AW536:AZ536" si="3214">Y$2*$Y536</f>
        <v>-0.0220246192</v>
      </c>
      <c r="AX536" s="135">
        <f t="shared" si="3214"/>
        <v>-0.01504635006</v>
      </c>
      <c r="AY536" s="135">
        <f t="shared" si="3214"/>
        <v>-0.02105179383</v>
      </c>
      <c r="AZ536" s="135">
        <f t="shared" si="3214"/>
        <v>0.08559731929</v>
      </c>
      <c r="BA536" s="144">
        <f t="shared" ref="BA536:BD536" si="3215">AC536+AG536+AK536+AO536+AS536+AW536+A$2</f>
        <v>0.01682025372</v>
      </c>
      <c r="BB536" s="144">
        <f t="shared" si="3215"/>
        <v>0.09961369361</v>
      </c>
      <c r="BC536" s="144">
        <f t="shared" si="3215"/>
        <v>0.5592514156</v>
      </c>
      <c r="BD536" s="144">
        <f t="shared" si="3215"/>
        <v>0.1365615391</v>
      </c>
      <c r="BE536" s="143">
        <f t="shared" ref="BE536:BH536" si="3216">A536</f>
        <v>0</v>
      </c>
      <c r="BF536" s="143">
        <f t="shared" si="3216"/>
        <v>0.2349102773</v>
      </c>
      <c r="BG536" s="143">
        <f t="shared" si="3216"/>
        <v>0.5693069307</v>
      </c>
      <c r="BH536" s="143">
        <f t="shared" si="3216"/>
        <v>0.11908646</v>
      </c>
      <c r="BI536" s="145">
        <f t="shared" si="41"/>
        <v>0.01899457827</v>
      </c>
      <c r="BJ536" s="145">
        <f t="shared" si="42"/>
        <v>0.002544408085</v>
      </c>
      <c r="BK536" s="143"/>
    </row>
    <row r="537">
      <c r="A537" s="90">
        <f>'Yield Tabulations'!AH537</f>
        <v>0</v>
      </c>
      <c r="B537" s="90">
        <f>'Yield Tabulations'!AI537</f>
        <v>0.2280701754</v>
      </c>
      <c r="C537" s="90">
        <f>'Yield Tabulations'!AJ537</f>
        <v>0.5859375</v>
      </c>
      <c r="D537" s="90">
        <f>'Yield Tabulations'!AK537</f>
        <v>0.1754385965</v>
      </c>
      <c r="E537" s="91">
        <f>'Yield Tabulations'!AL537</f>
        <v>0</v>
      </c>
      <c r="F537" s="91">
        <f>'Yield Tabulations'!AM537</f>
        <v>0.06559877956</v>
      </c>
      <c r="G537" s="91">
        <f>'Yield Tabulations'!AN537</f>
        <v>0.7166666667</v>
      </c>
      <c r="H537" s="91">
        <f>'Yield Tabulations'!AO537</f>
        <v>0.09153318078</v>
      </c>
      <c r="I537" s="92">
        <f>'Yield Tabulations'!AP537</f>
        <v>0</v>
      </c>
      <c r="J537" s="92">
        <f>'Yield Tabulations'!AQ537</f>
        <v>0.02593440122</v>
      </c>
      <c r="K537" s="92">
        <f>'Yield Tabulations'!AR537</f>
        <v>0.4705882353</v>
      </c>
      <c r="L537" s="92">
        <f>'Yield Tabulations'!AS537</f>
        <v>0.06559877956</v>
      </c>
      <c r="M537" s="132">
        <f t="shared" si="9"/>
        <v>-0.5262926342</v>
      </c>
      <c r="N537" s="132">
        <f t="shared" ref="N537:P537" si="3217">0</f>
        <v>0</v>
      </c>
      <c r="O537" s="132">
        <f t="shared" si="3217"/>
        <v>0</v>
      </c>
      <c r="P537" s="132">
        <f t="shared" si="3217"/>
        <v>0</v>
      </c>
      <c r="Q537" s="133">
        <f t="shared" si="11"/>
        <v>-0.344960632</v>
      </c>
      <c r="R537" s="133">
        <f t="shared" si="12"/>
        <v>-0.00393802067</v>
      </c>
      <c r="S537" s="133">
        <f t="shared" si="13"/>
        <v>0.001929341644</v>
      </c>
      <c r="T537" s="133">
        <f t="shared" si="14"/>
        <v>-0.01228369303</v>
      </c>
      <c r="U537" s="134">
        <f t="shared" si="15"/>
        <v>-0.344960632</v>
      </c>
      <c r="V537" s="134">
        <f t="shared" si="16"/>
        <v>0.00393802067</v>
      </c>
      <c r="W537" s="134">
        <f t="shared" si="17"/>
        <v>-0.001929341644</v>
      </c>
      <c r="X537" s="134">
        <f t="shared" si="18"/>
        <v>0.01228369303</v>
      </c>
      <c r="Y537" s="135">
        <f t="shared" si="19"/>
        <v>-0.2264290802</v>
      </c>
      <c r="Z537" s="135">
        <f t="shared" ref="Z537:AB537" si="3218">0</f>
        <v>0</v>
      </c>
      <c r="AA537" s="135">
        <f t="shared" si="3218"/>
        <v>0</v>
      </c>
      <c r="AB537" s="135">
        <f t="shared" si="3218"/>
        <v>0</v>
      </c>
      <c r="AC537" s="91">
        <f t="shared" si="21"/>
        <v>-0.1622829926</v>
      </c>
      <c r="AD537" s="91">
        <f t="shared" si="22"/>
        <v>0.04019966093</v>
      </c>
      <c r="AE537" s="91">
        <f t="shared" si="23"/>
        <v>0.3586783648</v>
      </c>
      <c r="AF537" s="91">
        <f t="shared" si="24"/>
        <v>0.1290799551</v>
      </c>
      <c r="AG537" s="92">
        <f t="shared" si="25"/>
        <v>0.08395058145</v>
      </c>
      <c r="AH537" s="92">
        <f t="shared" si="26"/>
        <v>0.02507840966</v>
      </c>
      <c r="AI537" s="92">
        <f t="shared" si="27"/>
        <v>0.2862046</v>
      </c>
      <c r="AJ537" s="92">
        <f t="shared" si="28"/>
        <v>-0.05546030795</v>
      </c>
      <c r="AK537" s="132">
        <f t="shared" ref="AK537:AN537" si="3219">M$2*$M537</f>
        <v>0.1725478853</v>
      </c>
      <c r="AL537" s="132">
        <f t="shared" si="3219"/>
        <v>0.04664089793</v>
      </c>
      <c r="AM537" s="132">
        <f t="shared" si="3219"/>
        <v>0.1430451328</v>
      </c>
      <c r="AN537" s="132">
        <f t="shared" si="3219"/>
        <v>-0.1349599288</v>
      </c>
      <c r="AO537" s="133">
        <f t="shared" si="30"/>
        <v>-0.06653674402</v>
      </c>
      <c r="AP537" s="133">
        <f t="shared" si="31"/>
        <v>0.008818618435</v>
      </c>
      <c r="AQ537" s="133">
        <f t="shared" si="32"/>
        <v>-0.08030756088</v>
      </c>
      <c r="AR537" s="133">
        <f t="shared" si="33"/>
        <v>0.1093312031</v>
      </c>
      <c r="AS537" s="134">
        <f t="shared" si="34"/>
        <v>-0.009581966299</v>
      </c>
      <c r="AT537" s="134">
        <f t="shared" si="35"/>
        <v>-0.01344332614</v>
      </c>
      <c r="AU537" s="134">
        <f t="shared" si="36"/>
        <v>-0.06371326032</v>
      </c>
      <c r="AV537" s="134">
        <f t="shared" si="37"/>
        <v>0.04236688609</v>
      </c>
      <c r="AW537" s="135">
        <f t="shared" ref="AW537:AZ537" si="3220">Y$2*$Y537</f>
        <v>-0.01479731334</v>
      </c>
      <c r="AX537" s="135">
        <f t="shared" si="3220"/>
        <v>-0.01010894011</v>
      </c>
      <c r="AY537" s="135">
        <f t="shared" si="3220"/>
        <v>-0.01414371739</v>
      </c>
      <c r="AZ537" s="135">
        <f t="shared" si="3220"/>
        <v>0.05750884239</v>
      </c>
      <c r="BA537" s="144">
        <f t="shared" ref="BA537:BD537" si="3221">AC537+AG537+AK537+AO537+AS537+AW537+A$2</f>
        <v>0.03105418296</v>
      </c>
      <c r="BB537" s="144">
        <f t="shared" si="3221"/>
        <v>0.1224925706</v>
      </c>
      <c r="BC537" s="144">
        <f t="shared" si="3221"/>
        <v>0.6304589747</v>
      </c>
      <c r="BD537" s="144">
        <f t="shared" si="3221"/>
        <v>0.1141320686</v>
      </c>
      <c r="BE537" s="143">
        <f t="shared" ref="BE537:BH537" si="3222">A537</f>
        <v>0</v>
      </c>
      <c r="BF537" s="143">
        <f t="shared" si="3222"/>
        <v>0.2280701754</v>
      </c>
      <c r="BG537" s="143">
        <f t="shared" si="3222"/>
        <v>0.5859375</v>
      </c>
      <c r="BH537" s="143">
        <f t="shared" si="3222"/>
        <v>0.1754385965</v>
      </c>
      <c r="BI537" s="145">
        <f t="shared" si="41"/>
        <v>0.01785164499</v>
      </c>
      <c r="BJ537" s="145">
        <f t="shared" si="42"/>
        <v>0.001711546206</v>
      </c>
      <c r="BK537" s="143"/>
    </row>
    <row r="538">
      <c r="A538" s="90">
        <f>'Yield Tabulations'!AH538</f>
        <v>0</v>
      </c>
      <c r="B538" s="90">
        <f>'Yield Tabulations'!AI538</f>
        <v>0.2798434442</v>
      </c>
      <c r="C538" s="90">
        <f>'Yield Tabulations'!AJ538</f>
        <v>0.5983935743</v>
      </c>
      <c r="D538" s="90">
        <f>'Yield Tabulations'!AK538</f>
        <v>0.175146771</v>
      </c>
      <c r="E538" s="91">
        <f>'Yield Tabulations'!AL538</f>
        <v>0</v>
      </c>
      <c r="F538" s="91">
        <f>'Yield Tabulations'!AM538</f>
        <v>0.08121330724</v>
      </c>
      <c r="G538" s="91">
        <f>'Yield Tabulations'!AN538</f>
        <v>0.6974789916</v>
      </c>
      <c r="H538" s="91">
        <f>'Yield Tabulations'!AO538</f>
        <v>0.1164383562</v>
      </c>
      <c r="I538" s="92">
        <f>'Yield Tabulations'!AP538</f>
        <v>0</v>
      </c>
      <c r="J538" s="92">
        <f>'Yield Tabulations'!AQ538</f>
        <v>0.03522504892</v>
      </c>
      <c r="K538" s="92">
        <f>'Yield Tabulations'!AR538</f>
        <v>0.5076923077</v>
      </c>
      <c r="L538" s="92">
        <f>'Yield Tabulations'!AS538</f>
        <v>0.08121330724</v>
      </c>
      <c r="M538" s="132">
        <f t="shared" si="9"/>
        <v>-0.5066304358</v>
      </c>
      <c r="N538" s="132">
        <f t="shared" ref="N538:P538" si="3223">0</f>
        <v>0</v>
      </c>
      <c r="O538" s="132">
        <f t="shared" si="3223"/>
        <v>0</v>
      </c>
      <c r="P538" s="132">
        <f t="shared" si="3223"/>
        <v>0</v>
      </c>
      <c r="Q538" s="133">
        <f t="shared" si="11"/>
        <v>-0.3664218055</v>
      </c>
      <c r="R538" s="133">
        <f t="shared" si="12"/>
        <v>0.002470282107</v>
      </c>
      <c r="S538" s="133">
        <f t="shared" si="13"/>
        <v>0.00249405448</v>
      </c>
      <c r="T538" s="133">
        <f t="shared" si="14"/>
        <v>-0.01666263977</v>
      </c>
      <c r="U538" s="134">
        <f t="shared" si="15"/>
        <v>-0.3664218055</v>
      </c>
      <c r="V538" s="134">
        <f t="shared" si="16"/>
        <v>-0.002470282107</v>
      </c>
      <c r="W538" s="134">
        <f t="shared" si="17"/>
        <v>-0.00249405448</v>
      </c>
      <c r="X538" s="134">
        <f t="shared" si="18"/>
        <v>0.01666263977</v>
      </c>
      <c r="Y538" s="135">
        <f t="shared" si="19"/>
        <v>-0.2655878846</v>
      </c>
      <c r="Z538" s="135">
        <f t="shared" ref="Z538:AB538" si="3224">0</f>
        <v>0</v>
      </c>
      <c r="AA538" s="135">
        <f t="shared" si="3224"/>
        <v>0</v>
      </c>
      <c r="AB538" s="135">
        <f t="shared" si="3224"/>
        <v>0</v>
      </c>
      <c r="AC538" s="91">
        <f t="shared" si="21"/>
        <v>-0.1607567653</v>
      </c>
      <c r="AD538" s="91">
        <f t="shared" si="22"/>
        <v>0.05388104518</v>
      </c>
      <c r="AE538" s="91">
        <f t="shared" si="23"/>
        <v>0.3457360508</v>
      </c>
      <c r="AF538" s="91">
        <f t="shared" si="24"/>
        <v>0.1360557557</v>
      </c>
      <c r="AG538" s="92">
        <f t="shared" si="25"/>
        <v>0.08925547944</v>
      </c>
      <c r="AH538" s="92">
        <f t="shared" si="26"/>
        <v>0.03323421559</v>
      </c>
      <c r="AI538" s="92">
        <f t="shared" si="27"/>
        <v>0.310775876</v>
      </c>
      <c r="AJ538" s="92">
        <f t="shared" si="28"/>
        <v>-0.05512251315</v>
      </c>
      <c r="AK538" s="132">
        <f t="shared" ref="AK538:AN538" si="3225">M$2*$M538</f>
        <v>0.1661015272</v>
      </c>
      <c r="AL538" s="132">
        <f t="shared" si="3225"/>
        <v>0.04489840235</v>
      </c>
      <c r="AM538" s="132">
        <f t="shared" si="3225"/>
        <v>0.1377009923</v>
      </c>
      <c r="AN538" s="132">
        <f t="shared" si="3225"/>
        <v>-0.1299178501</v>
      </c>
      <c r="AO538" s="133">
        <f t="shared" si="30"/>
        <v>-0.07181558107</v>
      </c>
      <c r="AP538" s="133">
        <f t="shared" si="31"/>
        <v>0.01125268995</v>
      </c>
      <c r="AQ538" s="133">
        <f t="shared" si="32"/>
        <v>-0.08297912491</v>
      </c>
      <c r="AR538" s="133">
        <f t="shared" si="33"/>
        <v>0.1170286402</v>
      </c>
      <c r="AS538" s="134">
        <f t="shared" si="34"/>
        <v>-0.009441672884</v>
      </c>
      <c r="AT538" s="134">
        <f t="shared" si="35"/>
        <v>-0.01512031269</v>
      </c>
      <c r="AU538" s="134">
        <f t="shared" si="36"/>
        <v>-0.06836500586</v>
      </c>
      <c r="AV538" s="134">
        <f t="shared" si="37"/>
        <v>0.04389108215</v>
      </c>
      <c r="AW538" s="135">
        <f t="shared" ref="AW538:AZ538" si="3226">Y$2*$Y538</f>
        <v>-0.01735637111</v>
      </c>
      <c r="AX538" s="135">
        <f t="shared" si="3226"/>
        <v>-0.01185718732</v>
      </c>
      <c r="AY538" s="135">
        <f t="shared" si="3226"/>
        <v>-0.01658974182</v>
      </c>
      <c r="AZ538" s="135">
        <f t="shared" si="3226"/>
        <v>0.06745446204</v>
      </c>
      <c r="BA538" s="144">
        <f t="shared" ref="BA538:BD538" si="3227">AC538+AG538+AK538+AO538+AS538+AW538+A$2</f>
        <v>0.02374134877</v>
      </c>
      <c r="BB538" s="144">
        <f t="shared" si="3227"/>
        <v>0.141596103</v>
      </c>
      <c r="BC538" s="144">
        <f t="shared" si="3227"/>
        <v>0.6269744622</v>
      </c>
      <c r="BD538" s="144">
        <f t="shared" si="3227"/>
        <v>0.1456549954</v>
      </c>
      <c r="BE538" s="143">
        <f t="shared" ref="BE538:BH538" si="3228">A538</f>
        <v>0</v>
      </c>
      <c r="BF538" s="143">
        <f t="shared" si="3228"/>
        <v>0.2798434442</v>
      </c>
      <c r="BG538" s="143">
        <f t="shared" si="3228"/>
        <v>0.5983935743</v>
      </c>
      <c r="BH538" s="143">
        <f t="shared" si="3228"/>
        <v>0.175146771</v>
      </c>
      <c r="BI538" s="145">
        <f t="shared" si="41"/>
        <v>0.02136261098</v>
      </c>
      <c r="BJ538" s="145">
        <f t="shared" si="42"/>
        <v>0.003317089689</v>
      </c>
      <c r="BK538" s="143"/>
    </row>
    <row r="539">
      <c r="A539" s="90">
        <f>'Yield Tabulations'!AH539</f>
        <v>0</v>
      </c>
      <c r="B539" s="90">
        <f>'Yield Tabulations'!AI539</f>
        <v>0.339184953</v>
      </c>
      <c r="C539" s="90">
        <f>'Yield Tabulations'!AJ539</f>
        <v>0.5514874142</v>
      </c>
      <c r="D539" s="90">
        <f>'Yield Tabulations'!AK539</f>
        <v>0.2238244514</v>
      </c>
      <c r="E539" s="91">
        <f>'Yield Tabulations'!AL539</f>
        <v>0</v>
      </c>
      <c r="F539" s="91">
        <f>'Yield Tabulations'!AM539</f>
        <v>0.08714733542</v>
      </c>
      <c r="G539" s="91">
        <f>'Yield Tabulations'!AN539</f>
        <v>0.702020202</v>
      </c>
      <c r="H539" s="91">
        <f>'Yield Tabulations'!AO539</f>
        <v>0.124137931</v>
      </c>
      <c r="I539" s="92">
        <f>'Yield Tabulations'!AP539</f>
        <v>0</v>
      </c>
      <c r="J539" s="92">
        <f>'Yield Tabulations'!AQ539</f>
        <v>0.03699059561</v>
      </c>
      <c r="K539" s="92">
        <f>'Yield Tabulations'!AR539</f>
        <v>0.4267782427</v>
      </c>
      <c r="L539" s="92">
        <f>'Yield Tabulations'!AS539</f>
        <v>0.08714733542</v>
      </c>
      <c r="M539" s="132">
        <f t="shared" si="9"/>
        <v>-0.515837248</v>
      </c>
      <c r="N539" s="132">
        <f t="shared" ref="N539:P539" si="3229">0</f>
        <v>0</v>
      </c>
      <c r="O539" s="132">
        <f t="shared" si="3229"/>
        <v>0</v>
      </c>
      <c r="P539" s="132">
        <f t="shared" si="3229"/>
        <v>0</v>
      </c>
      <c r="Q539" s="133">
        <f t="shared" si="11"/>
        <v>-0.3136488699</v>
      </c>
      <c r="R539" s="133">
        <f t="shared" si="12"/>
        <v>-0.008199821963</v>
      </c>
      <c r="S539" s="133">
        <f t="shared" si="13"/>
        <v>0.003002722064</v>
      </c>
      <c r="T539" s="133">
        <f t="shared" si="14"/>
        <v>-0.01122444126</v>
      </c>
      <c r="U539" s="134">
        <f t="shared" si="15"/>
        <v>-0.3136488699</v>
      </c>
      <c r="V539" s="134">
        <f t="shared" si="16"/>
        <v>0.008199821963</v>
      </c>
      <c r="W539" s="134">
        <f t="shared" si="17"/>
        <v>-0.003002722064</v>
      </c>
      <c r="X539" s="134">
        <f t="shared" si="18"/>
        <v>0.01122444126</v>
      </c>
      <c r="Y539" s="135">
        <f t="shared" si="19"/>
        <v>-0.1911026307</v>
      </c>
      <c r="Z539" s="135">
        <f t="shared" ref="Z539:AB539" si="3230">0</f>
        <v>0</v>
      </c>
      <c r="AA539" s="135">
        <f t="shared" si="3230"/>
        <v>0</v>
      </c>
      <c r="AB539" s="135">
        <f t="shared" si="3230"/>
        <v>0</v>
      </c>
      <c r="AC539" s="91">
        <f t="shared" si="21"/>
        <v>-0.1626519388</v>
      </c>
      <c r="AD539" s="91">
        <f t="shared" si="22"/>
        <v>0.05849114381</v>
      </c>
      <c r="AE539" s="91">
        <f t="shared" si="23"/>
        <v>0.3471579237</v>
      </c>
      <c r="AF539" s="91">
        <f t="shared" si="24"/>
        <v>0.1393772665</v>
      </c>
      <c r="AG539" s="92">
        <f t="shared" si="25"/>
        <v>0.07373279764</v>
      </c>
      <c r="AH539" s="92">
        <f t="shared" si="26"/>
        <v>0.03578033487</v>
      </c>
      <c r="AI539" s="92">
        <f t="shared" si="27"/>
        <v>0.264841985</v>
      </c>
      <c r="AJ539" s="92">
        <f t="shared" si="28"/>
        <v>-0.03674571971</v>
      </c>
      <c r="AK539" s="132">
        <f t="shared" ref="AK539:AN539" si="3231">M$2*$M539</f>
        <v>0.1691200304</v>
      </c>
      <c r="AL539" s="132">
        <f t="shared" si="3231"/>
        <v>0.04571432483</v>
      </c>
      <c r="AM539" s="132">
        <f t="shared" si="3231"/>
        <v>0.1402033828</v>
      </c>
      <c r="AN539" s="132">
        <f t="shared" si="3231"/>
        <v>-0.1322788003</v>
      </c>
      <c r="AO539" s="133">
        <f t="shared" si="30"/>
        <v>-0.06090164587</v>
      </c>
      <c r="AP539" s="133">
        <f t="shared" si="31"/>
        <v>0.006793903342</v>
      </c>
      <c r="AQ539" s="133">
        <f t="shared" si="32"/>
        <v>-0.07429772918</v>
      </c>
      <c r="AR539" s="133">
        <f t="shared" si="33"/>
        <v>0.09835746182</v>
      </c>
      <c r="AS539" s="134">
        <f t="shared" si="34"/>
        <v>-0.008626071691</v>
      </c>
      <c r="AT539" s="134">
        <f t="shared" si="35"/>
        <v>-0.01193351635</v>
      </c>
      <c r="AU539" s="134">
        <f t="shared" si="36"/>
        <v>-0.05741780568</v>
      </c>
      <c r="AV539" s="134">
        <f t="shared" si="37"/>
        <v>0.03942883853</v>
      </c>
      <c r="AW539" s="135">
        <f t="shared" ref="AW539:AZ539" si="3232">Y$2*$Y539</f>
        <v>-0.01248870287</v>
      </c>
      <c r="AX539" s="135">
        <f t="shared" si="3232"/>
        <v>-0.008531788609</v>
      </c>
      <c r="AY539" s="135">
        <f t="shared" si="3232"/>
        <v>-0.01193707804</v>
      </c>
      <c r="AZ539" s="135">
        <f t="shared" si="3232"/>
        <v>0.04853657072</v>
      </c>
      <c r="BA539" s="144">
        <f t="shared" ref="BA539:BD539" si="3233">AC539+AG539+AK539+AO539+AS539+AW539+A$2</f>
        <v>0.02593920129</v>
      </c>
      <c r="BB539" s="144">
        <f t="shared" si="3233"/>
        <v>0.1516216518</v>
      </c>
      <c r="BC539" s="144">
        <f t="shared" si="3233"/>
        <v>0.6092460944</v>
      </c>
      <c r="BD539" s="144">
        <f t="shared" si="3233"/>
        <v>0.1229410362</v>
      </c>
      <c r="BE539" s="143">
        <f t="shared" ref="BE539:BH539" si="3234">A539</f>
        <v>0</v>
      </c>
      <c r="BF539" s="143">
        <f t="shared" si="3234"/>
        <v>0.339184953</v>
      </c>
      <c r="BG539" s="143">
        <f t="shared" si="3234"/>
        <v>0.5514874142</v>
      </c>
      <c r="BH539" s="143">
        <f t="shared" si="3234"/>
        <v>0.2238244514</v>
      </c>
      <c r="BI539" s="145">
        <f t="shared" si="41"/>
        <v>0.04936636271</v>
      </c>
      <c r="BJ539" s="145">
        <f t="shared" si="42"/>
        <v>0.01181675024</v>
      </c>
      <c r="BK539" s="143"/>
    </row>
    <row r="540">
      <c r="A540" s="90">
        <f>'Yield Tabulations'!AH540</f>
        <v>0</v>
      </c>
      <c r="B540" s="90">
        <f>'Yield Tabulations'!AI540</f>
        <v>0.2371771553</v>
      </c>
      <c r="C540" s="90">
        <f>'Yield Tabulations'!AJ540</f>
        <v>0.4787985866</v>
      </c>
      <c r="D540" s="90">
        <f>'Yield Tabulations'!AK540</f>
        <v>0.108039287</v>
      </c>
      <c r="E540" s="91">
        <f>'Yield Tabulations'!AL540</f>
        <v>0</v>
      </c>
      <c r="F540" s="91">
        <f>'Yield Tabulations'!AM540</f>
        <v>0.05420152783</v>
      </c>
      <c r="G540" s="91">
        <f>'Yield Tabulations'!AN540</f>
        <v>0.5102739726</v>
      </c>
      <c r="H540" s="91">
        <f>'Yield Tabulations'!AO540</f>
        <v>0.1062204438</v>
      </c>
      <c r="I540" s="92">
        <f>'Yield Tabulations'!AP540</f>
        <v>0</v>
      </c>
      <c r="J540" s="92">
        <f>'Yield Tabulations'!AQ540</f>
        <v>0.05201891597</v>
      </c>
      <c r="K540" s="92">
        <f>'Yield Tabulations'!AR540</f>
        <v>0.4452554745</v>
      </c>
      <c r="L540" s="92">
        <f>'Yield Tabulations'!AS540</f>
        <v>0.05420152783</v>
      </c>
      <c r="M540" s="132">
        <f t="shared" si="9"/>
        <v>-0.2746001154</v>
      </c>
      <c r="N540" s="132">
        <f t="shared" ref="N540:P540" si="3235">0</f>
        <v>0</v>
      </c>
      <c r="O540" s="132">
        <f t="shared" si="3235"/>
        <v>0</v>
      </c>
      <c r="P540" s="132">
        <f t="shared" si="3235"/>
        <v>0</v>
      </c>
      <c r="Q540" s="133">
        <f t="shared" si="11"/>
        <v>-0.2357790948</v>
      </c>
      <c r="R540" s="133">
        <f t="shared" si="12"/>
        <v>0.01963760517</v>
      </c>
      <c r="S540" s="133">
        <f t="shared" si="13"/>
        <v>-0.002587666721</v>
      </c>
      <c r="T540" s="133">
        <f t="shared" si="14"/>
        <v>0.002410371913</v>
      </c>
      <c r="U540" s="134">
        <f t="shared" si="15"/>
        <v>-0.2357790948</v>
      </c>
      <c r="V540" s="134">
        <f t="shared" si="16"/>
        <v>-0.01963760517</v>
      </c>
      <c r="W540" s="134">
        <f t="shared" si="17"/>
        <v>0.002587666721</v>
      </c>
      <c r="X540" s="134">
        <f t="shared" si="18"/>
        <v>-0.002410371913</v>
      </c>
      <c r="Y540" s="135">
        <f t="shared" si="19"/>
        <v>-0.2038962108</v>
      </c>
      <c r="Z540" s="135">
        <f t="shared" ref="Z540:AB540" si="3236">0</f>
        <v>0</v>
      </c>
      <c r="AA540" s="135">
        <f t="shared" si="3236"/>
        <v>0</v>
      </c>
      <c r="AB540" s="135">
        <f t="shared" si="3236"/>
        <v>0</v>
      </c>
      <c r="AC540" s="91">
        <f t="shared" si="21"/>
        <v>-0.1172952156</v>
      </c>
      <c r="AD540" s="91">
        <f t="shared" si="22"/>
        <v>0.04118640307</v>
      </c>
      <c r="AE540" s="91">
        <f t="shared" si="23"/>
        <v>0.2500342643</v>
      </c>
      <c r="AF540" s="91">
        <f t="shared" si="24"/>
        <v>0.1114941174</v>
      </c>
      <c r="AG540" s="92">
        <f t="shared" si="25"/>
        <v>0.07421029584</v>
      </c>
      <c r="AH540" s="92">
        <f t="shared" si="26"/>
        <v>0.03823227463</v>
      </c>
      <c r="AI540" s="92">
        <f t="shared" si="27"/>
        <v>0.2694512667</v>
      </c>
      <c r="AJ540" s="92">
        <f t="shared" si="28"/>
        <v>-0.06221867963</v>
      </c>
      <c r="AK540" s="132">
        <f t="shared" ref="AK540:AN540" si="3237">M$2*$M540</f>
        <v>0.09002913233</v>
      </c>
      <c r="AL540" s="132">
        <f t="shared" si="3237"/>
        <v>0.02433550296</v>
      </c>
      <c r="AM540" s="132">
        <f t="shared" si="3237"/>
        <v>0.07463568257</v>
      </c>
      <c r="AN540" s="132">
        <f t="shared" si="3237"/>
        <v>-0.07041712086</v>
      </c>
      <c r="AO540" s="133">
        <f t="shared" si="30"/>
        <v>-0.04058076113</v>
      </c>
      <c r="AP540" s="133">
        <f t="shared" si="31"/>
        <v>0.008819431876</v>
      </c>
      <c r="AQ540" s="133">
        <f t="shared" si="32"/>
        <v>-0.04854521446</v>
      </c>
      <c r="AR540" s="133">
        <f t="shared" si="33"/>
        <v>0.08174143174</v>
      </c>
      <c r="AS540" s="134">
        <f t="shared" si="34"/>
        <v>-0.007824803375</v>
      </c>
      <c r="AT540" s="134">
        <f t="shared" si="35"/>
        <v>-0.0083631272</v>
      </c>
      <c r="AU540" s="134">
        <f t="shared" si="36"/>
        <v>-0.04644497558</v>
      </c>
      <c r="AV540" s="134">
        <f t="shared" si="37"/>
        <v>0.02429703314</v>
      </c>
      <c r="AW540" s="135">
        <f t="shared" ref="AW540:AZ540" si="3238">Y$2*$Y540</f>
        <v>-0.01332477311</v>
      </c>
      <c r="AX540" s="135">
        <f t="shared" si="3238"/>
        <v>-0.009102958774</v>
      </c>
      <c r="AY540" s="135">
        <f t="shared" si="3238"/>
        <v>-0.01273621912</v>
      </c>
      <c r="AZ540" s="135">
        <f t="shared" si="3238"/>
        <v>0.05178590593</v>
      </c>
      <c r="BA540" s="144">
        <f t="shared" ref="BA540:BD540" si="3239">AC540+AG540+AK540+AO540+AS540+AW540+A$2</f>
        <v>0.01296860751</v>
      </c>
      <c r="BB540" s="144">
        <f t="shared" si="3239"/>
        <v>0.1204147765</v>
      </c>
      <c r="BC540" s="144">
        <f t="shared" si="3239"/>
        <v>0.4870902201</v>
      </c>
      <c r="BD540" s="144">
        <f t="shared" si="3239"/>
        <v>0.1029481064</v>
      </c>
      <c r="BE540" s="143">
        <f t="shared" ref="BE540:BH540" si="3240">A540</f>
        <v>0</v>
      </c>
      <c r="BF540" s="143">
        <f t="shared" si="3240"/>
        <v>0.2371771553</v>
      </c>
      <c r="BG540" s="143">
        <f t="shared" si="3240"/>
        <v>0.4787985866</v>
      </c>
      <c r="BH540" s="143">
        <f t="shared" si="3240"/>
        <v>0.108039287</v>
      </c>
      <c r="BI540" s="145">
        <f t="shared" si="41"/>
        <v>0.0138963092</v>
      </c>
      <c r="BJ540" s="145">
        <f t="shared" si="42"/>
        <v>0.008582420507</v>
      </c>
      <c r="BK540" s="143"/>
    </row>
    <row r="541">
      <c r="A541" s="90">
        <f>'Yield Tabulations'!AH541</f>
        <v>0</v>
      </c>
      <c r="B541" s="90">
        <f>'Yield Tabulations'!AI541</f>
        <v>0.3076923077</v>
      </c>
      <c r="C541" s="90">
        <f>'Yield Tabulations'!AJ541</f>
        <v>0.6068376068</v>
      </c>
      <c r="D541" s="90">
        <f>'Yield Tabulations'!AK541</f>
        <v>0.2307692308</v>
      </c>
      <c r="E541" s="91">
        <f>'Yield Tabulations'!AL541</f>
        <v>0</v>
      </c>
      <c r="F541" s="91">
        <f>'Yield Tabulations'!AM541</f>
        <v>0.1033653846</v>
      </c>
      <c r="G541" s="91">
        <f>'Yield Tabulations'!AN541</f>
        <v>0.671875</v>
      </c>
      <c r="H541" s="91">
        <f>'Yield Tabulations'!AO541</f>
        <v>0.1538461538</v>
      </c>
      <c r="I541" s="92">
        <f>'Yield Tabulations'!AP541</f>
        <v>0</v>
      </c>
      <c r="J541" s="92">
        <f>'Yield Tabulations'!AQ541</f>
        <v>0.05048076923</v>
      </c>
      <c r="K541" s="92">
        <f>'Yield Tabulations'!AR541</f>
        <v>0.5283018868</v>
      </c>
      <c r="L541" s="92">
        <f>'Yield Tabulations'!AS541</f>
        <v>0.1033653846</v>
      </c>
      <c r="M541" s="132">
        <f t="shared" si="9"/>
        <v>-0.4857690574</v>
      </c>
      <c r="N541" s="132">
        <f t="shared" ref="N541:P541" si="3241">0</f>
        <v>0</v>
      </c>
      <c r="O541" s="132">
        <f t="shared" si="3241"/>
        <v>0</v>
      </c>
      <c r="P541" s="132">
        <f t="shared" si="3241"/>
        <v>0</v>
      </c>
      <c r="Q541" s="133">
        <f t="shared" si="11"/>
        <v>-0.3760731612</v>
      </c>
      <c r="R541" s="133">
        <f t="shared" si="12"/>
        <v>0.01182859556</v>
      </c>
      <c r="S541" s="133">
        <f t="shared" si="13"/>
        <v>0.002918130547</v>
      </c>
      <c r="T541" s="133">
        <f t="shared" si="14"/>
        <v>-0.02069136089</v>
      </c>
      <c r="U541" s="134">
        <f t="shared" si="15"/>
        <v>-0.3760731612</v>
      </c>
      <c r="V541" s="134">
        <f t="shared" si="16"/>
        <v>-0.01182859556</v>
      </c>
      <c r="W541" s="134">
        <f t="shared" si="17"/>
        <v>-0.002918130547</v>
      </c>
      <c r="X541" s="134">
        <f t="shared" si="18"/>
        <v>0.02069136089</v>
      </c>
      <c r="Y541" s="135">
        <f t="shared" si="19"/>
        <v>-0.2923355944</v>
      </c>
      <c r="Z541" s="135">
        <f t="shared" ref="Z541:AB541" si="3242">0</f>
        <v>0</v>
      </c>
      <c r="AA541" s="135">
        <f t="shared" si="3242"/>
        <v>0</v>
      </c>
      <c r="AB541" s="135">
        <f t="shared" si="3242"/>
        <v>0</v>
      </c>
      <c r="AC541" s="91">
        <f t="shared" si="21"/>
        <v>-0.1589719561</v>
      </c>
      <c r="AD541" s="91">
        <f t="shared" si="22"/>
        <v>0.07370090057</v>
      </c>
      <c r="AE541" s="91">
        <f t="shared" si="23"/>
        <v>0.3279320243</v>
      </c>
      <c r="AF541" s="91">
        <f t="shared" si="24"/>
        <v>0.1472388776</v>
      </c>
      <c r="AG541" s="92">
        <f t="shared" si="25"/>
        <v>0.0903656563</v>
      </c>
      <c r="AH541" s="92">
        <f t="shared" si="26"/>
        <v>0.04617128995</v>
      </c>
      <c r="AI541" s="92">
        <f t="shared" si="27"/>
        <v>0.3270160088</v>
      </c>
      <c r="AJ541" s="92">
        <f t="shared" si="28"/>
        <v>-0.04899403001</v>
      </c>
      <c r="AK541" s="132">
        <f t="shared" ref="AK541:AN541" si="3243">M$2*$M541</f>
        <v>0.1592620115</v>
      </c>
      <c r="AL541" s="132">
        <f t="shared" si="3243"/>
        <v>0.04304963352</v>
      </c>
      <c r="AM541" s="132">
        <f t="shared" si="3243"/>
        <v>0.1320309175</v>
      </c>
      <c r="AN541" s="132">
        <f t="shared" si="3243"/>
        <v>-0.1245682595</v>
      </c>
      <c r="AO541" s="133">
        <f t="shared" si="30"/>
        <v>-0.07476247446</v>
      </c>
      <c r="AP541" s="133">
        <f t="shared" si="31"/>
        <v>0.01393140615</v>
      </c>
      <c r="AQ541" s="133">
        <f t="shared" si="32"/>
        <v>-0.08199590777</v>
      </c>
      <c r="AR541" s="133">
        <f t="shared" si="33"/>
        <v>0.1216187418</v>
      </c>
      <c r="AS541" s="134">
        <f t="shared" si="34"/>
        <v>-0.008885013656</v>
      </c>
      <c r="AT541" s="134">
        <f t="shared" si="35"/>
        <v>-0.01645114968</v>
      </c>
      <c r="AU541" s="134">
        <f t="shared" si="36"/>
        <v>-0.07116666608</v>
      </c>
      <c r="AV541" s="134">
        <f t="shared" si="37"/>
        <v>0.0434380264</v>
      </c>
      <c r="AW541" s="135">
        <f t="shared" ref="AW541:AZ541" si="3244">Y$2*$Y541</f>
        <v>-0.01910435437</v>
      </c>
      <c r="AX541" s="135">
        <f t="shared" si="3244"/>
        <v>-0.01305134045</v>
      </c>
      <c r="AY541" s="135">
        <f t="shared" si="3244"/>
        <v>-0.01826051683</v>
      </c>
      <c r="AZ541" s="135">
        <f t="shared" si="3244"/>
        <v>0.07424789079</v>
      </c>
      <c r="BA541" s="144">
        <f t="shared" ref="BA541:BD541" si="3245">AC541+AG541+AK541+AO541+AS541+AW541+A$2</f>
        <v>0.01565860174</v>
      </c>
      <c r="BB541" s="144">
        <f t="shared" si="3245"/>
        <v>0.17265799</v>
      </c>
      <c r="BC541" s="144">
        <f t="shared" si="3245"/>
        <v>0.6162512755</v>
      </c>
      <c r="BD541" s="144">
        <f t="shared" si="3245"/>
        <v>0.1792466657</v>
      </c>
      <c r="BE541" s="143">
        <f t="shared" ref="BE541:BH541" si="3246">A541</f>
        <v>0</v>
      </c>
      <c r="BF541" s="143">
        <f t="shared" si="3246"/>
        <v>0.3076923077</v>
      </c>
      <c r="BG541" s="143">
        <f t="shared" si="3246"/>
        <v>0.6068376068</v>
      </c>
      <c r="BH541" s="143">
        <f t="shared" si="3246"/>
        <v>0.2307692308</v>
      </c>
      <c r="BI541" s="145">
        <f t="shared" si="41"/>
        <v>0.02122265064</v>
      </c>
      <c r="BJ541" s="145">
        <f t="shared" si="42"/>
        <v>0.01101103284</v>
      </c>
      <c r="BK541" s="143"/>
    </row>
    <row r="542">
      <c r="A542" s="90">
        <f>'Yield Tabulations'!AH542</f>
        <v>0</v>
      </c>
      <c r="B542" s="90">
        <f>'Yield Tabulations'!AI542</f>
        <v>0.2823891085</v>
      </c>
      <c r="C542" s="90">
        <f>'Yield Tabulations'!AJ542</f>
        <v>0.6398763524</v>
      </c>
      <c r="D542" s="90">
        <f>'Yield Tabulations'!AK542</f>
        <v>0.2125603865</v>
      </c>
      <c r="E542" s="91">
        <f>'Yield Tabulations'!AL542</f>
        <v>0</v>
      </c>
      <c r="F542" s="91">
        <f>'Yield Tabulations'!AM542</f>
        <v>0.09046991656</v>
      </c>
      <c r="G542" s="91">
        <f>'Yield Tabulations'!AN542</f>
        <v>0.6821192053</v>
      </c>
      <c r="H542" s="91">
        <f>'Yield Tabulations'!AO542</f>
        <v>0.1326306544</v>
      </c>
      <c r="I542" s="92">
        <f>'Yield Tabulations'!AP542</f>
        <v>0</v>
      </c>
      <c r="J542" s="92">
        <f>'Yield Tabulations'!AQ542</f>
        <v>0.04216073781</v>
      </c>
      <c r="K542" s="92">
        <f>'Yield Tabulations'!AR542</f>
        <v>0.6028985507</v>
      </c>
      <c r="L542" s="92">
        <f>'Yield Tabulations'!AS542</f>
        <v>0.09046991656</v>
      </c>
      <c r="M542" s="132">
        <f t="shared" si="9"/>
        <v>-0.4910623065</v>
      </c>
      <c r="N542" s="132">
        <f t="shared" ref="N542:P542" si="3247">0</f>
        <v>0</v>
      </c>
      <c r="O542" s="132">
        <f t="shared" si="3247"/>
        <v>0</v>
      </c>
      <c r="P542" s="132">
        <f t="shared" si="3247"/>
        <v>0</v>
      </c>
      <c r="Q542" s="133">
        <f t="shared" si="11"/>
        <v>-0.427062043</v>
      </c>
      <c r="R542" s="133">
        <f t="shared" si="12"/>
        <v>0.01825156172</v>
      </c>
      <c r="S542" s="133">
        <f t="shared" si="13"/>
        <v>0.002592999557</v>
      </c>
      <c r="T542" s="133">
        <f t="shared" si="14"/>
        <v>-0.0257855326</v>
      </c>
      <c r="U542" s="134">
        <f t="shared" si="15"/>
        <v>-0.427062043</v>
      </c>
      <c r="V542" s="134">
        <f t="shared" si="16"/>
        <v>-0.01825156172</v>
      </c>
      <c r="W542" s="134">
        <f t="shared" si="17"/>
        <v>-0.002592999557</v>
      </c>
      <c r="X542" s="134">
        <f t="shared" si="18"/>
        <v>0.0257855326</v>
      </c>
      <c r="Y542" s="135">
        <f t="shared" si="19"/>
        <v>-0.3734489961</v>
      </c>
      <c r="Z542" s="135">
        <f t="shared" ref="Z542:AB542" si="3248">0</f>
        <v>0</v>
      </c>
      <c r="AA542" s="135">
        <f t="shared" si="3248"/>
        <v>0</v>
      </c>
      <c r="AB542" s="135">
        <f t="shared" si="3248"/>
        <v>0</v>
      </c>
      <c r="AC542" s="91">
        <f t="shared" si="21"/>
        <v>-0.1590336023</v>
      </c>
      <c r="AD542" s="91">
        <f t="shared" si="22"/>
        <v>0.0623667113</v>
      </c>
      <c r="AE542" s="91">
        <f t="shared" si="23"/>
        <v>0.335817017</v>
      </c>
      <c r="AF542" s="91">
        <f t="shared" si="24"/>
        <v>0.1403953758</v>
      </c>
      <c r="AG542" s="92">
        <f t="shared" si="25"/>
        <v>0.1059013446</v>
      </c>
      <c r="AH542" s="92">
        <f t="shared" si="26"/>
        <v>0.0385349964</v>
      </c>
      <c r="AI542" s="92">
        <f t="shared" si="27"/>
        <v>0.3679302111</v>
      </c>
      <c r="AJ542" s="92">
        <f t="shared" si="28"/>
        <v>-0.06899568484</v>
      </c>
      <c r="AK542" s="132">
        <f t="shared" ref="AK542:AN542" si="3249">M$2*$M542</f>
        <v>0.1609974319</v>
      </c>
      <c r="AL542" s="132">
        <f t="shared" si="3249"/>
        <v>0.04351872975</v>
      </c>
      <c r="AM542" s="132">
        <f t="shared" si="3249"/>
        <v>0.1334696104</v>
      </c>
      <c r="AN542" s="132">
        <f t="shared" si="3249"/>
        <v>-0.1259256346</v>
      </c>
      <c r="AO542" s="133">
        <f t="shared" si="30"/>
        <v>-0.0853761171</v>
      </c>
      <c r="AP542" s="133">
        <f t="shared" si="31"/>
        <v>0.01744971156</v>
      </c>
      <c r="AQ542" s="133">
        <f t="shared" si="32"/>
        <v>-0.09162372954</v>
      </c>
      <c r="AR542" s="133">
        <f t="shared" si="33"/>
        <v>0.138793886</v>
      </c>
      <c r="AS542" s="134">
        <f t="shared" si="34"/>
        <v>-0.009790653076</v>
      </c>
      <c r="AT542" s="134">
        <f t="shared" si="35"/>
        <v>-0.01935334481</v>
      </c>
      <c r="AU542" s="134">
        <f t="shared" si="36"/>
        <v>-0.08129079431</v>
      </c>
      <c r="AV542" s="134">
        <f t="shared" si="37"/>
        <v>0.04847673953</v>
      </c>
      <c r="AW542" s="135">
        <f t="shared" ref="AW542:AZ542" si="3250">Y$2*$Y542</f>
        <v>-0.02440517713</v>
      </c>
      <c r="AX542" s="135">
        <f t="shared" si="3250"/>
        <v>-0.01667265322</v>
      </c>
      <c r="AY542" s="135">
        <f t="shared" si="3250"/>
        <v>-0.02332720274</v>
      </c>
      <c r="AZ542" s="135">
        <f t="shared" si="3250"/>
        <v>0.09484921032</v>
      </c>
      <c r="BA542" s="144">
        <f t="shared" ref="BA542:BD542" si="3251">AC542+AG542+AK542+AO542+AS542+AW542+A$2</f>
        <v>0.01604795947</v>
      </c>
      <c r="BB542" s="144">
        <f t="shared" si="3251"/>
        <v>0.1511514009</v>
      </c>
      <c r="BC542" s="144">
        <f t="shared" si="3251"/>
        <v>0.6416705276</v>
      </c>
      <c r="BD542" s="144">
        <f t="shared" si="3251"/>
        <v>0.1938593109</v>
      </c>
      <c r="BE542" s="143">
        <f t="shared" ref="BE542:BH542" si="3252">A542</f>
        <v>0</v>
      </c>
      <c r="BF542" s="143">
        <f t="shared" si="3252"/>
        <v>0.2823891085</v>
      </c>
      <c r="BG542" s="143">
        <f t="shared" si="3252"/>
        <v>0.6398763524</v>
      </c>
      <c r="BH542" s="143">
        <f t="shared" si="3252"/>
        <v>0.2125603865</v>
      </c>
      <c r="BI542" s="145">
        <f t="shared" si="41"/>
        <v>0.01783382219</v>
      </c>
      <c r="BJ542" s="145">
        <f t="shared" si="42"/>
        <v>0.0113005708</v>
      </c>
      <c r="BK542" s="143"/>
    </row>
    <row r="543">
      <c r="A543" s="90">
        <f>'Yield Tabulations'!AH543</f>
        <v>0</v>
      </c>
      <c r="B543" s="90">
        <f>'Yield Tabulations'!AI543</f>
        <v>0.2296954315</v>
      </c>
      <c r="C543" s="90">
        <f>'Yield Tabulations'!AJ543</f>
        <v>0.4489164087</v>
      </c>
      <c r="D543" s="90">
        <f>'Yield Tabulations'!AK543</f>
        <v>0.09771573604</v>
      </c>
      <c r="E543" s="91">
        <f>'Yield Tabulations'!AL543</f>
        <v>0</v>
      </c>
      <c r="F543" s="91">
        <f>'Yield Tabulations'!AM543</f>
        <v>0.05329949239</v>
      </c>
      <c r="G543" s="91">
        <f>'Yield Tabulations'!AN543</f>
        <v>0.525</v>
      </c>
      <c r="H543" s="91">
        <f>'Yield Tabulations'!AO543</f>
        <v>0.1015228426</v>
      </c>
      <c r="I543" s="92">
        <f>'Yield Tabulations'!AP543</f>
        <v>0</v>
      </c>
      <c r="J543" s="92">
        <f>'Yield Tabulations'!AQ543</f>
        <v>0.04822335025</v>
      </c>
      <c r="K543" s="92">
        <f>'Yield Tabulations'!AR543</f>
        <v>0.3742331288</v>
      </c>
      <c r="L543" s="92">
        <f>'Yield Tabulations'!AS543</f>
        <v>0.05329949239</v>
      </c>
      <c r="M543" s="132">
        <f t="shared" si="9"/>
        <v>-0.2887727235</v>
      </c>
      <c r="N543" s="132">
        <f t="shared" ref="N543:P543" si="3253">0</f>
        <v>0</v>
      </c>
      <c r="O543" s="132">
        <f t="shared" si="3253"/>
        <v>0</v>
      </c>
      <c r="P543" s="132">
        <f t="shared" si="3253"/>
        <v>0</v>
      </c>
      <c r="Q543" s="133">
        <f t="shared" si="11"/>
        <v>-0.2044537887</v>
      </c>
      <c r="R543" s="133">
        <f t="shared" si="12"/>
        <v>0.01001097755</v>
      </c>
      <c r="S543" s="133">
        <f t="shared" si="13"/>
        <v>-0.002054935711</v>
      </c>
      <c r="T543" s="133">
        <f t="shared" si="14"/>
        <v>0.005370823082</v>
      </c>
      <c r="U543" s="134">
        <f t="shared" si="15"/>
        <v>-0.2044537887</v>
      </c>
      <c r="V543" s="134">
        <f t="shared" si="16"/>
        <v>-0.01001097755</v>
      </c>
      <c r="W543" s="134">
        <f t="shared" si="17"/>
        <v>0.002054935711</v>
      </c>
      <c r="X543" s="134">
        <f t="shared" si="18"/>
        <v>-0.005370823082</v>
      </c>
      <c r="Y543" s="135">
        <f t="shared" si="19"/>
        <v>-0.1452167621</v>
      </c>
      <c r="Z543" s="135">
        <f t="shared" ref="Z543:AB543" si="3254">0</f>
        <v>0</v>
      </c>
      <c r="AA543" s="135">
        <f t="shared" si="3254"/>
        <v>0</v>
      </c>
      <c r="AB543" s="135">
        <f t="shared" si="3254"/>
        <v>0</v>
      </c>
      <c r="AC543" s="91">
        <f t="shared" si="21"/>
        <v>-0.1202095013</v>
      </c>
      <c r="AD543" s="91">
        <f t="shared" si="22"/>
        <v>0.03945782543</v>
      </c>
      <c r="AE543" s="91">
        <f t="shared" si="23"/>
        <v>0.2582424324</v>
      </c>
      <c r="AF543" s="91">
        <f t="shared" si="24"/>
        <v>0.1112294937</v>
      </c>
      <c r="AG543" s="92">
        <f t="shared" si="25"/>
        <v>0.06156274374</v>
      </c>
      <c r="AH543" s="92">
        <f t="shared" si="26"/>
        <v>0.03620882342</v>
      </c>
      <c r="AI543" s="92">
        <f t="shared" si="27"/>
        <v>0.2279539048</v>
      </c>
      <c r="AJ543" s="92">
        <f t="shared" si="28"/>
        <v>-0.04863713231</v>
      </c>
      <c r="AK543" s="132">
        <f t="shared" ref="AK543:AN543" si="3255">M$2*$M543</f>
        <v>0.0946756985</v>
      </c>
      <c r="AL543" s="132">
        <f t="shared" si="3255"/>
        <v>0.02559150223</v>
      </c>
      <c r="AM543" s="132">
        <f t="shared" si="3255"/>
        <v>0.07848776499</v>
      </c>
      <c r="AN543" s="132">
        <f t="shared" si="3255"/>
        <v>-0.07405147569</v>
      </c>
      <c r="AO543" s="133">
        <f t="shared" si="30"/>
        <v>-0.03431274079</v>
      </c>
      <c r="AP543" s="133">
        <f t="shared" si="31"/>
        <v>0.005567421112</v>
      </c>
      <c r="AQ543" s="133">
        <f t="shared" si="32"/>
        <v>-0.04441793341</v>
      </c>
      <c r="AR543" s="133">
        <f t="shared" si="33"/>
        <v>0.06985510429</v>
      </c>
      <c r="AS543" s="134">
        <f t="shared" si="34"/>
        <v>-0.007375390358</v>
      </c>
      <c r="AT543" s="134">
        <f t="shared" si="35"/>
        <v>-0.006386349863</v>
      </c>
      <c r="AU543" s="134">
        <f t="shared" si="36"/>
        <v>-0.03955253058</v>
      </c>
      <c r="AV543" s="134">
        <f t="shared" si="37"/>
        <v>0.02228075195</v>
      </c>
      <c r="AW543" s="135">
        <f t="shared" ref="AW543:AZ543" si="3256">Y$2*$Y543</f>
        <v>-0.009490026318</v>
      </c>
      <c r="AX543" s="135">
        <f t="shared" si="3256"/>
        <v>-0.006483211208</v>
      </c>
      <c r="AY543" s="135">
        <f t="shared" si="3256"/>
        <v>-0.009070852743</v>
      </c>
      <c r="AZ543" s="135">
        <f t="shared" si="3256"/>
        <v>0.03688239989</v>
      </c>
      <c r="BA543" s="144">
        <f t="shared" ref="BA543:BD543" si="3257">AC543+AG543+AK543+AO543+AS543+AW543+A$2</f>
        <v>0.01260551604</v>
      </c>
      <c r="BB543" s="144">
        <f t="shared" si="3257"/>
        <v>0.119263261</v>
      </c>
      <c r="BC543" s="144">
        <f t="shared" si="3257"/>
        <v>0.4723382011</v>
      </c>
      <c r="BD543" s="144">
        <f t="shared" si="3257"/>
        <v>0.08382456047</v>
      </c>
      <c r="BE543" s="143">
        <f t="shared" ref="BE543:BH543" si="3258">A543</f>
        <v>0</v>
      </c>
      <c r="BF543" s="143">
        <f t="shared" si="3258"/>
        <v>0.2296954315</v>
      </c>
      <c r="BG543" s="143">
        <f t="shared" si="3258"/>
        <v>0.4489164087</v>
      </c>
      <c r="BH543" s="143">
        <f t="shared" si="3258"/>
        <v>0.09771573604</v>
      </c>
      <c r="BI543" s="145">
        <f t="shared" si="41"/>
        <v>0.01309570842</v>
      </c>
      <c r="BJ543" s="145">
        <f t="shared" si="42"/>
        <v>0.01531129546</v>
      </c>
      <c r="BK543" s="143"/>
    </row>
    <row r="544">
      <c r="A544" s="90">
        <f>'Yield Tabulations'!AH544</f>
        <v>0</v>
      </c>
      <c r="B544" s="90">
        <f>'Yield Tabulations'!AI544</f>
        <v>0.1189398836</v>
      </c>
      <c r="C544" s="90">
        <f>'Yield Tabulations'!AJ544</f>
        <v>0.3625730994</v>
      </c>
      <c r="D544" s="90">
        <f>'Yield Tabulations'!AK544</f>
        <v>0.04912734324</v>
      </c>
      <c r="E544" s="91">
        <f>'Yield Tabulations'!AL544</f>
        <v>0</v>
      </c>
      <c r="F544" s="91">
        <f>'Yield Tabulations'!AM544</f>
        <v>0.01939237233</v>
      </c>
      <c r="G544" s="91">
        <f>'Yield Tabulations'!AN544</f>
        <v>0.3614457831</v>
      </c>
      <c r="H544" s="91">
        <f>'Yield Tabulations'!AO544</f>
        <v>0.05365223012</v>
      </c>
      <c r="I544" s="92">
        <f>'Yield Tabulations'!AP544</f>
        <v>0</v>
      </c>
      <c r="J544" s="92">
        <f>'Yield Tabulations'!AQ544</f>
        <v>0.03425985779</v>
      </c>
      <c r="K544" s="92">
        <f>'Yield Tabulations'!AR544</f>
        <v>0.3636363636</v>
      </c>
      <c r="L544" s="92">
        <f>'Yield Tabulations'!AS544</f>
        <v>0.01939237233</v>
      </c>
      <c r="M544" s="132">
        <f t="shared" si="9"/>
        <v>-0.13389768</v>
      </c>
      <c r="N544" s="132">
        <f t="shared" ref="N544:P544" si="3259">0</f>
        <v>0</v>
      </c>
      <c r="O544" s="132">
        <f t="shared" si="3259"/>
        <v>0</v>
      </c>
      <c r="P544" s="132">
        <f t="shared" si="3259"/>
        <v>0</v>
      </c>
      <c r="Q544" s="133">
        <f t="shared" si="11"/>
        <v>-0.1331396542</v>
      </c>
      <c r="R544" s="133">
        <f t="shared" si="12"/>
        <v>0.01250061066</v>
      </c>
      <c r="S544" s="133">
        <f t="shared" si="13"/>
        <v>-0.001462053669</v>
      </c>
      <c r="T544" s="133">
        <f t="shared" si="14"/>
        <v>0.005331309371</v>
      </c>
      <c r="U544" s="134">
        <f t="shared" si="15"/>
        <v>-0.1331396542</v>
      </c>
      <c r="V544" s="134">
        <f t="shared" si="16"/>
        <v>-0.01250061066</v>
      </c>
      <c r="W544" s="134">
        <f t="shared" si="17"/>
        <v>0.001462053669</v>
      </c>
      <c r="X544" s="134">
        <f t="shared" si="18"/>
        <v>-0.005331309371</v>
      </c>
      <c r="Y544" s="135">
        <f t="shared" si="19"/>
        <v>-0.1337812069</v>
      </c>
      <c r="Z544" s="135">
        <f t="shared" ref="Z544:AB544" si="3260">0</f>
        <v>0</v>
      </c>
      <c r="AA544" s="135">
        <f t="shared" si="3260"/>
        <v>0</v>
      </c>
      <c r="AB544" s="135">
        <f t="shared" si="3260"/>
        <v>0</v>
      </c>
      <c r="AC544" s="91">
        <f t="shared" si="21"/>
        <v>-0.0801530158</v>
      </c>
      <c r="AD544" s="91">
        <f t="shared" si="22"/>
        <v>0.01479764323</v>
      </c>
      <c r="AE544" s="91">
        <f t="shared" si="23"/>
        <v>0.1796473036</v>
      </c>
      <c r="AF544" s="91">
        <f t="shared" si="24"/>
        <v>0.0718646979</v>
      </c>
      <c r="AG544" s="92">
        <f t="shared" si="25"/>
        <v>0.06203367371</v>
      </c>
      <c r="AH544" s="92">
        <f t="shared" si="26"/>
        <v>0.02176242562</v>
      </c>
      <c r="AI544" s="92">
        <f t="shared" si="27"/>
        <v>0.2153273299</v>
      </c>
      <c r="AJ544" s="92">
        <f t="shared" si="28"/>
        <v>-0.06373375771</v>
      </c>
      <c r="AK544" s="132">
        <f t="shared" ref="AK544:AN544" si="3261">M$2*$M544</f>
        <v>0.04389907825</v>
      </c>
      <c r="AL544" s="132">
        <f t="shared" si="3261"/>
        <v>0.01186622731</v>
      </c>
      <c r="AM544" s="132">
        <f t="shared" si="3261"/>
        <v>0.03639308283</v>
      </c>
      <c r="AN544" s="132">
        <f t="shared" si="3261"/>
        <v>-0.03433607122</v>
      </c>
      <c r="AO544" s="133">
        <f t="shared" si="30"/>
        <v>-0.02159126204</v>
      </c>
      <c r="AP544" s="133">
        <f t="shared" si="31"/>
        <v>0.004317671372</v>
      </c>
      <c r="AQ544" s="133">
        <f t="shared" si="32"/>
        <v>-0.02703689392</v>
      </c>
      <c r="AR544" s="133">
        <f t="shared" si="33"/>
        <v>0.04719720407</v>
      </c>
      <c r="AS544" s="134">
        <f t="shared" si="34"/>
        <v>-0.004845355835</v>
      </c>
      <c r="AT544" s="134">
        <f t="shared" si="35"/>
        <v>-0.004026052466</v>
      </c>
      <c r="AU544" s="134">
        <f t="shared" si="36"/>
        <v>-0.02652736474</v>
      </c>
      <c r="AV544" s="134">
        <f t="shared" si="37"/>
        <v>0.01332614805</v>
      </c>
      <c r="AW544" s="135">
        <f t="shared" ref="AW544:AZ544" si="3262">Y$2*$Y544</f>
        <v>-0.008742704052</v>
      </c>
      <c r="AX544" s="135">
        <f t="shared" si="3262"/>
        <v>-0.005972670148</v>
      </c>
      <c r="AY544" s="135">
        <f t="shared" si="3262"/>
        <v>-0.008356539631</v>
      </c>
      <c r="AZ544" s="135">
        <f t="shared" si="3262"/>
        <v>0.03397797816</v>
      </c>
      <c r="BA544" s="144">
        <f t="shared" ref="BA544:BD544" si="3263">AC544+AG544+AK544+AO544+AS544+AW544+A$2</f>
        <v>0.01835514677</v>
      </c>
      <c r="BB544" s="144">
        <f t="shared" si="3263"/>
        <v>0.06805249485</v>
      </c>
      <c r="BC544" s="144">
        <f t="shared" si="3263"/>
        <v>0.3701423338</v>
      </c>
      <c r="BD544" s="144">
        <f t="shared" si="3263"/>
        <v>0.03456161787</v>
      </c>
      <c r="BE544" s="143">
        <f t="shared" ref="BE544:BH544" si="3264">A544</f>
        <v>0</v>
      </c>
      <c r="BF544" s="143">
        <f t="shared" si="3264"/>
        <v>0.1189398836</v>
      </c>
      <c r="BG544" s="143">
        <f t="shared" si="3264"/>
        <v>0.3625730994</v>
      </c>
      <c r="BH544" s="143">
        <f t="shared" si="3264"/>
        <v>0.04912734324</v>
      </c>
      <c r="BI544" s="145">
        <f t="shared" si="41"/>
        <v>0.003195891416</v>
      </c>
      <c r="BJ544" s="145">
        <f t="shared" si="42"/>
        <v>0.06568168692</v>
      </c>
      <c r="BK544" s="143"/>
    </row>
    <row r="545">
      <c r="A545" s="90">
        <f>'Yield Tabulations'!AH545</f>
        <v>0</v>
      </c>
      <c r="B545" s="90">
        <f>'Yield Tabulations'!AI545</f>
        <v>0.260963725</v>
      </c>
      <c r="C545" s="90">
        <f>'Yield Tabulations'!AJ545</f>
        <v>0.4688279302</v>
      </c>
      <c r="D545" s="90">
        <f>'Yield Tabulations'!AK545</f>
        <v>0.1429344884</v>
      </c>
      <c r="E545" s="91">
        <f>'Yield Tabulations'!AL545</f>
        <v>0</v>
      </c>
      <c r="F545" s="91">
        <f>'Yield Tabulations'!AM545</f>
        <v>0.05630752572</v>
      </c>
      <c r="G545" s="91">
        <f>'Yield Tabulations'!AN545</f>
        <v>0.5</v>
      </c>
      <c r="H545" s="91">
        <f>'Yield Tabulations'!AO545</f>
        <v>0.1126150514</v>
      </c>
      <c r="I545" s="92">
        <f>'Yield Tabulations'!AP545</f>
        <v>0</v>
      </c>
      <c r="J545" s="92">
        <f>'Yield Tabulations'!AQ545</f>
        <v>0.05630752572</v>
      </c>
      <c r="K545" s="92">
        <f>'Yield Tabulations'!AR545</f>
        <v>0.4352331606</v>
      </c>
      <c r="L545" s="92">
        <f>'Yield Tabulations'!AS545</f>
        <v>0.05630752572</v>
      </c>
      <c r="M545" s="132">
        <f t="shared" si="9"/>
        <v>-0.2658526873</v>
      </c>
      <c r="N545" s="132">
        <f t="shared" ref="N545:P545" si="3265">0</f>
        <v>0</v>
      </c>
      <c r="O545" s="132">
        <f t="shared" si="3265"/>
        <v>0</v>
      </c>
      <c r="P545" s="132">
        <f t="shared" si="3265"/>
        <v>0</v>
      </c>
      <c r="Q545" s="133">
        <f t="shared" si="11"/>
        <v>-0.2271281927</v>
      </c>
      <c r="R545" s="133">
        <f t="shared" si="12"/>
        <v>0.02086004191</v>
      </c>
      <c r="S545" s="133">
        <f t="shared" si="13"/>
        <v>-0.003170537452</v>
      </c>
      <c r="T545" s="133">
        <f t="shared" si="14"/>
        <v>0.003646860474</v>
      </c>
      <c r="U545" s="134">
        <f t="shared" si="15"/>
        <v>-0.2271281927</v>
      </c>
      <c r="V545" s="134">
        <f t="shared" si="16"/>
        <v>-0.02086004191</v>
      </c>
      <c r="W545" s="134">
        <f t="shared" si="17"/>
        <v>0.003170537452</v>
      </c>
      <c r="X545" s="134">
        <f t="shared" si="18"/>
        <v>-0.003646860474</v>
      </c>
      <c r="Y545" s="135">
        <f t="shared" si="19"/>
        <v>-0.195768979</v>
      </c>
      <c r="Z545" s="135">
        <f t="shared" ref="Z545:AB545" si="3266">0</f>
        <v>0</v>
      </c>
      <c r="AA545" s="135">
        <f t="shared" si="3266"/>
        <v>0</v>
      </c>
      <c r="AB545" s="135">
        <f t="shared" si="3266"/>
        <v>0</v>
      </c>
      <c r="AC545" s="91">
        <f t="shared" si="21"/>
        <v>-0.1155160049</v>
      </c>
      <c r="AD545" s="91">
        <f t="shared" si="22"/>
        <v>0.04381467432</v>
      </c>
      <c r="AE545" s="91">
        <f t="shared" si="23"/>
        <v>0.2439179825</v>
      </c>
      <c r="AF545" s="91">
        <f t="shared" si="24"/>
        <v>0.112973964</v>
      </c>
      <c r="AG545" s="92">
        <f t="shared" si="25"/>
        <v>0.0715269872</v>
      </c>
      <c r="AH545" s="92">
        <f t="shared" si="26"/>
        <v>0.04117268688</v>
      </c>
      <c r="AI545" s="92">
        <f t="shared" si="27"/>
        <v>0.2640405202</v>
      </c>
      <c r="AJ545" s="92">
        <f t="shared" si="28"/>
        <v>-0.05991058375</v>
      </c>
      <c r="AK545" s="132">
        <f t="shared" ref="AK545:AN545" si="3267">M$2*$M545</f>
        <v>0.08716124072</v>
      </c>
      <c r="AL545" s="132">
        <f t="shared" si="3267"/>
        <v>0.02356029183</v>
      </c>
      <c r="AM545" s="132">
        <f t="shared" si="3267"/>
        <v>0.07225815163</v>
      </c>
      <c r="AN545" s="132">
        <f t="shared" si="3267"/>
        <v>-0.06817397284</v>
      </c>
      <c r="AO545" s="133">
        <f t="shared" si="30"/>
        <v>-0.03846239452</v>
      </c>
      <c r="AP545" s="133">
        <f t="shared" si="31"/>
        <v>0.008760097053</v>
      </c>
      <c r="AQ545" s="133">
        <f t="shared" si="32"/>
        <v>-0.04628088096</v>
      </c>
      <c r="AR545" s="133">
        <f t="shared" si="33"/>
        <v>0.07941456556</v>
      </c>
      <c r="AS545" s="134">
        <f t="shared" si="34"/>
        <v>-0.007757806976</v>
      </c>
      <c r="AT545" s="134">
        <f t="shared" si="35"/>
        <v>-0.007952834203</v>
      </c>
      <c r="AU545" s="134">
        <f t="shared" si="36"/>
        <v>-0.04499475757</v>
      </c>
      <c r="AV545" s="134">
        <f t="shared" si="37"/>
        <v>0.02297618132</v>
      </c>
      <c r="AW545" s="135">
        <f t="shared" ref="AW545:AZ545" si="3268">Y$2*$Y545</f>
        <v>-0.0127936523</v>
      </c>
      <c r="AX545" s="135">
        <f t="shared" si="3268"/>
        <v>-0.008740118016</v>
      </c>
      <c r="AY545" s="135">
        <f t="shared" si="3268"/>
        <v>-0.01222855788</v>
      </c>
      <c r="AZ545" s="135">
        <f t="shared" si="3268"/>
        <v>0.0497217378</v>
      </c>
      <c r="BA545" s="144">
        <f t="shared" ref="BA545:BD545" si="3269">AC545+AG545+AK545+AO545+AS545+AW545+A$2</f>
        <v>0.01191310179</v>
      </c>
      <c r="BB545" s="144">
        <f t="shared" si="3269"/>
        <v>0.1259220478</v>
      </c>
      <c r="BC545" s="144">
        <f t="shared" si="3269"/>
        <v>0.4774078735</v>
      </c>
      <c r="BD545" s="144">
        <f t="shared" si="3269"/>
        <v>0.1032673107</v>
      </c>
      <c r="BE545" s="143">
        <f t="shared" ref="BE545:BH545" si="3270">A545</f>
        <v>0</v>
      </c>
      <c r="BF545" s="143">
        <f t="shared" si="3270"/>
        <v>0.260963725</v>
      </c>
      <c r="BG545" s="143">
        <f t="shared" si="3270"/>
        <v>0.4688279302</v>
      </c>
      <c r="BH545" s="143">
        <f t="shared" si="3270"/>
        <v>0.1429344884</v>
      </c>
      <c r="BI545" s="145">
        <f t="shared" si="41"/>
        <v>0.02002527698</v>
      </c>
      <c r="BJ545" s="145">
        <f t="shared" si="42"/>
        <v>0.007459966371</v>
      </c>
      <c r="BK545" s="143"/>
    </row>
    <row r="546">
      <c r="A546" s="90">
        <f>'Yield Tabulations'!AH546</f>
        <v>0</v>
      </c>
      <c r="B546" s="90">
        <f>'Yield Tabulations'!AI546</f>
        <v>0.3333333333</v>
      </c>
      <c r="C546" s="90">
        <f>'Yield Tabulations'!AJ546</f>
        <v>0.7181528662</v>
      </c>
      <c r="D546" s="90">
        <f>'Yield Tabulations'!AK546</f>
        <v>0.2820903095</v>
      </c>
      <c r="E546" s="91">
        <f>'Yield Tabulations'!AL546</f>
        <v>0</v>
      </c>
      <c r="F546" s="91">
        <f>'Yield Tabulations'!AM546</f>
        <v>0.1258244546</v>
      </c>
      <c r="G546" s="91">
        <f>'Yield Tabulations'!AN546</f>
        <v>0.8051948052</v>
      </c>
      <c r="H546" s="91">
        <f>'Yield Tabulations'!AO546</f>
        <v>0.1562658549</v>
      </c>
      <c r="I546" s="92">
        <f>'Yield Tabulations'!AP546</f>
        <v>0</v>
      </c>
      <c r="J546" s="92">
        <f>'Yield Tabulations'!AQ546</f>
        <v>0.0304414003</v>
      </c>
      <c r="K546" s="92">
        <f>'Yield Tabulations'!AR546</f>
        <v>0.634375</v>
      </c>
      <c r="L546" s="92">
        <f>'Yield Tabulations'!AS546</f>
        <v>0.1258244546</v>
      </c>
      <c r="M546" s="132">
        <f t="shared" si="9"/>
        <v>-0.6885894851</v>
      </c>
      <c r="N546" s="132">
        <f t="shared" ref="N546:P546" si="3271">0</f>
        <v>0</v>
      </c>
      <c r="O546" s="132">
        <f t="shared" si="3271"/>
        <v>0</v>
      </c>
      <c r="P546" s="132">
        <f t="shared" si="3271"/>
        <v>0</v>
      </c>
      <c r="Q546" s="133">
        <f t="shared" si="11"/>
        <v>-0.5342877931</v>
      </c>
      <c r="R546" s="133">
        <f t="shared" si="12"/>
        <v>-0.002182045504</v>
      </c>
      <c r="S546" s="133">
        <f t="shared" si="13"/>
        <v>0.01107484193</v>
      </c>
      <c r="T546" s="133">
        <f t="shared" si="14"/>
        <v>-0.05530863099</v>
      </c>
      <c r="U546" s="134">
        <f t="shared" si="15"/>
        <v>-0.5342877931</v>
      </c>
      <c r="V546" s="134">
        <f t="shared" si="16"/>
        <v>0.002182045504</v>
      </c>
      <c r="W546" s="134">
        <f t="shared" si="17"/>
        <v>-0.01107484193</v>
      </c>
      <c r="X546" s="134">
        <f t="shared" si="18"/>
        <v>0.05530863099</v>
      </c>
      <c r="Y546" s="135">
        <f t="shared" si="19"/>
        <v>-0.4191901129</v>
      </c>
      <c r="Z546" s="135">
        <f t="shared" ref="Z546:AB546" si="3272">0</f>
        <v>0</v>
      </c>
      <c r="AA546" s="135">
        <f t="shared" si="3272"/>
        <v>0</v>
      </c>
      <c r="AB546" s="135">
        <f t="shared" si="3272"/>
        <v>0</v>
      </c>
      <c r="AC546" s="91">
        <f t="shared" si="21"/>
        <v>-0.19026572</v>
      </c>
      <c r="AD546" s="91">
        <f t="shared" si="22"/>
        <v>0.0833747207</v>
      </c>
      <c r="AE546" s="91">
        <f t="shared" si="23"/>
        <v>0.3967945533</v>
      </c>
      <c r="AF546" s="91">
        <f t="shared" si="24"/>
        <v>0.1615422143</v>
      </c>
      <c r="AG546" s="92">
        <f t="shared" si="25"/>
        <v>0.1142078</v>
      </c>
      <c r="AH546" s="92">
        <f t="shared" si="26"/>
        <v>0.03821185433</v>
      </c>
      <c r="AI546" s="92">
        <f t="shared" si="27"/>
        <v>0.3928459171</v>
      </c>
      <c r="AJ546" s="92">
        <f t="shared" si="28"/>
        <v>-0.05216362118</v>
      </c>
      <c r="AK546" s="132">
        <f t="shared" ref="AK546:AN546" si="3273">M$2*$M546</f>
        <v>0.2257577852</v>
      </c>
      <c r="AL546" s="132">
        <f t="shared" si="3273"/>
        <v>0.06102390534</v>
      </c>
      <c r="AM546" s="132">
        <f t="shared" si="3273"/>
        <v>0.1871570453</v>
      </c>
      <c r="AN546" s="132">
        <f t="shared" si="3273"/>
        <v>-0.1765785456</v>
      </c>
      <c r="AO546" s="133">
        <f t="shared" si="30"/>
        <v>-0.1166612616</v>
      </c>
      <c r="AP546" s="133">
        <f t="shared" si="31"/>
        <v>0.02010337989</v>
      </c>
      <c r="AQ546" s="133">
        <f t="shared" si="32"/>
        <v>-0.1208834421</v>
      </c>
      <c r="AR546" s="133">
        <f t="shared" si="33"/>
        <v>0.1638903434</v>
      </c>
      <c r="AS546" s="134">
        <f t="shared" si="34"/>
        <v>-0.008867857925</v>
      </c>
      <c r="AT546" s="134">
        <f t="shared" si="35"/>
        <v>-0.02677189164</v>
      </c>
      <c r="AU546" s="134">
        <f t="shared" si="36"/>
        <v>-0.09820322803</v>
      </c>
      <c r="AV546" s="134">
        <f t="shared" si="37"/>
        <v>0.06634246276</v>
      </c>
      <c r="AW546" s="135">
        <f t="shared" ref="AW546:AZ546" si="3274">Y$2*$Y546</f>
        <v>-0.02739439405</v>
      </c>
      <c r="AX546" s="135">
        <f t="shared" si="3274"/>
        <v>-0.01871476817</v>
      </c>
      <c r="AY546" s="135">
        <f t="shared" si="3274"/>
        <v>-0.02618438622</v>
      </c>
      <c r="AZ546" s="135">
        <f t="shared" si="3274"/>
        <v>0.1064666168</v>
      </c>
      <c r="BA546" s="144">
        <f t="shared" ref="BA546:BD546" si="3275">AC546+AG546+AK546+AO546+AS546+AW546+A$2</f>
        <v>0.0245310841</v>
      </c>
      <c r="BB546" s="144">
        <f t="shared" si="3275"/>
        <v>0.1825344504</v>
      </c>
      <c r="BC546" s="144">
        <f t="shared" si="3275"/>
        <v>0.732221875</v>
      </c>
      <c r="BD546" s="144">
        <f t="shared" si="3275"/>
        <v>0.2357648892</v>
      </c>
      <c r="BE546" s="143">
        <f t="shared" ref="BE546:BH546" si="3276">A546</f>
        <v>0</v>
      </c>
      <c r="BF546" s="143">
        <f t="shared" si="3276"/>
        <v>0.3333333333</v>
      </c>
      <c r="BG546" s="143">
        <f t="shared" si="3276"/>
        <v>0.7181528662</v>
      </c>
      <c r="BH546" s="143">
        <f t="shared" si="3276"/>
        <v>0.2820903095</v>
      </c>
      <c r="BI546" s="145">
        <f t="shared" si="41"/>
        <v>0.02568605876</v>
      </c>
      <c r="BJ546" s="145">
        <f t="shared" si="42"/>
        <v>0.04887748661</v>
      </c>
      <c r="BK546" s="143"/>
    </row>
    <row r="547">
      <c r="A547" s="90">
        <f>'Yield Tabulations'!AH547</f>
        <v>0</v>
      </c>
      <c r="B547" s="90">
        <f>'Yield Tabulations'!AI547</f>
        <v>0.1722222222</v>
      </c>
      <c r="C547" s="90">
        <f>'Yield Tabulations'!AJ547</f>
        <v>0.4452554745</v>
      </c>
      <c r="D547" s="90">
        <f>'Yield Tabulations'!AK547</f>
        <v>0.1211111111</v>
      </c>
      <c r="E547" s="91">
        <f>'Yield Tabulations'!AL547</f>
        <v>0</v>
      </c>
      <c r="F547" s="91">
        <f>'Yield Tabulations'!AM547</f>
        <v>0.04111111111</v>
      </c>
      <c r="G547" s="91">
        <f>'Yield Tabulations'!AN547</f>
        <v>0.5068493151</v>
      </c>
      <c r="H547" s="91">
        <f>'Yield Tabulations'!AO547</f>
        <v>0.08111111111</v>
      </c>
      <c r="I547" s="92">
        <f>'Yield Tabulations'!AP547</f>
        <v>0</v>
      </c>
      <c r="J547" s="92">
        <f>'Yield Tabulations'!AQ547</f>
        <v>0.04</v>
      </c>
      <c r="K547" s="92">
        <f>'Yield Tabulations'!AR547</f>
        <v>0.375</v>
      </c>
      <c r="L547" s="92">
        <f>'Yield Tabulations'!AS547</f>
        <v>0.04111111111</v>
      </c>
      <c r="M547" s="132">
        <f t="shared" si="9"/>
        <v>-0.265165364</v>
      </c>
      <c r="N547" s="132">
        <f t="shared" ref="N547:P547" si="3277">0</f>
        <v>0</v>
      </c>
      <c r="O547" s="132">
        <f t="shared" si="3277"/>
        <v>0</v>
      </c>
      <c r="P547" s="132">
        <f t="shared" si="3277"/>
        <v>0</v>
      </c>
      <c r="Q547" s="133">
        <f t="shared" si="11"/>
        <v>-0.1950475055</v>
      </c>
      <c r="R547" s="133">
        <f t="shared" si="12"/>
        <v>0.009579528158</v>
      </c>
      <c r="S547" s="133">
        <f t="shared" si="13"/>
        <v>-0.001554320988</v>
      </c>
      <c r="T547" s="133">
        <f t="shared" si="14"/>
        <v>0.004857305936</v>
      </c>
      <c r="U547" s="134">
        <f t="shared" si="15"/>
        <v>-0.1950475055</v>
      </c>
      <c r="V547" s="134">
        <f t="shared" si="16"/>
        <v>-0.009579528158</v>
      </c>
      <c r="W547" s="134">
        <f t="shared" si="17"/>
        <v>0.001554320988</v>
      </c>
      <c r="X547" s="134">
        <f t="shared" si="18"/>
        <v>-0.004857305936</v>
      </c>
      <c r="Y547" s="135">
        <f t="shared" si="19"/>
        <v>-0.1439151235</v>
      </c>
      <c r="Z547" s="135">
        <f t="shared" ref="Z547:AB547" si="3278">0</f>
        <v>0</v>
      </c>
      <c r="AA547" s="135">
        <f t="shared" si="3278"/>
        <v>0</v>
      </c>
      <c r="AB547" s="135">
        <f t="shared" si="3278"/>
        <v>0</v>
      </c>
      <c r="AC547" s="91">
        <f t="shared" si="21"/>
        <v>-0.1143637198</v>
      </c>
      <c r="AD547" s="91">
        <f t="shared" si="22"/>
        <v>0.02917522774</v>
      </c>
      <c r="AE547" s="91">
        <f t="shared" si="23"/>
        <v>0.2513844727</v>
      </c>
      <c r="AF547" s="91">
        <f t="shared" si="24"/>
        <v>0.1008567648</v>
      </c>
      <c r="AG547" s="92">
        <f t="shared" si="25"/>
        <v>0.06319689784</v>
      </c>
      <c r="AH547" s="92">
        <f t="shared" si="26"/>
        <v>0.02912955575</v>
      </c>
      <c r="AI547" s="92">
        <f t="shared" si="27"/>
        <v>0.2260606769</v>
      </c>
      <c r="AJ547" s="92">
        <f t="shared" si="28"/>
        <v>-0.05432405235</v>
      </c>
      <c r="AK547" s="132">
        <f t="shared" ref="AK547:AN547" si="3279">M$2*$M547</f>
        <v>0.08693589807</v>
      </c>
      <c r="AL547" s="132">
        <f t="shared" si="3279"/>
        <v>0.02349938014</v>
      </c>
      <c r="AM547" s="132">
        <f t="shared" si="3279"/>
        <v>0.07207133874</v>
      </c>
      <c r="AN547" s="132">
        <f t="shared" si="3279"/>
        <v>-0.067997719</v>
      </c>
      <c r="AO547" s="133">
        <f t="shared" si="30"/>
        <v>-0.03291405466</v>
      </c>
      <c r="AP547" s="133">
        <f t="shared" si="31"/>
        <v>0.005245696886</v>
      </c>
      <c r="AQ547" s="133">
        <f t="shared" si="32"/>
        <v>-0.04228626904</v>
      </c>
      <c r="AR547" s="133">
        <f t="shared" si="33"/>
        <v>0.06660873938</v>
      </c>
      <c r="AS547" s="134">
        <f t="shared" si="34"/>
        <v>-0.006927346177</v>
      </c>
      <c r="AT547" s="134">
        <f t="shared" si="35"/>
        <v>-0.006094867022</v>
      </c>
      <c r="AU547" s="134">
        <f t="shared" si="36"/>
        <v>-0.0377407071</v>
      </c>
      <c r="AV547" s="134">
        <f t="shared" si="37"/>
        <v>0.02127248804</v>
      </c>
      <c r="AW547" s="135">
        <f t="shared" ref="AW547:AZ547" si="3280">Y$2*$Y547</f>
        <v>-0.009404963238</v>
      </c>
      <c r="AX547" s="135">
        <f t="shared" si="3280"/>
        <v>-0.00642509947</v>
      </c>
      <c r="AY547" s="135">
        <f t="shared" si="3280"/>
        <v>-0.008989546891</v>
      </c>
      <c r="AZ547" s="135">
        <f t="shared" si="3280"/>
        <v>0.03655180749</v>
      </c>
      <c r="BA547" s="144">
        <f t="shared" ref="BA547:BD547" si="3281">AC547+AG547+AK547+AO547+AS547+AW547+A$2</f>
        <v>0.01427744459</v>
      </c>
      <c r="BB547" s="144">
        <f t="shared" si="3281"/>
        <v>0.09983714395</v>
      </c>
      <c r="BC547" s="144">
        <f t="shared" si="3281"/>
        <v>0.4611953809</v>
      </c>
      <c r="BD547" s="144">
        <f t="shared" si="3281"/>
        <v>0.06923344703</v>
      </c>
      <c r="BE547" s="143">
        <f t="shared" ref="BE547:BH547" si="3282">A547</f>
        <v>0</v>
      </c>
      <c r="BF547" s="143">
        <f t="shared" si="3282"/>
        <v>0.1722222222</v>
      </c>
      <c r="BG547" s="143">
        <f t="shared" si="3282"/>
        <v>0.4452554745</v>
      </c>
      <c r="BH547" s="143">
        <f t="shared" si="3282"/>
        <v>0.1211111111</v>
      </c>
      <c r="BI547" s="145">
        <f t="shared" si="41"/>
        <v>0.00838881763</v>
      </c>
      <c r="BJ547" s="145">
        <f t="shared" si="42"/>
        <v>0.01893067376</v>
      </c>
      <c r="BK547" s="143"/>
    </row>
    <row r="548">
      <c r="A548" s="90">
        <f>'Yield Tabulations'!AH548</f>
        <v>0</v>
      </c>
      <c r="B548" s="90">
        <f>'Yield Tabulations'!AI548</f>
        <v>0.1404605263</v>
      </c>
      <c r="C548" s="90">
        <f>'Yield Tabulations'!AJ548</f>
        <v>0.496</v>
      </c>
      <c r="D548" s="90">
        <f>'Yield Tabulations'!AK548</f>
        <v>0.06776315789</v>
      </c>
      <c r="E548" s="91">
        <f>'Yield Tabulations'!AL548</f>
        <v>0</v>
      </c>
      <c r="F548" s="91">
        <f>'Yield Tabulations'!AM548</f>
        <v>0.02467105263</v>
      </c>
      <c r="G548" s="91">
        <f>'Yield Tabulations'!AN548</f>
        <v>0.4143646409</v>
      </c>
      <c r="H548" s="91">
        <f>'Yield Tabulations'!AO548</f>
        <v>0.05953947368</v>
      </c>
      <c r="I548" s="92">
        <f>'Yield Tabulations'!AP548</f>
        <v>0</v>
      </c>
      <c r="J548" s="92">
        <f>'Yield Tabulations'!AQ548</f>
        <v>0.03486842105</v>
      </c>
      <c r="K548" s="92">
        <f>'Yield Tabulations'!AR548</f>
        <v>0.5721649485</v>
      </c>
      <c r="L548" s="92">
        <f>'Yield Tabulations'!AS548</f>
        <v>0.02467105263</v>
      </c>
      <c r="M548" s="132">
        <f t="shared" si="9"/>
        <v>-0.1758516654</v>
      </c>
      <c r="N548" s="132">
        <f t="shared" ref="N548:P548" si="3283">0</f>
        <v>0</v>
      </c>
      <c r="O548" s="132">
        <f t="shared" si="3283"/>
        <v>0</v>
      </c>
      <c r="P548" s="132">
        <f t="shared" si="3283"/>
        <v>0</v>
      </c>
      <c r="Q548" s="133">
        <f t="shared" si="11"/>
        <v>-0.2394140655</v>
      </c>
      <c r="R548" s="133">
        <f t="shared" si="12"/>
        <v>0.02384358803</v>
      </c>
      <c r="S548" s="133">
        <f t="shared" si="13"/>
        <v>-0.0014673866</v>
      </c>
      <c r="T548" s="133">
        <f t="shared" si="14"/>
        <v>0.0003323292104</v>
      </c>
      <c r="U548" s="134">
        <f t="shared" si="15"/>
        <v>-0.2394140655</v>
      </c>
      <c r="V548" s="134">
        <f t="shared" si="16"/>
        <v>-0.02384358803</v>
      </c>
      <c r="W548" s="134">
        <f t="shared" si="17"/>
        <v>0.0014673866</v>
      </c>
      <c r="X548" s="134">
        <f t="shared" si="18"/>
        <v>-0.0003323292104</v>
      </c>
      <c r="Y548" s="135">
        <f t="shared" si="19"/>
        <v>-0.3291971959</v>
      </c>
      <c r="Z548" s="135">
        <f t="shared" ref="Z548:AB548" si="3284">0</f>
        <v>0</v>
      </c>
      <c r="AA548" s="135">
        <f t="shared" si="3284"/>
        <v>0</v>
      </c>
      <c r="AB548" s="135">
        <f t="shared" si="3284"/>
        <v>0</v>
      </c>
      <c r="AC548" s="91">
        <f t="shared" si="21"/>
        <v>-0.09217828422</v>
      </c>
      <c r="AD548" s="91">
        <f t="shared" si="22"/>
        <v>0.01780564833</v>
      </c>
      <c r="AE548" s="91">
        <f t="shared" si="23"/>
        <v>0.2062565795</v>
      </c>
      <c r="AF548" s="91">
        <f t="shared" si="24"/>
        <v>0.08085421888</v>
      </c>
      <c r="AG548" s="92">
        <f t="shared" si="25"/>
        <v>0.1011678681</v>
      </c>
      <c r="AH548" s="92">
        <f t="shared" si="26"/>
        <v>0.0220704394</v>
      </c>
      <c r="AI548" s="92">
        <f t="shared" si="27"/>
        <v>0.3376111416</v>
      </c>
      <c r="AJ548" s="92">
        <f t="shared" si="28"/>
        <v>-0.1000990513</v>
      </c>
      <c r="AK548" s="132">
        <f t="shared" ref="AK548:AN548" si="3285">M$2*$M548</f>
        <v>0.05765391915</v>
      </c>
      <c r="AL548" s="132">
        <f t="shared" si="3285"/>
        <v>0.01558425682</v>
      </c>
      <c r="AM548" s="132">
        <f t="shared" si="3285"/>
        <v>0.04779607997</v>
      </c>
      <c r="AN548" s="132">
        <f t="shared" si="3285"/>
        <v>-0.0450945476</v>
      </c>
      <c r="AO548" s="133">
        <f t="shared" si="30"/>
        <v>-0.04208063622</v>
      </c>
      <c r="AP548" s="133">
        <f t="shared" si="31"/>
        <v>0.009767219163</v>
      </c>
      <c r="AQ548" s="133">
        <f t="shared" si="32"/>
        <v>-0.04776832203</v>
      </c>
      <c r="AR548" s="133">
        <f t="shared" si="33"/>
        <v>0.08354708027</v>
      </c>
      <c r="AS548" s="134">
        <f t="shared" si="34"/>
        <v>-0.007345829083</v>
      </c>
      <c r="AT548" s="134">
        <f t="shared" si="35"/>
        <v>-0.008876898383</v>
      </c>
      <c r="AU548" s="134">
        <f t="shared" si="36"/>
        <v>-0.04759417121</v>
      </c>
      <c r="AV548" s="134">
        <f t="shared" si="37"/>
        <v>0.02404930334</v>
      </c>
      <c r="AW548" s="135">
        <f t="shared" ref="AW548:AZ548" si="3286">Y$2*$Y548</f>
        <v>-0.02151328818</v>
      </c>
      <c r="AX548" s="135">
        <f t="shared" si="3286"/>
        <v>-0.0146970289</v>
      </c>
      <c r="AY548" s="135">
        <f t="shared" si="3286"/>
        <v>-0.02056304826</v>
      </c>
      <c r="AZ548" s="135">
        <f t="shared" si="3286"/>
        <v>0.08361006294</v>
      </c>
      <c r="BA548" s="144">
        <f t="shared" ref="BA548:BD548" si="3287">AC548+AG548+AK548+AO548+AS548+AW548+A$2</f>
        <v>0.02345848207</v>
      </c>
      <c r="BB548" s="144">
        <f t="shared" si="3287"/>
        <v>0.06696088636</v>
      </c>
      <c r="BC548" s="144">
        <f t="shared" si="3287"/>
        <v>0.4764336752</v>
      </c>
      <c r="BD548" s="144">
        <f t="shared" si="3287"/>
        <v>0.0931324852</v>
      </c>
      <c r="BE548" s="143">
        <f t="shared" ref="BE548:BH548" si="3288">A548</f>
        <v>0</v>
      </c>
      <c r="BF548" s="143">
        <f t="shared" si="3288"/>
        <v>0.1404605263</v>
      </c>
      <c r="BG548" s="143">
        <f t="shared" si="3288"/>
        <v>0.496</v>
      </c>
      <c r="BH548" s="143">
        <f t="shared" si="3288"/>
        <v>0.06776315789</v>
      </c>
      <c r="BI548" s="145">
        <f t="shared" si="41"/>
        <v>0.006978941287</v>
      </c>
      <c r="BJ548" s="145">
        <f t="shared" si="42"/>
        <v>0.0240183682</v>
      </c>
      <c r="BK548" s="143"/>
    </row>
    <row r="549">
      <c r="A549" s="90">
        <f>'Yield Tabulations'!AH549</f>
        <v>0</v>
      </c>
      <c r="B549" s="90">
        <f>'Yield Tabulations'!AI549</f>
        <v>0.2500916758</v>
      </c>
      <c r="C549" s="90">
        <f>'Yield Tabulations'!AJ549</f>
        <v>0.5561569689</v>
      </c>
      <c r="D549" s="90">
        <f>'Yield Tabulations'!AK549</f>
        <v>0.1448478181</v>
      </c>
      <c r="E549" s="91">
        <f>'Yield Tabulations'!AL549</f>
        <v>0</v>
      </c>
      <c r="F549" s="91">
        <f>'Yield Tabulations'!AM549</f>
        <v>0.0704070407</v>
      </c>
      <c r="G549" s="91">
        <f>'Yield Tabulations'!AN549</f>
        <v>0.5408450704</v>
      </c>
      <c r="H549" s="91">
        <f>'Yield Tabulations'!AO549</f>
        <v>0.1301796846</v>
      </c>
      <c r="I549" s="92">
        <f>'Yield Tabulations'!AP549</f>
        <v>0</v>
      </c>
      <c r="J549" s="92">
        <f>'Yield Tabulations'!AQ549</f>
        <v>0.05977264393</v>
      </c>
      <c r="K549" s="92">
        <f>'Yield Tabulations'!AR549</f>
        <v>0.5703125</v>
      </c>
      <c r="L549" s="92">
        <f>'Yield Tabulations'!AS549</f>
        <v>0.0704070407</v>
      </c>
      <c r="M549" s="132">
        <f t="shared" si="9"/>
        <v>-0.3144172919</v>
      </c>
      <c r="N549" s="132">
        <f t="shared" ref="N549:P549" si="3289">0</f>
        <v>0</v>
      </c>
      <c r="O549" s="132">
        <f t="shared" si="3289"/>
        <v>0</v>
      </c>
      <c r="P549" s="132">
        <f t="shared" si="3289"/>
        <v>0</v>
      </c>
      <c r="Q549" s="133">
        <f t="shared" si="11"/>
        <v>-0.3218246856</v>
      </c>
      <c r="R549" s="133">
        <f t="shared" si="12"/>
        <v>0.03616380051</v>
      </c>
      <c r="S549" s="133">
        <f t="shared" si="13"/>
        <v>-0.002824032556</v>
      </c>
      <c r="T549" s="133">
        <f t="shared" si="14"/>
        <v>-0.007826275585</v>
      </c>
      <c r="U549" s="134">
        <f t="shared" si="15"/>
        <v>-0.3218246856</v>
      </c>
      <c r="V549" s="134">
        <f t="shared" si="16"/>
        <v>-0.03616380051</v>
      </c>
      <c r="W549" s="134">
        <f t="shared" si="17"/>
        <v>0.002824032556</v>
      </c>
      <c r="X549" s="134">
        <f t="shared" si="18"/>
        <v>0.007826275585</v>
      </c>
      <c r="Y549" s="135">
        <f t="shared" si="19"/>
        <v>-0.333786268</v>
      </c>
      <c r="Z549" s="135">
        <f t="shared" ref="Z549:AB549" si="3290">0</f>
        <v>0</v>
      </c>
      <c r="AA549" s="135">
        <f t="shared" si="3290"/>
        <v>0</v>
      </c>
      <c r="AB549" s="135">
        <f t="shared" si="3290"/>
        <v>0</v>
      </c>
      <c r="AC549" s="91">
        <f t="shared" si="21"/>
        <v>-0.1263740186</v>
      </c>
      <c r="AD549" s="91">
        <f t="shared" si="22"/>
        <v>0.05406711059</v>
      </c>
      <c r="AE549" s="91">
        <f t="shared" si="23"/>
        <v>0.2628987566</v>
      </c>
      <c r="AF549" s="91">
        <f t="shared" si="24"/>
        <v>0.1245053466</v>
      </c>
      <c r="AG549" s="92">
        <f t="shared" si="25"/>
        <v>0.09635123191</v>
      </c>
      <c r="AH549" s="92">
        <f t="shared" si="26"/>
        <v>0.04516717665</v>
      </c>
      <c r="AI549" s="92">
        <f t="shared" si="27"/>
        <v>0.3452819492</v>
      </c>
      <c r="AJ549" s="92">
        <f t="shared" si="28"/>
        <v>-0.07783285403</v>
      </c>
      <c r="AK549" s="132">
        <f t="shared" ref="AK549:AN549" si="3291">M$2*$M549</f>
        <v>0.1030834089</v>
      </c>
      <c r="AL549" s="132">
        <f t="shared" si="3291"/>
        <v>0.02786416504</v>
      </c>
      <c r="AM549" s="132">
        <f t="shared" si="3291"/>
        <v>0.08545789996</v>
      </c>
      <c r="AN549" s="132">
        <f t="shared" si="3291"/>
        <v>-0.08062764435</v>
      </c>
      <c r="AO549" s="133">
        <f t="shared" si="30"/>
        <v>-0.05897750648</v>
      </c>
      <c r="AP549" s="133">
        <f t="shared" si="31"/>
        <v>0.0160557771</v>
      </c>
      <c r="AQ549" s="133">
        <f t="shared" si="32"/>
        <v>-0.0628483722</v>
      </c>
      <c r="AR549" s="133">
        <f t="shared" si="33"/>
        <v>0.1117497993</v>
      </c>
      <c r="AS549" s="134">
        <f t="shared" si="34"/>
        <v>-0.008909305537</v>
      </c>
      <c r="AT549" s="134">
        <f t="shared" si="35"/>
        <v>-0.01371613832</v>
      </c>
      <c r="AU549" s="134">
        <f t="shared" si="36"/>
        <v>-0.06416398081</v>
      </c>
      <c r="AV549" s="134">
        <f t="shared" si="37"/>
        <v>0.03180020345</v>
      </c>
      <c r="AW549" s="135">
        <f t="shared" ref="AW549:AZ549" si="3292">Y$2*$Y549</f>
        <v>-0.02181318755</v>
      </c>
      <c r="AX549" s="135">
        <f t="shared" si="3292"/>
        <v>-0.01490190831</v>
      </c>
      <c r="AY549" s="135">
        <f t="shared" si="3292"/>
        <v>-0.0208497011</v>
      </c>
      <c r="AZ549" s="135">
        <f t="shared" si="3292"/>
        <v>0.08477560328</v>
      </c>
      <c r="BA549" s="144">
        <f t="shared" ref="BA549:BD549" si="3293">AC549+AG549+AK549+AO549+AS549+AW549+A$2</f>
        <v>0.01111535517</v>
      </c>
      <c r="BB549" s="144">
        <f t="shared" si="3293"/>
        <v>0.1398434327</v>
      </c>
      <c r="BC549" s="144">
        <f t="shared" si="3293"/>
        <v>0.5464719673</v>
      </c>
      <c r="BD549" s="144">
        <f t="shared" si="3293"/>
        <v>0.1606358729</v>
      </c>
      <c r="BE549" s="143">
        <f t="shared" ref="BE549:BH549" si="3294">A549</f>
        <v>0</v>
      </c>
      <c r="BF549" s="143">
        <f t="shared" si="3294"/>
        <v>0.2500916758</v>
      </c>
      <c r="BG549" s="143">
        <f t="shared" si="3294"/>
        <v>0.5561569689</v>
      </c>
      <c r="BH549" s="143">
        <f t="shared" si="3294"/>
        <v>0.1448478181</v>
      </c>
      <c r="BI549" s="145">
        <f t="shared" si="41"/>
        <v>0.01262128817</v>
      </c>
      <c r="BJ549" s="145">
        <f t="shared" si="42"/>
        <v>0.0004069252137</v>
      </c>
      <c r="BK549" s="143"/>
    </row>
    <row r="550">
      <c r="A550" s="90">
        <f>'Yield Tabulations'!AH550</f>
        <v>0</v>
      </c>
      <c r="B550" s="90">
        <f>'Yield Tabulations'!AI550</f>
        <v>0.3190394511</v>
      </c>
      <c r="C550" s="90">
        <f>'Yield Tabulations'!AJ550</f>
        <v>0.6216216216</v>
      </c>
      <c r="D550" s="90">
        <f>'Yield Tabulations'!AK550</f>
        <v>0.2830188679</v>
      </c>
      <c r="E550" s="91">
        <f>'Yield Tabulations'!AL550</f>
        <v>0</v>
      </c>
      <c r="F550" s="91">
        <f>'Yield Tabulations'!AM550</f>
        <v>0.1492281304</v>
      </c>
      <c r="G550" s="91">
        <f>'Yield Tabulations'!AN550</f>
        <v>0.7435897436</v>
      </c>
      <c r="H550" s="91">
        <f>'Yield Tabulations'!AO550</f>
        <v>0.2006861063</v>
      </c>
      <c r="I550" s="92">
        <f>'Yield Tabulations'!AP550</f>
        <v>0</v>
      </c>
      <c r="J550" s="92">
        <f>'Yield Tabulations'!AQ550</f>
        <v>0.05145797599</v>
      </c>
      <c r="K550" s="92">
        <f>'Yield Tabulations'!AR550</f>
        <v>0.4857142857</v>
      </c>
      <c r="L550" s="92">
        <f>'Yield Tabulations'!AS550</f>
        <v>0.1492281304</v>
      </c>
      <c r="M550" s="132">
        <f t="shared" si="9"/>
        <v>-0.6154696549</v>
      </c>
      <c r="N550" s="132">
        <f t="shared" ref="N550:P550" si="3295">0</f>
        <v>0</v>
      </c>
      <c r="O550" s="132">
        <f t="shared" si="3295"/>
        <v>0</v>
      </c>
      <c r="P550" s="132">
        <f t="shared" si="3295"/>
        <v>0</v>
      </c>
      <c r="Q550" s="133">
        <f t="shared" si="11"/>
        <v>-0.3987991512</v>
      </c>
      <c r="R550" s="133">
        <f t="shared" si="12"/>
        <v>-0.01348839839</v>
      </c>
      <c r="S550" s="133">
        <f t="shared" si="13"/>
        <v>0.01194213405</v>
      </c>
      <c r="T550" s="133">
        <f t="shared" si="14"/>
        <v>-0.03421861158</v>
      </c>
      <c r="U550" s="134">
        <f t="shared" si="15"/>
        <v>-0.3987991512</v>
      </c>
      <c r="V550" s="134">
        <f t="shared" si="16"/>
        <v>0.01348839839</v>
      </c>
      <c r="W550" s="134">
        <f t="shared" si="17"/>
        <v>-0.01194213405</v>
      </c>
      <c r="X550" s="134">
        <f t="shared" si="18"/>
        <v>0.03421861158</v>
      </c>
      <c r="Y550" s="135">
        <f t="shared" si="19"/>
        <v>-0.2608353255</v>
      </c>
      <c r="Z550" s="135">
        <f t="shared" ref="Z550:AB550" si="3296">0</f>
        <v>0</v>
      </c>
      <c r="AA550" s="135">
        <f t="shared" si="3296"/>
        <v>0</v>
      </c>
      <c r="AB550" s="135">
        <f t="shared" si="3296"/>
        <v>0</v>
      </c>
      <c r="AC550" s="91">
        <f t="shared" si="21"/>
        <v>-0.1811475211</v>
      </c>
      <c r="AD550" s="91">
        <f t="shared" si="22"/>
        <v>0.1059809737</v>
      </c>
      <c r="AE550" s="91">
        <f t="shared" si="23"/>
        <v>0.3595039979</v>
      </c>
      <c r="AF550" s="91">
        <f t="shared" si="24"/>
        <v>0.1712673654</v>
      </c>
      <c r="AG550" s="92">
        <f t="shared" si="25"/>
        <v>0.08239945738</v>
      </c>
      <c r="AH550" s="92">
        <f t="shared" si="26"/>
        <v>0.05557825118</v>
      </c>
      <c r="AI550" s="92">
        <f t="shared" si="27"/>
        <v>0.3108989442</v>
      </c>
      <c r="AJ550" s="92">
        <f t="shared" si="28"/>
        <v>-0.01447242238</v>
      </c>
      <c r="AK550" s="132">
        <f t="shared" ref="AK550:AN550" si="3297">M$2*$M550</f>
        <v>0.2017850536</v>
      </c>
      <c r="AL550" s="132">
        <f t="shared" si="3297"/>
        <v>0.05454390864</v>
      </c>
      <c r="AM550" s="132">
        <f t="shared" si="3297"/>
        <v>0.1672832429</v>
      </c>
      <c r="AN550" s="132">
        <f t="shared" si="3297"/>
        <v>-0.1578280512</v>
      </c>
      <c r="AO550" s="133">
        <f t="shared" si="30"/>
        <v>-0.08587561145</v>
      </c>
      <c r="AP550" s="133">
        <f t="shared" si="31"/>
        <v>0.01004515484</v>
      </c>
      <c r="AQ550" s="133">
        <f t="shared" si="32"/>
        <v>-0.09358267152</v>
      </c>
      <c r="AR550" s="133">
        <f t="shared" si="33"/>
        <v>0.1209398888</v>
      </c>
      <c r="AS550" s="134">
        <f t="shared" si="34"/>
        <v>-0.007170008445</v>
      </c>
      <c r="AT550" s="134">
        <f t="shared" si="35"/>
        <v>-0.01783503186</v>
      </c>
      <c r="AU550" s="134">
        <f t="shared" si="36"/>
        <v>-0.07224067222</v>
      </c>
      <c r="AV550" s="134">
        <f t="shared" si="37"/>
        <v>0.05162901166</v>
      </c>
      <c r="AW550" s="135">
        <f t="shared" ref="AW550:AZ550" si="3298">Y$2*$Y550</f>
        <v>-0.01704578775</v>
      </c>
      <c r="AX550" s="135">
        <f t="shared" si="3298"/>
        <v>-0.01164500903</v>
      </c>
      <c r="AY550" s="135">
        <f t="shared" si="3298"/>
        <v>-0.01629287689</v>
      </c>
      <c r="AZ550" s="135">
        <f t="shared" si="3298"/>
        <v>0.066247399</v>
      </c>
      <c r="BA550" s="144">
        <f t="shared" ref="BA550:BD550" si="3299">AC550+AG550+AK550+AO550+AS550+AW550+A$2</f>
        <v>0.02070031481</v>
      </c>
      <c r="BB550" s="144">
        <f t="shared" si="3299"/>
        <v>0.2219754974</v>
      </c>
      <c r="BC550" s="144">
        <f t="shared" si="3299"/>
        <v>0.65626538</v>
      </c>
      <c r="BD550" s="144">
        <f t="shared" si="3299"/>
        <v>0.2040486099</v>
      </c>
      <c r="BE550" s="143">
        <f t="shared" ref="BE550:BH550" si="3300">A550</f>
        <v>0</v>
      </c>
      <c r="BF550" s="143">
        <f t="shared" si="3300"/>
        <v>0.3190394511</v>
      </c>
      <c r="BG550" s="143">
        <f t="shared" si="3300"/>
        <v>0.6216216216</v>
      </c>
      <c r="BH550" s="143">
        <f t="shared" si="3300"/>
        <v>0.2830188679</v>
      </c>
      <c r="BI550" s="145">
        <f t="shared" si="41"/>
        <v>0.01728640578</v>
      </c>
      <c r="BJ550" s="145">
        <f t="shared" si="42"/>
        <v>0.02401238324</v>
      </c>
      <c r="BK550" s="143"/>
    </row>
    <row r="551">
      <c r="A551" s="90">
        <f>'Yield Tabulations'!AH551</f>
        <v>0</v>
      </c>
      <c r="B551" s="90">
        <f>'Yield Tabulations'!AI551</f>
        <v>0.1837007348</v>
      </c>
      <c r="C551" s="90">
        <f>'Yield Tabulations'!AJ551</f>
        <v>0.6280701754</v>
      </c>
      <c r="D551" s="90">
        <f>'Yield Tabulations'!AK551</f>
        <v>0.1235804943</v>
      </c>
      <c r="E551" s="91">
        <f>'Yield Tabulations'!AL551</f>
        <v>0</v>
      </c>
      <c r="F551" s="91">
        <f>'Yield Tabulations'!AM551</f>
        <v>0.06346025384</v>
      </c>
      <c r="G551" s="91">
        <f>'Yield Tabulations'!AN551</f>
        <v>0.6551724138</v>
      </c>
      <c r="H551" s="91">
        <f>'Yield Tabulations'!AO551</f>
        <v>0.09686038744</v>
      </c>
      <c r="I551" s="92">
        <f>'Yield Tabulations'!AP551</f>
        <v>0</v>
      </c>
      <c r="J551" s="92">
        <f>'Yield Tabulations'!AQ551</f>
        <v>0.0334001336</v>
      </c>
      <c r="K551" s="92">
        <f>'Yield Tabulations'!AR551</f>
        <v>0.6</v>
      </c>
      <c r="L551" s="92">
        <f>'Yield Tabulations'!AS551</f>
        <v>0.06346025384</v>
      </c>
      <c r="M551" s="132">
        <f t="shared" si="9"/>
        <v>-0.4426600303</v>
      </c>
      <c r="N551" s="132">
        <f t="shared" ref="N551:P551" si="3301">0</f>
        <v>0</v>
      </c>
      <c r="O551" s="132">
        <f t="shared" si="3301"/>
        <v>0</v>
      </c>
      <c r="P551" s="132">
        <f t="shared" si="3301"/>
        <v>0</v>
      </c>
      <c r="Q551" s="133">
        <f t="shared" si="11"/>
        <v>-0.401369814</v>
      </c>
      <c r="R551" s="133">
        <f t="shared" si="12"/>
        <v>0.01653882478</v>
      </c>
      <c r="S551" s="133">
        <f t="shared" si="13"/>
        <v>0.0007920539364</v>
      </c>
      <c r="T551" s="133">
        <f t="shared" si="14"/>
        <v>-0.01619330615</v>
      </c>
      <c r="U551" s="134">
        <f t="shared" si="15"/>
        <v>-0.401369814</v>
      </c>
      <c r="V551" s="134">
        <f t="shared" si="16"/>
        <v>-0.01653882478</v>
      </c>
      <c r="W551" s="134">
        <f t="shared" si="17"/>
        <v>-0.0007920539364</v>
      </c>
      <c r="X551" s="134">
        <f t="shared" si="18"/>
        <v>0.01619330615</v>
      </c>
      <c r="Y551" s="135">
        <f t="shared" si="19"/>
        <v>-0.3651427727</v>
      </c>
      <c r="Z551" s="135">
        <f t="shared" ref="Z551:AB551" si="3302">0</f>
        <v>0</v>
      </c>
      <c r="AA551" s="135">
        <f t="shared" si="3302"/>
        <v>0</v>
      </c>
      <c r="AB551" s="135">
        <f t="shared" si="3302"/>
        <v>0</v>
      </c>
      <c r="AC551" s="91">
        <f t="shared" si="21"/>
        <v>-0.1490642766</v>
      </c>
      <c r="AD551" s="91">
        <f t="shared" si="22"/>
        <v>0.04134379781</v>
      </c>
      <c r="AE551" s="91">
        <f t="shared" si="23"/>
        <v>0.3262038692</v>
      </c>
      <c r="AF551" s="91">
        <f t="shared" si="24"/>
        <v>0.1240645861</v>
      </c>
      <c r="AG551" s="92">
        <f t="shared" si="25"/>
        <v>0.1068735327</v>
      </c>
      <c r="AH551" s="92">
        <f t="shared" si="26"/>
        <v>0.02837373737</v>
      </c>
      <c r="AI551" s="92">
        <f t="shared" si="27"/>
        <v>0.3611076422</v>
      </c>
      <c r="AJ551" s="92">
        <f t="shared" si="28"/>
        <v>-0.08251080967</v>
      </c>
      <c r="AK551" s="132">
        <f t="shared" ref="AK551:AN551" si="3303">M$2*$M551</f>
        <v>0.1451284839</v>
      </c>
      <c r="AL551" s="132">
        <f t="shared" si="3303"/>
        <v>0.03922924234</v>
      </c>
      <c r="AM551" s="132">
        <f t="shared" si="3303"/>
        <v>0.1203139826</v>
      </c>
      <c r="AN551" s="132">
        <f t="shared" si="3303"/>
        <v>-0.1135135898</v>
      </c>
      <c r="AO551" s="133">
        <f t="shared" si="30"/>
        <v>-0.07725298348</v>
      </c>
      <c r="AP551" s="133">
        <f t="shared" si="31"/>
        <v>0.01496925369</v>
      </c>
      <c r="AQ551" s="133">
        <f t="shared" si="32"/>
        <v>-0.08677820557</v>
      </c>
      <c r="AR551" s="133">
        <f t="shared" si="33"/>
        <v>0.1317125079</v>
      </c>
      <c r="AS551" s="134">
        <f t="shared" si="34"/>
        <v>-0.01048938638</v>
      </c>
      <c r="AT551" s="134">
        <f t="shared" si="35"/>
        <v>-0.01686106089</v>
      </c>
      <c r="AU551" s="134">
        <f t="shared" si="36"/>
        <v>-0.07654134244</v>
      </c>
      <c r="AV551" s="134">
        <f t="shared" si="37"/>
        <v>0.04535761803</v>
      </c>
      <c r="AW551" s="135">
        <f t="shared" ref="AW551:AZ551" si="3304">Y$2*$Y551</f>
        <v>-0.02386235909</v>
      </c>
      <c r="AX551" s="135">
        <f t="shared" si="3304"/>
        <v>-0.01630182137</v>
      </c>
      <c r="AY551" s="135">
        <f t="shared" si="3304"/>
        <v>-0.02280836092</v>
      </c>
      <c r="AZ551" s="135">
        <f t="shared" si="3304"/>
        <v>0.09273958161</v>
      </c>
      <c r="BA551" s="144">
        <f t="shared" ref="BA551:BD551" si="3305">AC551+AG551+AK551+AO551+AS551+AW551+A$2</f>
        <v>0.01908774364</v>
      </c>
      <c r="BB551" s="144">
        <f t="shared" si="3305"/>
        <v>0.1160603989</v>
      </c>
      <c r="BC551" s="144">
        <f t="shared" si="3305"/>
        <v>0.6221930008</v>
      </c>
      <c r="BD551" s="144">
        <f t="shared" si="3305"/>
        <v>0.1641153128</v>
      </c>
      <c r="BE551" s="143">
        <f t="shared" ref="BE551:BH551" si="3306">A551</f>
        <v>0</v>
      </c>
      <c r="BF551" s="143">
        <f t="shared" si="3306"/>
        <v>0.1837007348</v>
      </c>
      <c r="BG551" s="143">
        <f t="shared" si="3306"/>
        <v>0.6280701754</v>
      </c>
      <c r="BH551" s="143">
        <f t="shared" si="3306"/>
        <v>0.1235804943</v>
      </c>
      <c r="BI551" s="145">
        <f t="shared" si="41"/>
        <v>0.006617169696</v>
      </c>
      <c r="BJ551" s="145">
        <f t="shared" si="42"/>
        <v>0.01168283197</v>
      </c>
      <c r="BK551" s="143"/>
    </row>
    <row r="552">
      <c r="A552" s="90">
        <f>'Yield Tabulations'!AH552</f>
        <v>0</v>
      </c>
      <c r="B552" s="90">
        <f>'Yield Tabulations'!AI552</f>
        <v>0.2011278195</v>
      </c>
      <c r="C552" s="90">
        <f>'Yield Tabulations'!AJ552</f>
        <v>0.4826589595</v>
      </c>
      <c r="D552" s="90">
        <f>'Yield Tabulations'!AK552</f>
        <v>0.1033834586</v>
      </c>
      <c r="E552" s="91">
        <f>'Yield Tabulations'!AL552</f>
        <v>0</v>
      </c>
      <c r="F552" s="91">
        <f>'Yield Tabulations'!AM552</f>
        <v>0.04761904762</v>
      </c>
      <c r="G552" s="91">
        <f>'Yield Tabulations'!AN552</f>
        <v>0.4810126582</v>
      </c>
      <c r="H552" s="91">
        <f>'Yield Tabulations'!AO552</f>
        <v>0.09899749373</v>
      </c>
      <c r="I552" s="92">
        <f>'Yield Tabulations'!AP552</f>
        <v>0</v>
      </c>
      <c r="J552" s="92">
        <f>'Yield Tabulations'!AQ552</f>
        <v>0.05137844612</v>
      </c>
      <c r="K552" s="92">
        <f>'Yield Tabulations'!AR552</f>
        <v>0.4840425532</v>
      </c>
      <c r="L552" s="92">
        <f>'Yield Tabulations'!AS552</f>
        <v>0.04761904762</v>
      </c>
      <c r="M552" s="132">
        <f t="shared" si="9"/>
        <v>-0.2434412548</v>
      </c>
      <c r="N552" s="132">
        <f t="shared" ref="N552:P552" si="3307">0</f>
        <v>0</v>
      </c>
      <c r="O552" s="132">
        <f t="shared" si="3307"/>
        <v>0</v>
      </c>
      <c r="P552" s="132">
        <f t="shared" si="3307"/>
        <v>0</v>
      </c>
      <c r="Q552" s="133">
        <f t="shared" si="11"/>
        <v>-0.2399913542</v>
      </c>
      <c r="R552" s="133">
        <f t="shared" si="12"/>
        <v>0.02501363495</v>
      </c>
      <c r="S552" s="133">
        <f t="shared" si="13"/>
        <v>-0.002818763701</v>
      </c>
      <c r="T552" s="133">
        <f t="shared" si="14"/>
        <v>0.001664037551</v>
      </c>
      <c r="U552" s="134">
        <f t="shared" si="15"/>
        <v>-0.2399913542</v>
      </c>
      <c r="V552" s="134">
        <f t="shared" si="16"/>
        <v>-0.02501363495</v>
      </c>
      <c r="W552" s="134">
        <f t="shared" si="17"/>
        <v>0.002818763701</v>
      </c>
      <c r="X552" s="134">
        <f t="shared" si="18"/>
        <v>-0.001664037551</v>
      </c>
      <c r="Y552" s="135">
        <f t="shared" si="19"/>
        <v>-0.2392045117</v>
      </c>
      <c r="Z552" s="135">
        <f t="shared" ref="Z552:AB552" si="3308">0</f>
        <v>0</v>
      </c>
      <c r="AA552" s="135">
        <f t="shared" si="3308"/>
        <v>0</v>
      </c>
      <c r="AB552" s="135">
        <f t="shared" si="3308"/>
        <v>0</v>
      </c>
      <c r="AC552" s="91">
        <f t="shared" si="21"/>
        <v>-0.1100841819</v>
      </c>
      <c r="AD552" s="91">
        <f t="shared" si="22"/>
        <v>0.03679243494</v>
      </c>
      <c r="AE552" s="91">
        <f t="shared" si="23"/>
        <v>0.2357842501</v>
      </c>
      <c r="AF552" s="91">
        <f t="shared" si="24"/>
        <v>0.1052528498</v>
      </c>
      <c r="AG552" s="92">
        <f t="shared" si="25"/>
        <v>0.0815938302</v>
      </c>
      <c r="AH552" s="92">
        <f t="shared" si="26"/>
        <v>0.03642842203</v>
      </c>
      <c r="AI552" s="92">
        <f t="shared" si="27"/>
        <v>0.2907663849</v>
      </c>
      <c r="AJ552" s="92">
        <f t="shared" si="28"/>
        <v>-0.07324060319</v>
      </c>
      <c r="AK552" s="132">
        <f t="shared" ref="AK552:AN552" si="3309">M$2*$M552</f>
        <v>0.07981353144</v>
      </c>
      <c r="AL552" s="132">
        <f t="shared" si="3309"/>
        <v>0.02157415472</v>
      </c>
      <c r="AM552" s="132">
        <f t="shared" si="3309"/>
        <v>0.06616677562</v>
      </c>
      <c r="AN552" s="132">
        <f t="shared" si="3309"/>
        <v>-0.06242689388</v>
      </c>
      <c r="AO552" s="133">
        <f t="shared" si="30"/>
        <v>-0.0414136743</v>
      </c>
      <c r="AP552" s="133">
        <f t="shared" si="31"/>
        <v>0.01012271679</v>
      </c>
      <c r="AQ552" s="133">
        <f t="shared" si="32"/>
        <v>-0.04779147978</v>
      </c>
      <c r="AR552" s="133">
        <f t="shared" si="33"/>
        <v>0.08421598444</v>
      </c>
      <c r="AS552" s="134">
        <f t="shared" si="34"/>
        <v>-0.007737388101</v>
      </c>
      <c r="AT552" s="134">
        <f t="shared" si="35"/>
        <v>-0.008846547373</v>
      </c>
      <c r="AU552" s="134">
        <f t="shared" si="36"/>
        <v>-0.04784201715</v>
      </c>
      <c r="AV552" s="134">
        <f t="shared" si="37"/>
        <v>0.02381071324</v>
      </c>
      <c r="AW552" s="135">
        <f t="shared" ref="AW552:AZ552" si="3310">Y$2*$Y552</f>
        <v>-0.01563219754</v>
      </c>
      <c r="AX552" s="135">
        <f t="shared" si="3310"/>
        <v>-0.01067930003</v>
      </c>
      <c r="AY552" s="135">
        <f t="shared" si="3310"/>
        <v>-0.01494172484</v>
      </c>
      <c r="AZ552" s="135">
        <f t="shared" si="3310"/>
        <v>0.06075356817</v>
      </c>
      <c r="BA552" s="144">
        <f t="shared" ref="BA552:BD552" si="3311">AC552+AG552+AK552+AO552+AS552+AW552+A$2</f>
        <v>0.01429465229</v>
      </c>
      <c r="BB552" s="144">
        <f t="shared" si="3311"/>
        <v>0.110699131</v>
      </c>
      <c r="BC552" s="144">
        <f t="shared" si="3311"/>
        <v>0.4828376045</v>
      </c>
      <c r="BD552" s="144">
        <f t="shared" si="3311"/>
        <v>0.1046310372</v>
      </c>
      <c r="BE552" s="143">
        <f t="shared" ref="BE552:BH552" si="3312">A552</f>
        <v>0</v>
      </c>
      <c r="BF552" s="143">
        <f t="shared" si="3312"/>
        <v>0.2011278195</v>
      </c>
      <c r="BG552" s="143">
        <f t="shared" si="3312"/>
        <v>0.4826589595</v>
      </c>
      <c r="BH552" s="143">
        <f t="shared" si="3312"/>
        <v>0.1033834586</v>
      </c>
      <c r="BI552" s="145">
        <f t="shared" si="41"/>
        <v>0.00838327316</v>
      </c>
      <c r="BJ552" s="145">
        <f t="shared" si="42"/>
        <v>0.01067448093</v>
      </c>
      <c r="BK552" s="143"/>
    </row>
    <row r="553">
      <c r="A553" s="90">
        <f>'Yield Tabulations'!AH553</f>
        <v>0</v>
      </c>
      <c r="B553" s="90">
        <f>'Yield Tabulations'!AI553</f>
        <v>0.2325910216</v>
      </c>
      <c r="C553" s="90">
        <f>'Yield Tabulations'!AJ553</f>
        <v>0.6739409499</v>
      </c>
      <c r="D553" s="90">
        <f>'Yield Tabulations'!AK553</f>
        <v>0.2004241782</v>
      </c>
      <c r="E553" s="91">
        <f>'Yield Tabulations'!AL553</f>
        <v>0</v>
      </c>
      <c r="F553" s="91">
        <f>'Yield Tabulations'!AM553</f>
        <v>0.1081654295</v>
      </c>
      <c r="G553" s="91">
        <f>'Yield Tabulations'!AN553</f>
        <v>0.7373493976</v>
      </c>
      <c r="H553" s="91">
        <f>'Yield Tabulations'!AO553</f>
        <v>0.1466949452</v>
      </c>
      <c r="I553" s="92">
        <f>'Yield Tabulations'!AP553</f>
        <v>0</v>
      </c>
      <c r="J553" s="92">
        <f>'Yield Tabulations'!AQ553</f>
        <v>0.03852951573</v>
      </c>
      <c r="K553" s="92">
        <f>'Yield Tabulations'!AR553</f>
        <v>0.6016483516</v>
      </c>
      <c r="L553" s="92">
        <f>'Yield Tabulations'!AS553</f>
        <v>0.1081654295</v>
      </c>
      <c r="M553" s="132">
        <f t="shared" si="9"/>
        <v>-0.5769033012</v>
      </c>
      <c r="N553" s="132">
        <f t="shared" ref="N553:P553" si="3313">0</f>
        <v>0</v>
      </c>
      <c r="O553" s="132">
        <f t="shared" si="3313"/>
        <v>0</v>
      </c>
      <c r="P553" s="132">
        <f t="shared" si="3313"/>
        <v>0</v>
      </c>
      <c r="Q553" s="133">
        <f t="shared" si="11"/>
        <v>-0.463659933</v>
      </c>
      <c r="R553" s="133">
        <f t="shared" si="12"/>
        <v>0.008503057713</v>
      </c>
      <c r="S553" s="133">
        <f t="shared" si="13"/>
        <v>0.006047674936</v>
      </c>
      <c r="T553" s="133">
        <f t="shared" si="14"/>
        <v>-0.03666783714</v>
      </c>
      <c r="U553" s="134">
        <f t="shared" si="15"/>
        <v>-0.463659933</v>
      </c>
      <c r="V553" s="134">
        <f t="shared" si="16"/>
        <v>-0.008503057713</v>
      </c>
      <c r="W553" s="134">
        <f t="shared" si="17"/>
        <v>-0.006047674936</v>
      </c>
      <c r="X553" s="134">
        <f t="shared" si="18"/>
        <v>0.03666783714</v>
      </c>
      <c r="Y553" s="135">
        <f t="shared" si="19"/>
        <v>-0.3751650228</v>
      </c>
      <c r="Z553" s="135">
        <f t="shared" ref="Z553:AB553" si="3314">0</f>
        <v>0</v>
      </c>
      <c r="AA553" s="135">
        <f t="shared" si="3314"/>
        <v>0</v>
      </c>
      <c r="AB553" s="135">
        <f t="shared" si="3314"/>
        <v>0</v>
      </c>
      <c r="AC553" s="91">
        <f t="shared" si="21"/>
        <v>-0.1733564623</v>
      </c>
      <c r="AD553" s="91">
        <f t="shared" si="22"/>
        <v>0.0734709106</v>
      </c>
      <c r="AE553" s="91">
        <f t="shared" si="23"/>
        <v>0.3627519377</v>
      </c>
      <c r="AF553" s="91">
        <f t="shared" si="24"/>
        <v>0.1512811503</v>
      </c>
      <c r="AG553" s="92">
        <f t="shared" si="25"/>
        <v>0.1064390637</v>
      </c>
      <c r="AH553" s="92">
        <f t="shared" si="26"/>
        <v>0.0397576077</v>
      </c>
      <c r="AI553" s="92">
        <f t="shared" si="27"/>
        <v>0.370521716</v>
      </c>
      <c r="AJ553" s="92">
        <f t="shared" si="28"/>
        <v>-0.05778478627</v>
      </c>
      <c r="AK553" s="132">
        <f t="shared" ref="AK553:AN553" si="3315">M$2*$M553</f>
        <v>0.189140866</v>
      </c>
      <c r="AL553" s="132">
        <f t="shared" si="3315"/>
        <v>0.05112609647</v>
      </c>
      <c r="AM553" s="132">
        <f t="shared" si="3315"/>
        <v>0.1568009962</v>
      </c>
      <c r="AN553" s="132">
        <f t="shared" si="3315"/>
        <v>-0.1479382826</v>
      </c>
      <c r="AO553" s="133">
        <f t="shared" si="30"/>
        <v>-0.09650481465</v>
      </c>
      <c r="AP553" s="133">
        <f t="shared" si="31"/>
        <v>0.01786039401</v>
      </c>
      <c r="AQ553" s="133">
        <f t="shared" si="32"/>
        <v>-0.1023968325</v>
      </c>
      <c r="AR553" s="133">
        <f t="shared" si="33"/>
        <v>0.1465863881</v>
      </c>
      <c r="AS553" s="134">
        <f t="shared" si="34"/>
        <v>-0.009367378663</v>
      </c>
      <c r="AT553" s="134">
        <f t="shared" si="35"/>
        <v>-0.02187863239</v>
      </c>
      <c r="AU553" s="134">
        <f t="shared" si="36"/>
        <v>-0.08672366881</v>
      </c>
      <c r="AV553" s="134">
        <f t="shared" si="37"/>
        <v>0.0551385528</v>
      </c>
      <c r="AW553" s="135">
        <f t="shared" ref="AW553:AZ553" si="3316">Y$2*$Y553</f>
        <v>-0.02451732078</v>
      </c>
      <c r="AX553" s="135">
        <f t="shared" si="3316"/>
        <v>-0.01674926534</v>
      </c>
      <c r="AY553" s="135">
        <f t="shared" si="3316"/>
        <v>-0.02343439301</v>
      </c>
      <c r="AZ553" s="135">
        <f t="shared" si="3316"/>
        <v>0.09528504969</v>
      </c>
      <c r="BA553" s="144">
        <f t="shared" ref="BA553:BD553" si="3317">AC553+AG553+AK553+AO553+AS553+AW553+A$2</f>
        <v>0.01958868584</v>
      </c>
      <c r="BB553" s="144">
        <f t="shared" si="3317"/>
        <v>0.168894361</v>
      </c>
      <c r="BC553" s="144">
        <f t="shared" si="3317"/>
        <v>0.6782151713</v>
      </c>
      <c r="BD553" s="144">
        <f t="shared" si="3317"/>
        <v>0.2088334907</v>
      </c>
      <c r="BE553" s="143">
        <f t="shared" ref="BE553:BH553" si="3318">A553</f>
        <v>0</v>
      </c>
      <c r="BF553" s="143">
        <f t="shared" si="3318"/>
        <v>0.2325910216</v>
      </c>
      <c r="BG553" s="143">
        <f t="shared" si="3318"/>
        <v>0.6739409499</v>
      </c>
      <c r="BH553" s="143">
        <f t="shared" si="3318"/>
        <v>0.2004241782</v>
      </c>
      <c r="BI553" s="145">
        <f t="shared" si="41"/>
        <v>0.004529966687</v>
      </c>
      <c r="BJ553" s="145">
        <f t="shared" si="42"/>
        <v>0.01653111045</v>
      </c>
      <c r="BK553" s="143"/>
    </row>
    <row r="554">
      <c r="A554" s="90">
        <f>'Yield Tabulations'!AH554</f>
        <v>0</v>
      </c>
      <c r="B554" s="90">
        <f>'Yield Tabulations'!AI554</f>
        <v>0.2489530014</v>
      </c>
      <c r="C554" s="90">
        <f>'Yield Tabulations'!AJ554</f>
        <v>0.7170658683</v>
      </c>
      <c r="D554" s="90">
        <f>'Yield Tabulations'!AK554</f>
        <v>0.1861330852</v>
      </c>
      <c r="E554" s="91">
        <f>'Yield Tabulations'!AL554</f>
        <v>0</v>
      </c>
      <c r="F554" s="91">
        <f>'Yield Tabulations'!AM554</f>
        <v>0.1144718474</v>
      </c>
      <c r="G554" s="91">
        <f>'Yield Tabulations'!AN554</f>
        <v>0.754601227</v>
      </c>
      <c r="H554" s="91">
        <f>'Yield Tabulations'!AO554</f>
        <v>0.1516984644</v>
      </c>
      <c r="I554" s="92">
        <f>'Yield Tabulations'!AP554</f>
        <v>0</v>
      </c>
      <c r="J554" s="92">
        <f>'Yield Tabulations'!AQ554</f>
        <v>0.03722661703</v>
      </c>
      <c r="K554" s="92">
        <f>'Yield Tabulations'!AR554</f>
        <v>0.6812865497</v>
      </c>
      <c r="L554" s="92">
        <f>'Yield Tabulations'!AS554</f>
        <v>0.1144718474</v>
      </c>
      <c r="M554" s="132">
        <f t="shared" si="9"/>
        <v>-0.6055392397</v>
      </c>
      <c r="N554" s="132">
        <f t="shared" ref="N554:P554" si="3319">0</f>
        <v>0</v>
      </c>
      <c r="O554" s="132">
        <f t="shared" si="3319"/>
        <v>0</v>
      </c>
      <c r="P554" s="132">
        <f t="shared" si="3319"/>
        <v>0</v>
      </c>
      <c r="Q554" s="133">
        <f t="shared" si="11"/>
        <v>-0.5357262694</v>
      </c>
      <c r="R554" s="133">
        <f t="shared" si="12"/>
        <v>0.01696952693</v>
      </c>
      <c r="S554" s="133">
        <f t="shared" si="13"/>
        <v>0.007456583202</v>
      </c>
      <c r="T554" s="133">
        <f t="shared" si="14"/>
        <v>-0.04989687905</v>
      </c>
      <c r="U554" s="134">
        <f t="shared" si="15"/>
        <v>-0.5357262694</v>
      </c>
      <c r="V554" s="134">
        <f t="shared" si="16"/>
        <v>-0.01696952693</v>
      </c>
      <c r="W554" s="134">
        <f t="shared" si="17"/>
        <v>-0.007456583202</v>
      </c>
      <c r="X554" s="134">
        <f t="shared" si="18"/>
        <v>0.04989687905</v>
      </c>
      <c r="Y554" s="135">
        <f t="shared" si="19"/>
        <v>-0.4786409877</v>
      </c>
      <c r="Z554" s="135">
        <f t="shared" ref="Z554:AB554" si="3320">0</f>
        <v>0</v>
      </c>
      <c r="AA554" s="135">
        <f t="shared" si="3320"/>
        <v>0</v>
      </c>
      <c r="AB554" s="135">
        <f t="shared" si="3320"/>
        <v>0</v>
      </c>
      <c r="AC554" s="91">
        <f t="shared" si="21"/>
        <v>-0.1779455753</v>
      </c>
      <c r="AD554" s="91">
        <f t="shared" si="22"/>
        <v>0.07747064835</v>
      </c>
      <c r="AE554" s="91">
        <f t="shared" si="23"/>
        <v>0.3710980061</v>
      </c>
      <c r="AF554" s="91">
        <f t="shared" si="24"/>
        <v>0.1548312703</v>
      </c>
      <c r="AG554" s="92">
        <f t="shared" si="25"/>
        <v>0.1216955036</v>
      </c>
      <c r="AH554" s="92">
        <f t="shared" si="26"/>
        <v>0.03978926736</v>
      </c>
      <c r="AI554" s="92">
        <f t="shared" si="27"/>
        <v>0.4180239464</v>
      </c>
      <c r="AJ554" s="92">
        <f t="shared" si="28"/>
        <v>-0.06888866963</v>
      </c>
      <c r="AK554" s="132">
        <f t="shared" ref="AK554:AN554" si="3321">M$2*$M554</f>
        <v>0.1985293133</v>
      </c>
      <c r="AL554" s="132">
        <f t="shared" si="3321"/>
        <v>0.0536638593</v>
      </c>
      <c r="AM554" s="132">
        <f t="shared" si="3321"/>
        <v>0.1645841787</v>
      </c>
      <c r="AN554" s="132">
        <f t="shared" si="3321"/>
        <v>-0.1552815437</v>
      </c>
      <c r="AO554" s="133">
        <f t="shared" si="30"/>
        <v>-0.1139147557</v>
      </c>
      <c r="AP554" s="133">
        <f t="shared" si="31"/>
        <v>0.02350607372</v>
      </c>
      <c r="AQ554" s="133">
        <f t="shared" si="32"/>
        <v>-0.1157400567</v>
      </c>
      <c r="AR554" s="133">
        <f t="shared" si="33"/>
        <v>0.16967605</v>
      </c>
      <c r="AS554" s="134">
        <f t="shared" si="34"/>
        <v>-0.009598811473</v>
      </c>
      <c r="AT554" s="134">
        <f t="shared" si="35"/>
        <v>-0.0268653866</v>
      </c>
      <c r="AU554" s="134">
        <f t="shared" si="36"/>
        <v>-0.1008198761</v>
      </c>
      <c r="AV554" s="134">
        <f t="shared" si="37"/>
        <v>0.06263395505</v>
      </c>
      <c r="AW554" s="135">
        <f t="shared" ref="AW554:AZ554" si="3322">Y$2*$Y554</f>
        <v>-0.03127955412</v>
      </c>
      <c r="AX554" s="135">
        <f t="shared" si="3322"/>
        <v>-0.02136895611</v>
      </c>
      <c r="AY554" s="135">
        <f t="shared" si="3322"/>
        <v>-0.02989793914</v>
      </c>
      <c r="AZ554" s="135">
        <f t="shared" si="3322"/>
        <v>0.121566051</v>
      </c>
      <c r="BA554" s="144">
        <f t="shared" ref="BA554:BD554" si="3323">AC554+AG554+AK554+AO554+AS554+AW554+A$2</f>
        <v>0.01524085283</v>
      </c>
      <c r="BB554" s="144">
        <f t="shared" si="3323"/>
        <v>0.1715027559</v>
      </c>
      <c r="BC554" s="144">
        <f t="shared" si="3323"/>
        <v>0.707943675</v>
      </c>
      <c r="BD554" s="144">
        <f t="shared" si="3323"/>
        <v>0.2508025316</v>
      </c>
      <c r="BE554" s="143">
        <f t="shared" ref="BE554:BH554" si="3324">A554</f>
        <v>0</v>
      </c>
      <c r="BF554" s="143">
        <f t="shared" si="3324"/>
        <v>0.2489530014</v>
      </c>
      <c r="BG554" s="143">
        <f t="shared" si="3324"/>
        <v>0.7170658683</v>
      </c>
      <c r="BH554" s="143">
        <f t="shared" si="3324"/>
        <v>0.1861330852</v>
      </c>
      <c r="BI554" s="145">
        <f t="shared" si="41"/>
        <v>0.01049617583</v>
      </c>
      <c r="BJ554" s="145">
        <f t="shared" si="42"/>
        <v>0.0278825335</v>
      </c>
      <c r="BK554" s="143"/>
    </row>
    <row r="555">
      <c r="A555" s="90">
        <f>'Yield Tabulations'!AH555</f>
        <v>0</v>
      </c>
      <c r="B555" s="90">
        <f>'Yield Tabulations'!AI555</f>
        <v>0.2914653784</v>
      </c>
      <c r="C555" s="90">
        <f>'Yield Tabulations'!AJ555</f>
        <v>0.7709677419</v>
      </c>
      <c r="D555" s="90">
        <f>'Yield Tabulations'!AK555</f>
        <v>0.2538915727</v>
      </c>
      <c r="E555" s="91">
        <f>'Yield Tabulations'!AL555</f>
        <v>0</v>
      </c>
      <c r="F555" s="91">
        <f>'Yield Tabulations'!AM555</f>
        <v>0.1400966184</v>
      </c>
      <c r="G555" s="91">
        <f>'Yield Tabulations'!AN555</f>
        <v>0.8055555556</v>
      </c>
      <c r="H555" s="91">
        <f>'Yield Tabulations'!AO555</f>
        <v>0.1739130435</v>
      </c>
      <c r="I555" s="92">
        <f>'Yield Tabulations'!AP555</f>
        <v>0</v>
      </c>
      <c r="J555" s="92">
        <f>'Yield Tabulations'!AQ555</f>
        <v>0.03381642512</v>
      </c>
      <c r="K555" s="92">
        <f>'Yield Tabulations'!AR555</f>
        <v>0.7331081081</v>
      </c>
      <c r="L555" s="92">
        <f>'Yield Tabulations'!AS555</f>
        <v>0.1400966184</v>
      </c>
      <c r="M555" s="132">
        <f t="shared" si="9"/>
        <v>-0.6987925623</v>
      </c>
      <c r="N555" s="132">
        <f t="shared" ref="N555:P555" si="3325">0</f>
        <v>0</v>
      </c>
      <c r="O555" s="132">
        <f t="shared" si="3325"/>
        <v>0</v>
      </c>
      <c r="P555" s="132">
        <f t="shared" si="3325"/>
        <v>0</v>
      </c>
      <c r="Q555" s="133">
        <f t="shared" si="11"/>
        <v>-0.6196615054</v>
      </c>
      <c r="R555" s="133">
        <f t="shared" si="12"/>
        <v>0.01464145305</v>
      </c>
      <c r="S555" s="133">
        <f t="shared" si="13"/>
        <v>0.01374594506</v>
      </c>
      <c r="T555" s="133">
        <f t="shared" si="14"/>
        <v>-0.07546495771</v>
      </c>
      <c r="U555" s="134">
        <f t="shared" si="15"/>
        <v>-0.6196615054</v>
      </c>
      <c r="V555" s="134">
        <f t="shared" si="16"/>
        <v>-0.01464145305</v>
      </c>
      <c r="W555" s="134">
        <f t="shared" si="17"/>
        <v>-0.01374594506</v>
      </c>
      <c r="X555" s="134">
        <f t="shared" si="18"/>
        <v>0.07546495771</v>
      </c>
      <c r="Y555" s="135">
        <f t="shared" si="19"/>
        <v>-0.5582181113</v>
      </c>
      <c r="Z555" s="135">
        <f t="shared" ref="Z555:AB555" si="3326">0</f>
        <v>0</v>
      </c>
      <c r="AA555" s="135">
        <f t="shared" si="3326"/>
        <v>0</v>
      </c>
      <c r="AB555" s="135">
        <f t="shared" si="3326"/>
        <v>0</v>
      </c>
      <c r="AC555" s="91">
        <f t="shared" si="21"/>
        <v>-0.1925701755</v>
      </c>
      <c r="AD555" s="91">
        <f t="shared" si="22"/>
        <v>0.09447013499</v>
      </c>
      <c r="AE555" s="91">
        <f t="shared" si="23"/>
        <v>0.3948822991</v>
      </c>
      <c r="AF555" s="91">
        <f t="shared" si="24"/>
        <v>0.1676701908</v>
      </c>
      <c r="AG555" s="92">
        <f t="shared" si="25"/>
        <v>0.1322134417</v>
      </c>
      <c r="AH555" s="92">
        <f t="shared" si="26"/>
        <v>0.04236748258</v>
      </c>
      <c r="AI555" s="92">
        <f t="shared" si="27"/>
        <v>0.4529795808</v>
      </c>
      <c r="AJ555" s="92">
        <f t="shared" si="28"/>
        <v>-0.06311492841</v>
      </c>
      <c r="AK555" s="132">
        <f t="shared" ref="AK555:AN555" si="3327">M$2*$M555</f>
        <v>0.2291029192</v>
      </c>
      <c r="AL555" s="132">
        <f t="shared" si="3327"/>
        <v>0.06192811842</v>
      </c>
      <c r="AM555" s="132">
        <f t="shared" si="3327"/>
        <v>0.1899302183</v>
      </c>
      <c r="AN555" s="132">
        <f t="shared" si="3327"/>
        <v>-0.1791949732</v>
      </c>
      <c r="AO555" s="133">
        <f t="shared" si="30"/>
        <v>-0.1388344812</v>
      </c>
      <c r="AP555" s="133">
        <f t="shared" si="31"/>
        <v>0.02872138254</v>
      </c>
      <c r="AQ555" s="133">
        <f t="shared" si="32"/>
        <v>-0.1342015387</v>
      </c>
      <c r="AR555" s="133">
        <f t="shared" si="33"/>
        <v>0.1920270811</v>
      </c>
      <c r="AS555" s="134">
        <f t="shared" si="34"/>
        <v>-0.00819287716</v>
      </c>
      <c r="AT555" s="134">
        <f t="shared" si="35"/>
        <v>-0.03362088194</v>
      </c>
      <c r="AU555" s="134">
        <f t="shared" si="36"/>
        <v>-0.1155962545</v>
      </c>
      <c r="AV555" s="134">
        <f t="shared" si="37"/>
        <v>0.07413109854</v>
      </c>
      <c r="AW555" s="135">
        <f t="shared" ref="AW555:AZ555" si="3328">Y$2*$Y555</f>
        <v>-0.03647997993</v>
      </c>
      <c r="AX555" s="135">
        <f t="shared" si="3328"/>
        <v>-0.02492168165</v>
      </c>
      <c r="AY555" s="135">
        <f t="shared" si="3328"/>
        <v>-0.03486866262</v>
      </c>
      <c r="AZ555" s="135">
        <f t="shared" si="3328"/>
        <v>0.141777184</v>
      </c>
      <c r="BA555" s="144">
        <f t="shared" ref="BA555:BD555" si="3329">AC555+AG555+AK555+AO555+AS555+AW555+A$2</f>
        <v>0.01299357964</v>
      </c>
      <c r="BB555" s="144">
        <f t="shared" si="3329"/>
        <v>0.1942518049</v>
      </c>
      <c r="BC555" s="144">
        <f t="shared" si="3329"/>
        <v>0.753821058</v>
      </c>
      <c r="BD555" s="144">
        <f t="shared" si="3329"/>
        <v>0.2995610715</v>
      </c>
      <c r="BE555" s="143">
        <f t="shared" ref="BE555:BH555" si="3330">A555</f>
        <v>0</v>
      </c>
      <c r="BF555" s="143">
        <f t="shared" si="3330"/>
        <v>0.2914653784</v>
      </c>
      <c r="BG555" s="143">
        <f t="shared" si="3330"/>
        <v>0.7709677419</v>
      </c>
      <c r="BH555" s="143">
        <f t="shared" si="3330"/>
        <v>0.2538915727</v>
      </c>
      <c r="BI555" s="145">
        <f t="shared" si="41"/>
        <v>0.01199902388</v>
      </c>
      <c r="BJ555" s="145">
        <f t="shared" si="42"/>
        <v>0.05804797275</v>
      </c>
      <c r="BK555" s="143"/>
    </row>
    <row r="556">
      <c r="A556" s="90">
        <f>'Yield Tabulations'!AH556</f>
        <v>0</v>
      </c>
      <c r="B556" s="90">
        <f>'Yield Tabulations'!AI556</f>
        <v>0.2188365651</v>
      </c>
      <c r="C556" s="90">
        <f>'Yield Tabulations'!AJ556</f>
        <v>0.6503340757</v>
      </c>
      <c r="D556" s="90">
        <f>'Yield Tabulations'!AK556</f>
        <v>0.1468144044</v>
      </c>
      <c r="E556" s="91">
        <f>'Yield Tabulations'!AL556</f>
        <v>0</v>
      </c>
      <c r="F556" s="91">
        <f>'Yield Tabulations'!AM556</f>
        <v>0.06980609418</v>
      </c>
      <c r="G556" s="91">
        <f>'Yield Tabulations'!AN556</f>
        <v>0.6331658291</v>
      </c>
      <c r="H556" s="91">
        <f>'Yield Tabulations'!AO556</f>
        <v>0.1102493075</v>
      </c>
      <c r="I556" s="92">
        <f>'Yield Tabulations'!AP556</f>
        <v>0</v>
      </c>
      <c r="J556" s="92">
        <f>'Yield Tabulations'!AQ556</f>
        <v>0.0404432133</v>
      </c>
      <c r="K556" s="92">
        <f>'Yield Tabulations'!AR556</f>
        <v>0.664</v>
      </c>
      <c r="L556" s="92">
        <f>'Yield Tabulations'!AS556</f>
        <v>0.06980609418</v>
      </c>
      <c r="M556" s="132">
        <f t="shared" si="9"/>
        <v>-0.4179267678</v>
      </c>
      <c r="N556" s="132">
        <f t="shared" ref="N556:P556" si="3331">0</f>
        <v>0</v>
      </c>
      <c r="O556" s="132">
        <f t="shared" si="3331"/>
        <v>0</v>
      </c>
      <c r="P556" s="132">
        <f t="shared" si="3331"/>
        <v>0</v>
      </c>
      <c r="Q556" s="133">
        <f t="shared" si="11"/>
        <v>-0.4309413669</v>
      </c>
      <c r="R556" s="133">
        <f t="shared" si="12"/>
        <v>0.02900670666</v>
      </c>
      <c r="S556" s="133">
        <f t="shared" si="13"/>
        <v>0.0004140545269</v>
      </c>
      <c r="T556" s="133">
        <f t="shared" si="14"/>
        <v>-0.02074398586</v>
      </c>
      <c r="U556" s="134">
        <f t="shared" si="15"/>
        <v>-0.4309413669</v>
      </c>
      <c r="V556" s="134">
        <f t="shared" si="16"/>
        <v>-0.02900670666</v>
      </c>
      <c r="W556" s="134">
        <f t="shared" si="17"/>
        <v>-0.0004140545269</v>
      </c>
      <c r="X556" s="134">
        <f t="shared" si="18"/>
        <v>0.02074398586</v>
      </c>
      <c r="Y556" s="135">
        <f t="shared" si="19"/>
        <v>-0.4474045443</v>
      </c>
      <c r="Z556" s="135">
        <f t="shared" ref="Z556:AB556" si="3332">0</f>
        <v>0</v>
      </c>
      <c r="AA556" s="135">
        <f t="shared" si="3332"/>
        <v>0</v>
      </c>
      <c r="AB556" s="135">
        <f t="shared" si="3332"/>
        <v>0</v>
      </c>
      <c r="AC556" s="91">
        <f t="shared" si="21"/>
        <v>-0.1454928151</v>
      </c>
      <c r="AD556" s="91">
        <f t="shared" si="22"/>
        <v>0.04785475567</v>
      </c>
      <c r="AE556" s="91">
        <f t="shared" si="23"/>
        <v>0.3131775035</v>
      </c>
      <c r="AF556" s="91">
        <f t="shared" si="24"/>
        <v>0.1266866211</v>
      </c>
      <c r="AG556" s="92">
        <f t="shared" si="25"/>
        <v>0.1176149888</v>
      </c>
      <c r="AH556" s="92">
        <f t="shared" si="26"/>
        <v>0.03334494505</v>
      </c>
      <c r="AI556" s="92">
        <f t="shared" si="27"/>
        <v>0.3995633185</v>
      </c>
      <c r="AJ556" s="92">
        <f t="shared" si="28"/>
        <v>-0.09221277412</v>
      </c>
      <c r="AK556" s="132">
        <f t="shared" ref="AK556:AN556" si="3333">M$2*$M556</f>
        <v>0.1370195501</v>
      </c>
      <c r="AL556" s="132">
        <f t="shared" si="3333"/>
        <v>0.03703734093</v>
      </c>
      <c r="AM556" s="132">
        <f t="shared" si="3333"/>
        <v>0.1135915385</v>
      </c>
      <c r="AN556" s="132">
        <f t="shared" si="3333"/>
        <v>-0.107171112</v>
      </c>
      <c r="AO556" s="133">
        <f t="shared" si="30"/>
        <v>-0.08369939074</v>
      </c>
      <c r="AP556" s="133">
        <f t="shared" si="31"/>
        <v>0.01901142808</v>
      </c>
      <c r="AQ556" s="133">
        <f t="shared" si="32"/>
        <v>-0.0895132524</v>
      </c>
      <c r="AR556" s="133">
        <f t="shared" si="33"/>
        <v>0.1434006962</v>
      </c>
      <c r="AS556" s="134">
        <f t="shared" si="34"/>
        <v>-0.01056800275</v>
      </c>
      <c r="AT556" s="134">
        <f t="shared" si="35"/>
        <v>-0.01915124658</v>
      </c>
      <c r="AU556" s="134">
        <f t="shared" si="36"/>
        <v>-0.0833967954</v>
      </c>
      <c r="AV556" s="134">
        <f t="shared" si="37"/>
        <v>0.04669027384</v>
      </c>
      <c r="AW556" s="135">
        <f t="shared" ref="AW556:AZ556" si="3334">Y$2*$Y556</f>
        <v>-0.02923822869</v>
      </c>
      <c r="AX556" s="135">
        <f t="shared" si="3334"/>
        <v>-0.01997440319</v>
      </c>
      <c r="AY556" s="135">
        <f t="shared" si="3334"/>
        <v>-0.02794677886</v>
      </c>
      <c r="AZ556" s="135">
        <f t="shared" si="3334"/>
        <v>0.1136325661</v>
      </c>
      <c r="BA556" s="144">
        <f t="shared" ref="BA556:BD556" si="3335">AC556+AG556+AK556+AO556+AS556+AW556+A$2</f>
        <v>0.01339083422</v>
      </c>
      <c r="BB556" s="144">
        <f t="shared" si="3335"/>
        <v>0.1234300699</v>
      </c>
      <c r="BC556" s="144">
        <f t="shared" si="3335"/>
        <v>0.6261709495</v>
      </c>
      <c r="BD556" s="144">
        <f t="shared" si="3335"/>
        <v>0.1972916897</v>
      </c>
      <c r="BE556" s="143">
        <f t="shared" ref="BE556:BH556" si="3336">A556</f>
        <v>0</v>
      </c>
      <c r="BF556" s="143">
        <f t="shared" si="3336"/>
        <v>0.2188365651</v>
      </c>
      <c r="BG556" s="143">
        <f t="shared" si="3336"/>
        <v>0.6503340757</v>
      </c>
      <c r="BH556" s="143">
        <f t="shared" si="3336"/>
        <v>0.1468144044</v>
      </c>
      <c r="BI556" s="145">
        <f t="shared" si="41"/>
        <v>0.01241352677</v>
      </c>
      <c r="BJ556" s="145">
        <f t="shared" si="42"/>
        <v>0.01093546212</v>
      </c>
      <c r="BK556" s="143"/>
    </row>
    <row r="557">
      <c r="A557" s="90">
        <f>'Yield Tabulations'!AH557</f>
        <v>0</v>
      </c>
      <c r="B557" s="90">
        <f>'Yield Tabulations'!AI557</f>
        <v>0.2721649485</v>
      </c>
      <c r="C557" s="90">
        <f>'Yield Tabulations'!AJ557</f>
        <v>0.7013888889</v>
      </c>
      <c r="D557" s="90">
        <f>'Yield Tabulations'!AK557</f>
        <v>0.1793814433</v>
      </c>
      <c r="E557" s="91">
        <f>'Yield Tabulations'!AL557</f>
        <v>0</v>
      </c>
      <c r="F557" s="91">
        <f>'Yield Tabulations'!AM557</f>
        <v>0.1051546392</v>
      </c>
      <c r="G557" s="91">
        <f>'Yield Tabulations'!AN557</f>
        <v>0.7083333333</v>
      </c>
      <c r="H557" s="91">
        <f>'Yield Tabulations'!AO557</f>
        <v>0.1484536082</v>
      </c>
      <c r="I557" s="92">
        <f>'Yield Tabulations'!AP557</f>
        <v>0</v>
      </c>
      <c r="J557" s="92">
        <f>'Yield Tabulations'!AQ557</f>
        <v>0.04329896907</v>
      </c>
      <c r="K557" s="92">
        <f>'Yield Tabulations'!AR557</f>
        <v>0.6944444444</v>
      </c>
      <c r="L557" s="92">
        <f>'Yield Tabulations'!AS557</f>
        <v>0.1051546392</v>
      </c>
      <c r="M557" s="132">
        <f t="shared" si="9"/>
        <v>-0.5348320831</v>
      </c>
      <c r="N557" s="132">
        <f t="shared" ref="N557:P557" si="3337">0</f>
        <v>0</v>
      </c>
      <c r="O557" s="132">
        <f t="shared" si="3337"/>
        <v>0</v>
      </c>
      <c r="P557" s="132">
        <f t="shared" si="3337"/>
        <v>0</v>
      </c>
      <c r="Q557" s="133">
        <f t="shared" si="11"/>
        <v>-0.5120618212</v>
      </c>
      <c r="R557" s="133">
        <f t="shared" si="12"/>
        <v>0.02860824742</v>
      </c>
      <c r="S557" s="133">
        <f t="shared" si="13"/>
        <v>0.004629609948</v>
      </c>
      <c r="T557" s="133">
        <f t="shared" si="14"/>
        <v>-0.04235395189</v>
      </c>
      <c r="U557" s="134">
        <f t="shared" si="15"/>
        <v>-0.5120618212</v>
      </c>
      <c r="V557" s="134">
        <f t="shared" si="16"/>
        <v>-0.02860824742</v>
      </c>
      <c r="W557" s="134">
        <f t="shared" si="17"/>
        <v>-0.004629609948</v>
      </c>
      <c r="X557" s="134">
        <f t="shared" si="18"/>
        <v>0.04235395189</v>
      </c>
      <c r="Y557" s="135">
        <f t="shared" si="19"/>
        <v>-0.4951853853</v>
      </c>
      <c r="Z557" s="135">
        <f t="shared" ref="Z557:AB557" si="3338">0</f>
        <v>0</v>
      </c>
      <c r="AA557" s="135">
        <f t="shared" si="3338"/>
        <v>0</v>
      </c>
      <c r="AB557" s="135">
        <f t="shared" si="3338"/>
        <v>0</v>
      </c>
      <c r="AC557" s="91">
        <f t="shared" si="21"/>
        <v>-0.1668380119</v>
      </c>
      <c r="AD557" s="91">
        <f t="shared" si="22"/>
        <v>0.07281814557</v>
      </c>
      <c r="AE557" s="91">
        <f t="shared" si="23"/>
        <v>0.347493313</v>
      </c>
      <c r="AF557" s="91">
        <f t="shared" si="24"/>
        <v>0.1489493092</v>
      </c>
      <c r="AG557" s="92">
        <f t="shared" si="25"/>
        <v>0.1229789602</v>
      </c>
      <c r="AH557" s="92">
        <f t="shared" si="26"/>
        <v>0.04150305347</v>
      </c>
      <c r="AI557" s="92">
        <f t="shared" si="27"/>
        <v>0.4239502631</v>
      </c>
      <c r="AJ557" s="92">
        <f t="shared" si="28"/>
        <v>-0.07793106183</v>
      </c>
      <c r="AK557" s="132">
        <f t="shared" ref="AK557:AN557" si="3339">M$2*$M557</f>
        <v>0.1753475897</v>
      </c>
      <c r="AL557" s="132">
        <f t="shared" si="3339"/>
        <v>0.0473976776</v>
      </c>
      <c r="AM557" s="132">
        <f t="shared" si="3339"/>
        <v>0.1453661355</v>
      </c>
      <c r="AN557" s="132">
        <f t="shared" si="3339"/>
        <v>-0.1371497436</v>
      </c>
      <c r="AO557" s="133">
        <f t="shared" si="30"/>
        <v>-0.1063037326</v>
      </c>
      <c r="AP557" s="133">
        <f t="shared" si="31"/>
        <v>0.02427590907</v>
      </c>
      <c r="AQ557" s="133">
        <f t="shared" si="32"/>
        <v>-0.1071529287</v>
      </c>
      <c r="AR557" s="133">
        <f t="shared" si="33"/>
        <v>0.1659474035</v>
      </c>
      <c r="AS557" s="134">
        <f t="shared" si="34"/>
        <v>-0.009865953782</v>
      </c>
      <c r="AT557" s="134">
        <f t="shared" si="35"/>
        <v>-0.02538299842</v>
      </c>
      <c r="AU557" s="134">
        <f t="shared" si="36"/>
        <v>-0.09794109777</v>
      </c>
      <c r="AV557" s="134">
        <f t="shared" si="37"/>
        <v>0.05729200729</v>
      </c>
      <c r="AW557" s="135">
        <f t="shared" ref="AW557:AZ557" si="3340">Y$2*$Y557</f>
        <v>-0.03236074314</v>
      </c>
      <c r="AX557" s="135">
        <f t="shared" si="3340"/>
        <v>-0.02210758175</v>
      </c>
      <c r="AY557" s="135">
        <f t="shared" si="3340"/>
        <v>-0.03093137214</v>
      </c>
      <c r="AZ557" s="135">
        <f t="shared" si="3340"/>
        <v>0.1257680252</v>
      </c>
      <c r="BA557" s="144">
        <f t="shared" ref="BA557:BD557" si="3341">AC557+AG557+AK557+AO557+AS557+AW557+A$2</f>
        <v>0.01071284108</v>
      </c>
      <c r="BB557" s="144">
        <f t="shared" si="3341"/>
        <v>0.1638114555</v>
      </c>
      <c r="BC557" s="144">
        <f t="shared" si="3341"/>
        <v>0.6814797286</v>
      </c>
      <c r="BD557" s="144">
        <f t="shared" si="3341"/>
        <v>0.2491413583</v>
      </c>
      <c r="BE557" s="143">
        <f t="shared" ref="BE557:BH557" si="3342">A557</f>
        <v>0</v>
      </c>
      <c r="BF557" s="143">
        <f t="shared" si="3342"/>
        <v>0.2721649485</v>
      </c>
      <c r="BG557" s="143">
        <f t="shared" si="3342"/>
        <v>0.7013888889</v>
      </c>
      <c r="BH557" s="143">
        <f t="shared" si="3342"/>
        <v>0.1793814433</v>
      </c>
      <c r="BI557" s="145">
        <f t="shared" si="41"/>
        <v>0.01711806482</v>
      </c>
      <c r="BJ557" s="145">
        <f t="shared" si="42"/>
        <v>0.02326444043</v>
      </c>
      <c r="BK557" s="143"/>
    </row>
    <row r="558">
      <c r="A558" s="90">
        <f>'Yield Tabulations'!AH558</f>
        <v>0</v>
      </c>
      <c r="B558" s="90">
        <f>'Yield Tabulations'!AI558</f>
        <v>0.2530214425</v>
      </c>
      <c r="C558" s="90">
        <f>'Yield Tabulations'!AJ558</f>
        <v>0.5247093023</v>
      </c>
      <c r="D558" s="90">
        <f>'Yield Tabulations'!AK558</f>
        <v>0.1493177388</v>
      </c>
      <c r="E558" s="91">
        <f>'Yield Tabulations'!AL558</f>
        <v>0</v>
      </c>
      <c r="F558" s="91">
        <f>'Yield Tabulations'!AM558</f>
        <v>0.07134502924</v>
      </c>
      <c r="G558" s="91">
        <f>'Yield Tabulations'!AN558</f>
        <v>0.5700934579</v>
      </c>
      <c r="H558" s="91">
        <f>'Yield Tabulations'!AO558</f>
        <v>0.1251461988</v>
      </c>
      <c r="I558" s="92">
        <f>'Yield Tabulations'!AP558</f>
        <v>0</v>
      </c>
      <c r="J558" s="92">
        <f>'Yield Tabulations'!AQ558</f>
        <v>0.05380116959</v>
      </c>
      <c r="K558" s="92">
        <f>'Yield Tabulations'!AR558</f>
        <v>0.485013624</v>
      </c>
      <c r="L558" s="92">
        <f>'Yield Tabulations'!AS558</f>
        <v>0.07134502924</v>
      </c>
      <c r="M558" s="132">
        <f t="shared" si="9"/>
        <v>-0.3457582351</v>
      </c>
      <c r="N558" s="132">
        <f t="shared" ref="N558:P558" si="3343">0</f>
        <v>0</v>
      </c>
      <c r="O558" s="132">
        <f t="shared" si="3343"/>
        <v>0</v>
      </c>
      <c r="P558" s="132">
        <f t="shared" si="3343"/>
        <v>0</v>
      </c>
      <c r="Q558" s="133">
        <f t="shared" si="11"/>
        <v>-0.2892700993</v>
      </c>
      <c r="R558" s="133">
        <f t="shared" si="12"/>
        <v>0.020024277</v>
      </c>
      <c r="S558" s="133">
        <f t="shared" si="13"/>
        <v>-0.00164289867</v>
      </c>
      <c r="T558" s="133">
        <f t="shared" si="14"/>
        <v>-0.003931616371</v>
      </c>
      <c r="U558" s="134">
        <f t="shared" si="15"/>
        <v>-0.2892700993</v>
      </c>
      <c r="V558" s="134">
        <f t="shared" si="16"/>
        <v>-0.020024277</v>
      </c>
      <c r="W558" s="134">
        <f t="shared" si="17"/>
        <v>0.00164289867</v>
      </c>
      <c r="X558" s="134">
        <f t="shared" si="18"/>
        <v>0.003931616371</v>
      </c>
      <c r="Y558" s="135">
        <f t="shared" si="19"/>
        <v>-0.2432228945</v>
      </c>
      <c r="Z558" s="135">
        <f t="shared" ref="Z558:AB558" si="3344">0</f>
        <v>0</v>
      </c>
      <c r="AA558" s="135">
        <f t="shared" si="3344"/>
        <v>0</v>
      </c>
      <c r="AB558" s="135">
        <f t="shared" si="3344"/>
        <v>0</v>
      </c>
      <c r="AC558" s="91">
        <f t="shared" si="21"/>
        <v>-0.132605163</v>
      </c>
      <c r="AD558" s="91">
        <f t="shared" si="22"/>
        <v>0.05295243357</v>
      </c>
      <c r="AE558" s="91">
        <f t="shared" si="23"/>
        <v>0.2786771016</v>
      </c>
      <c r="AF558" s="91">
        <f t="shared" si="24"/>
        <v>0.1256180087</v>
      </c>
      <c r="AG558" s="92">
        <f t="shared" si="25"/>
        <v>0.08143783733</v>
      </c>
      <c r="AH558" s="92">
        <f t="shared" si="26"/>
        <v>0.04229537853</v>
      </c>
      <c r="AI558" s="92">
        <f t="shared" si="27"/>
        <v>0.2958171253</v>
      </c>
      <c r="AJ558" s="92">
        <f t="shared" si="28"/>
        <v>-0.06007978761</v>
      </c>
      <c r="AK558" s="132">
        <f t="shared" ref="AK558:AN558" si="3345">M$2*$M558</f>
        <v>0.1133587065</v>
      </c>
      <c r="AL558" s="132">
        <f t="shared" si="3345"/>
        <v>0.03064164973</v>
      </c>
      <c r="AM558" s="132">
        <f t="shared" si="3345"/>
        <v>0.09397629655</v>
      </c>
      <c r="AN558" s="132">
        <f t="shared" si="3345"/>
        <v>-0.08866456371</v>
      </c>
      <c r="AO558" s="133">
        <f t="shared" si="30"/>
        <v>-0.05247198501</v>
      </c>
      <c r="AP558" s="133">
        <f t="shared" si="31"/>
        <v>0.01118007851</v>
      </c>
      <c r="AQ558" s="133">
        <f t="shared" si="32"/>
        <v>-0.06046285735</v>
      </c>
      <c r="AR558" s="133">
        <f t="shared" si="33"/>
        <v>0.09814112534</v>
      </c>
      <c r="AS558" s="134">
        <f t="shared" si="34"/>
        <v>-0.008627097187</v>
      </c>
      <c r="AT558" s="134">
        <f t="shared" si="35"/>
        <v>-0.01123331548</v>
      </c>
      <c r="AU558" s="134">
        <f t="shared" si="36"/>
        <v>-0.0563167481</v>
      </c>
      <c r="AV558" s="134">
        <f t="shared" si="37"/>
        <v>0.03084664457</v>
      </c>
      <c r="AW558" s="135">
        <f t="shared" ref="AW558:AZ558" si="3346">Y$2*$Y558</f>
        <v>-0.01589480192</v>
      </c>
      <c r="AX558" s="135">
        <f t="shared" si="3346"/>
        <v>-0.01085870097</v>
      </c>
      <c r="AY558" s="135">
        <f t="shared" si="3346"/>
        <v>-0.01519273001</v>
      </c>
      <c r="AZ558" s="135">
        <f t="shared" si="3346"/>
        <v>0.06177416385</v>
      </c>
      <c r="BA558" s="144">
        <f t="shared" ref="BA558:BD558" si="3347">AC558+AG558+AK558+AO558+AS558+AW558+A$2</f>
        <v>0.01295222925</v>
      </c>
      <c r="BB558" s="144">
        <f t="shared" si="3347"/>
        <v>0.1402847738</v>
      </c>
      <c r="BC558" s="144">
        <f t="shared" si="3347"/>
        <v>0.5371936036</v>
      </c>
      <c r="BD558" s="144">
        <f t="shared" si="3347"/>
        <v>0.1339010098</v>
      </c>
      <c r="BE558" s="143">
        <f t="shared" ref="BE558:BH558" si="3348">A558</f>
        <v>0</v>
      </c>
      <c r="BF558" s="143">
        <f t="shared" si="3348"/>
        <v>0.2530214425</v>
      </c>
      <c r="BG558" s="143">
        <f t="shared" si="3348"/>
        <v>0.5247093023</v>
      </c>
      <c r="BH558" s="143">
        <f t="shared" si="3348"/>
        <v>0.1493177388</v>
      </c>
      <c r="BI558" s="145">
        <f t="shared" si="41"/>
        <v>0.01327085002</v>
      </c>
      <c r="BJ558" s="145">
        <f t="shared" si="42"/>
        <v>0.0009687560793</v>
      </c>
      <c r="BK558" s="143"/>
    </row>
    <row r="559">
      <c r="A559" s="90">
        <f>'Yield Tabulations'!AH559</f>
        <v>0</v>
      </c>
      <c r="B559" s="90">
        <f>'Yield Tabulations'!AI559</f>
        <v>0.3175572519</v>
      </c>
      <c r="C559" s="90">
        <f>'Yield Tabulations'!AJ559</f>
        <v>0.5303030303</v>
      </c>
      <c r="D559" s="90">
        <f>'Yield Tabulations'!AK559</f>
        <v>0.1633587786</v>
      </c>
      <c r="E559" s="91">
        <f>'Yield Tabulations'!AL559</f>
        <v>0</v>
      </c>
      <c r="F559" s="91">
        <f>'Yield Tabulations'!AM559</f>
        <v>0.06259541985</v>
      </c>
      <c r="G559" s="91">
        <f>'Yield Tabulations'!AN559</f>
        <v>0.6833333333</v>
      </c>
      <c r="H559" s="91">
        <f>'Yield Tabulations'!AO559</f>
        <v>0.09160305344</v>
      </c>
      <c r="I559" s="92">
        <f>'Yield Tabulations'!AP559</f>
        <v>0</v>
      </c>
      <c r="J559" s="92">
        <f>'Yield Tabulations'!AQ559</f>
        <v>0.02900763359</v>
      </c>
      <c r="K559" s="92">
        <f>'Yield Tabulations'!AR559</f>
        <v>0.4027777778</v>
      </c>
      <c r="L559" s="92">
        <f>'Yield Tabulations'!AS559</f>
        <v>0.06259541985</v>
      </c>
      <c r="M559" s="132">
        <f t="shared" si="9"/>
        <v>-0.4792537504</v>
      </c>
      <c r="N559" s="132">
        <f t="shared" ref="N559:P559" si="3349">0</f>
        <v>0</v>
      </c>
      <c r="O559" s="132">
        <f t="shared" si="3349"/>
        <v>0</v>
      </c>
      <c r="P559" s="132">
        <f t="shared" si="3349"/>
        <v>0</v>
      </c>
      <c r="Q559" s="133">
        <f t="shared" si="11"/>
        <v>-0.2827811581</v>
      </c>
      <c r="R559" s="133">
        <f t="shared" si="12"/>
        <v>-0.005877862595</v>
      </c>
      <c r="S559" s="133">
        <f t="shared" si="13"/>
        <v>0.001260998776</v>
      </c>
      <c r="T559" s="133">
        <f t="shared" si="14"/>
        <v>-0.005390161154</v>
      </c>
      <c r="U559" s="134">
        <f t="shared" si="15"/>
        <v>-0.2827811581</v>
      </c>
      <c r="V559" s="134">
        <f t="shared" si="16"/>
        <v>0.005877862595</v>
      </c>
      <c r="W559" s="134">
        <f t="shared" si="17"/>
        <v>-0.001260998776</v>
      </c>
      <c r="X559" s="134">
        <f t="shared" si="18"/>
        <v>0.005390161154</v>
      </c>
      <c r="Y559" s="135">
        <f t="shared" si="19"/>
        <v>-0.1669895677</v>
      </c>
      <c r="Z559" s="135">
        <f t="shared" ref="Z559:AB559" si="3350">0</f>
        <v>0</v>
      </c>
      <c r="AA559" s="135">
        <f t="shared" si="3350"/>
        <v>0</v>
      </c>
      <c r="AB559" s="135">
        <f t="shared" si="3350"/>
        <v>0</v>
      </c>
      <c r="AC559" s="91">
        <f t="shared" si="21"/>
        <v>-0.1548200395</v>
      </c>
      <c r="AD559" s="91">
        <f t="shared" si="22"/>
        <v>0.03927142745</v>
      </c>
      <c r="AE559" s="91">
        <f t="shared" si="23"/>
        <v>0.3414183251</v>
      </c>
      <c r="AF559" s="91">
        <f t="shared" si="24"/>
        <v>0.1252984601</v>
      </c>
      <c r="AG559" s="92">
        <f t="shared" si="25"/>
        <v>0.07060148326</v>
      </c>
      <c r="AH559" s="92">
        <f t="shared" si="26"/>
        <v>0.02663877841</v>
      </c>
      <c r="AI559" s="92">
        <f t="shared" si="27"/>
        <v>0.2462133355</v>
      </c>
      <c r="AJ559" s="92">
        <f t="shared" si="28"/>
        <v>-0.0449985594</v>
      </c>
      <c r="AK559" s="132">
        <f t="shared" ref="AK559:AN559" si="3351">M$2*$M559</f>
        <v>0.1571259329</v>
      </c>
      <c r="AL559" s="132">
        <f t="shared" si="3351"/>
        <v>0.04247223656</v>
      </c>
      <c r="AM559" s="132">
        <f t="shared" si="3351"/>
        <v>0.1302600719</v>
      </c>
      <c r="AN559" s="132">
        <f t="shared" si="3351"/>
        <v>-0.1228975058</v>
      </c>
      <c r="AO559" s="133">
        <f t="shared" si="30"/>
        <v>-0.05300085063</v>
      </c>
      <c r="AP559" s="133">
        <f t="shared" si="31"/>
        <v>0.005777045786</v>
      </c>
      <c r="AQ559" s="133">
        <f t="shared" si="32"/>
        <v>-0.06685237067</v>
      </c>
      <c r="AR559" s="133">
        <f t="shared" si="33"/>
        <v>0.0898467895</v>
      </c>
      <c r="AS559" s="134">
        <f t="shared" si="34"/>
        <v>-0.008561536335</v>
      </c>
      <c r="AT559" s="134">
        <f t="shared" si="35"/>
        <v>-0.01009644108</v>
      </c>
      <c r="AU559" s="134">
        <f t="shared" si="36"/>
        <v>-0.05205827683</v>
      </c>
      <c r="AV559" s="134">
        <f t="shared" si="37"/>
        <v>0.03506220612</v>
      </c>
      <c r="AW559" s="135">
        <f t="shared" ref="AW559:AZ559" si="3352">Y$2*$Y559</f>
        <v>-0.01091289579</v>
      </c>
      <c r="AX559" s="135">
        <f t="shared" si="3352"/>
        <v>-0.00745525944</v>
      </c>
      <c r="AY559" s="135">
        <f t="shared" si="3352"/>
        <v>-0.0104308742</v>
      </c>
      <c r="AZ559" s="135">
        <f t="shared" si="3352"/>
        <v>0.04241229402</v>
      </c>
      <c r="BA559" s="144">
        <f t="shared" ref="BA559:BD559" si="3353">AC559+AG559+AK559+AO559+AS559+AW559+A$2</f>
        <v>0.02818682646</v>
      </c>
      <c r="BB559" s="144">
        <f t="shared" si="3353"/>
        <v>0.1219150376</v>
      </c>
      <c r="BC559" s="144">
        <f t="shared" si="3353"/>
        <v>0.5892456266</v>
      </c>
      <c r="BD559" s="144">
        <f t="shared" si="3353"/>
        <v>0.09098910318</v>
      </c>
      <c r="BE559" s="143">
        <f t="shared" ref="BE559:BH559" si="3354">A559</f>
        <v>0</v>
      </c>
      <c r="BF559" s="143">
        <f t="shared" si="3354"/>
        <v>0.3175572519</v>
      </c>
      <c r="BG559" s="143">
        <f t="shared" si="3354"/>
        <v>0.5303030303</v>
      </c>
      <c r="BH559" s="143">
        <f t="shared" si="3354"/>
        <v>0.1633587786</v>
      </c>
      <c r="BI559" s="145">
        <f t="shared" si="41"/>
        <v>0.04778197278</v>
      </c>
      <c r="BJ559" s="145">
        <f t="shared" si="42"/>
        <v>0.005265199169</v>
      </c>
      <c r="BK559" s="143"/>
    </row>
    <row r="560">
      <c r="A560" s="90">
        <f>'Yield Tabulations'!AH560</f>
        <v>0</v>
      </c>
      <c r="B560" s="90">
        <f>'Yield Tabulations'!AI560</f>
        <v>0.1849659663</v>
      </c>
      <c r="C560" s="90">
        <f>'Yield Tabulations'!AJ560</f>
        <v>0.4696969697</v>
      </c>
      <c r="D560" s="90">
        <f>'Yield Tabulations'!AK560</f>
        <v>0.09174311927</v>
      </c>
      <c r="E560" s="91">
        <f>'Yield Tabulations'!AL560</f>
        <v>0</v>
      </c>
      <c r="F560" s="91">
        <f>'Yield Tabulations'!AM560</f>
        <v>0.04646345073</v>
      </c>
      <c r="G560" s="91">
        <f>'Yield Tabulations'!AN560</f>
        <v>0.5015974441</v>
      </c>
      <c r="H560" s="91">
        <f>'Yield Tabulations'!AO560</f>
        <v>0.0926309559</v>
      </c>
      <c r="I560" s="92">
        <f>'Yield Tabulations'!AP560</f>
        <v>0</v>
      </c>
      <c r="J560" s="92">
        <f>'Yield Tabulations'!AQ560</f>
        <v>0.04616750518</v>
      </c>
      <c r="K560" s="92">
        <f>'Yield Tabulations'!AR560</f>
        <v>0.4409221902</v>
      </c>
      <c r="L560" s="92">
        <f>'Yield Tabulations'!AS560</f>
        <v>0.04646345073</v>
      </c>
      <c r="M560" s="132">
        <f t="shared" si="9"/>
        <v>-0.2623393422</v>
      </c>
      <c r="N560" s="132">
        <f t="shared" ref="N560:P560" si="3355">0</f>
        <v>0</v>
      </c>
      <c r="O560" s="132">
        <f t="shared" si="3355"/>
        <v>0</v>
      </c>
      <c r="P560" s="132">
        <f t="shared" si="3355"/>
        <v>0</v>
      </c>
      <c r="Q560" s="133">
        <f t="shared" si="11"/>
        <v>-0.2276144991</v>
      </c>
      <c r="R560" s="133">
        <f t="shared" si="12"/>
        <v>0.01753709583</v>
      </c>
      <c r="S560" s="133">
        <f t="shared" si="13"/>
        <v>-0.002117687883</v>
      </c>
      <c r="T560" s="133">
        <f t="shared" si="14"/>
        <v>0.00267073614</v>
      </c>
      <c r="U560" s="134">
        <f t="shared" si="15"/>
        <v>-0.2276144991</v>
      </c>
      <c r="V560" s="134">
        <f t="shared" si="16"/>
        <v>-0.01753709583</v>
      </c>
      <c r="W560" s="134">
        <f t="shared" si="17"/>
        <v>0.002117687883</v>
      </c>
      <c r="X560" s="134">
        <f t="shared" si="18"/>
        <v>-0.00267073614</v>
      </c>
      <c r="Y560" s="135">
        <f t="shared" si="19"/>
        <v>-0.1987026686</v>
      </c>
      <c r="Z560" s="135">
        <f t="shared" ref="Z560:AB560" si="3356">0</f>
        <v>0</v>
      </c>
      <c r="AA560" s="135">
        <f t="shared" si="3356"/>
        <v>0</v>
      </c>
      <c r="AB560" s="135">
        <f t="shared" si="3356"/>
        <v>0</v>
      </c>
      <c r="AC560" s="91">
        <f t="shared" si="21"/>
        <v>-0.1141756278</v>
      </c>
      <c r="AD560" s="91">
        <f t="shared" si="22"/>
        <v>0.03447285017</v>
      </c>
      <c r="AE560" s="91">
        <f t="shared" si="23"/>
        <v>0.2472332338</v>
      </c>
      <c r="AF560" s="91">
        <f t="shared" si="24"/>
        <v>0.1049638105</v>
      </c>
      <c r="AG560" s="92">
        <f t="shared" si="25"/>
        <v>0.0744600562</v>
      </c>
      <c r="AH560" s="92">
        <f t="shared" si="26"/>
        <v>0.03339506181</v>
      </c>
      <c r="AI560" s="92">
        <f t="shared" si="27"/>
        <v>0.2654426462</v>
      </c>
      <c r="AJ560" s="92">
        <f t="shared" si="28"/>
        <v>-0.06480162895</v>
      </c>
      <c r="AK560" s="132">
        <f t="shared" ref="AK560:AN560" si="3357">M$2*$M560</f>
        <v>0.08600937154</v>
      </c>
      <c r="AL560" s="132">
        <f t="shared" si="3357"/>
        <v>0.02324893355</v>
      </c>
      <c r="AM560" s="132">
        <f t="shared" si="3357"/>
        <v>0.07130323248</v>
      </c>
      <c r="AN560" s="132">
        <f t="shared" si="3357"/>
        <v>-0.06727302768</v>
      </c>
      <c r="AO560" s="133">
        <f t="shared" si="30"/>
        <v>-0.03918143211</v>
      </c>
      <c r="AP560" s="133">
        <f t="shared" si="31"/>
        <v>0.008055386169</v>
      </c>
      <c r="AQ560" s="133">
        <f t="shared" si="32"/>
        <v>-0.0472659844</v>
      </c>
      <c r="AR560" s="133">
        <f t="shared" si="33"/>
        <v>0.07865283805</v>
      </c>
      <c r="AS560" s="134">
        <f t="shared" si="34"/>
        <v>-0.007571093844</v>
      </c>
      <c r="AT560" s="134">
        <f t="shared" si="35"/>
        <v>-0.007917380556</v>
      </c>
      <c r="AU560" s="134">
        <f t="shared" si="36"/>
        <v>-0.04469106514</v>
      </c>
      <c r="AV560" s="134">
        <f t="shared" si="37"/>
        <v>0.02372284043</v>
      </c>
      <c r="AW560" s="135">
        <f t="shared" ref="AW560:AZ560" si="3358">Y$2*$Y560</f>
        <v>-0.01298537116</v>
      </c>
      <c r="AX560" s="135">
        <f t="shared" si="3358"/>
        <v>-0.008871092767</v>
      </c>
      <c r="AY560" s="135">
        <f t="shared" si="3358"/>
        <v>-0.01241180853</v>
      </c>
      <c r="AZ560" s="135">
        <f t="shared" si="3358"/>
        <v>0.05046684126</v>
      </c>
      <c r="BA560" s="144">
        <f t="shared" ref="BA560:BD560" si="3359">AC560+AG560+AK560+AO560+AS560+AW560+A$2</f>
        <v>0.01431063538</v>
      </c>
      <c r="BB560" s="144">
        <f t="shared" si="3359"/>
        <v>0.1076910083</v>
      </c>
      <c r="BC560" s="144">
        <f t="shared" si="3359"/>
        <v>0.4803056701</v>
      </c>
      <c r="BD560" s="144">
        <f t="shared" si="3359"/>
        <v>0.09199709227</v>
      </c>
      <c r="BE560" s="143">
        <f t="shared" ref="BE560:BH560" si="3360">A560</f>
        <v>0</v>
      </c>
      <c r="BF560" s="143">
        <f t="shared" si="3360"/>
        <v>0.1849659663</v>
      </c>
      <c r="BG560" s="143">
        <f t="shared" si="3360"/>
        <v>0.4696969697</v>
      </c>
      <c r="BH560" s="143">
        <f t="shared" si="3360"/>
        <v>0.09174311927</v>
      </c>
      <c r="BI560" s="145">
        <f t="shared" si="41"/>
        <v>0.006288822438</v>
      </c>
      <c r="BJ560" s="145">
        <f t="shared" si="42"/>
        <v>0.01596481513</v>
      </c>
      <c r="BK560" s="143"/>
    </row>
    <row r="561">
      <c r="A561" s="90">
        <f>'Yield Tabulations'!AH561</f>
        <v>0</v>
      </c>
      <c r="B561" s="90">
        <f>'Yield Tabulations'!AI561</f>
        <v>0.266299746</v>
      </c>
      <c r="C561" s="90">
        <f>'Yield Tabulations'!AJ561</f>
        <v>0.5497630332</v>
      </c>
      <c r="D561" s="90">
        <f>'Yield Tabulations'!AK561</f>
        <v>0.1820491109</v>
      </c>
      <c r="E561" s="91">
        <f>'Yield Tabulations'!AL561</f>
        <v>0</v>
      </c>
      <c r="F561" s="91">
        <f>'Yield Tabulations'!AM561</f>
        <v>0.08086367485</v>
      </c>
      <c r="G561" s="91">
        <f>'Yield Tabulations'!AN561</f>
        <v>0.6241830065</v>
      </c>
      <c r="H561" s="91">
        <f>'Yield Tabulations'!AO561</f>
        <v>0.1295512278</v>
      </c>
      <c r="I561" s="92">
        <f>'Yield Tabulations'!AP561</f>
        <v>0</v>
      </c>
      <c r="J561" s="92">
        <f>'Yield Tabulations'!AQ561</f>
        <v>0.04868755292</v>
      </c>
      <c r="K561" s="92">
        <f>'Yield Tabulations'!AR561</f>
        <v>0.4801223242</v>
      </c>
      <c r="L561" s="92">
        <f>'Yield Tabulations'!AS561</f>
        <v>0.08086367485</v>
      </c>
      <c r="M561" s="132">
        <f t="shared" si="9"/>
        <v>-0.4129268802</v>
      </c>
      <c r="N561" s="132">
        <f t="shared" ref="N561:P561" si="3361">0</f>
        <v>0</v>
      </c>
      <c r="O561" s="132">
        <f t="shared" si="3361"/>
        <v>0</v>
      </c>
      <c r="P561" s="132">
        <f t="shared" si="3361"/>
        <v>0</v>
      </c>
      <c r="Q561" s="133">
        <f t="shared" si="11"/>
        <v>-0.3140972386</v>
      </c>
      <c r="R561" s="133">
        <f t="shared" si="12"/>
        <v>0.01172670489</v>
      </c>
      <c r="S561" s="133">
        <f t="shared" si="13"/>
        <v>0.0002314016523</v>
      </c>
      <c r="T561" s="133">
        <f t="shared" si="14"/>
        <v>-0.008434512347</v>
      </c>
      <c r="U561" s="134">
        <f t="shared" si="15"/>
        <v>-0.3140972386</v>
      </c>
      <c r="V561" s="134">
        <f t="shared" si="16"/>
        <v>-0.01172670489</v>
      </c>
      <c r="W561" s="134">
        <f t="shared" si="17"/>
        <v>-0.0002314016523</v>
      </c>
      <c r="X561" s="134">
        <f t="shared" si="18"/>
        <v>0.008434512347</v>
      </c>
      <c r="Y561" s="135">
        <f t="shared" si="19"/>
        <v>-0.2394268579</v>
      </c>
      <c r="Z561" s="135">
        <f t="shared" ref="Z561:AB561" si="3362">0</f>
        <v>0</v>
      </c>
      <c r="AA561" s="135">
        <f t="shared" si="3362"/>
        <v>0</v>
      </c>
      <c r="AB561" s="135">
        <f t="shared" si="3362"/>
        <v>0</v>
      </c>
      <c r="AC561" s="91">
        <f t="shared" si="21"/>
        <v>-0.1454180581</v>
      </c>
      <c r="AD561" s="91">
        <f t="shared" si="22"/>
        <v>0.05781240294</v>
      </c>
      <c r="AE561" s="91">
        <f t="shared" si="23"/>
        <v>0.3061654917</v>
      </c>
      <c r="AF561" s="91">
        <f t="shared" si="24"/>
        <v>0.13310091</v>
      </c>
      <c r="AG561" s="92">
        <f t="shared" si="25"/>
        <v>0.08152948496</v>
      </c>
      <c r="AH561" s="92">
        <f t="shared" si="26"/>
        <v>0.04113592412</v>
      </c>
      <c r="AI561" s="92">
        <f t="shared" si="27"/>
        <v>0.2947416257</v>
      </c>
      <c r="AJ561" s="92">
        <f t="shared" si="28"/>
        <v>-0.05265934966</v>
      </c>
      <c r="AK561" s="132">
        <f t="shared" ref="AK561:AN561" si="3363">M$2*$M561</f>
        <v>0.13538031</v>
      </c>
      <c r="AL561" s="132">
        <f t="shared" si="3363"/>
        <v>0.03659424286</v>
      </c>
      <c r="AM561" s="132">
        <f t="shared" si="3363"/>
        <v>0.1122325805</v>
      </c>
      <c r="AN561" s="132">
        <f t="shared" si="3363"/>
        <v>-0.1058889651</v>
      </c>
      <c r="AO561" s="133">
        <f t="shared" si="30"/>
        <v>-0.05901057411</v>
      </c>
      <c r="AP561" s="133">
        <f t="shared" si="31"/>
        <v>0.01064413338</v>
      </c>
      <c r="AQ561" s="133">
        <f t="shared" si="32"/>
        <v>-0.06846539685</v>
      </c>
      <c r="AR561" s="133">
        <f t="shared" si="33"/>
        <v>0.1035461394</v>
      </c>
      <c r="AS561" s="134">
        <f t="shared" si="34"/>
        <v>-0.008827517012</v>
      </c>
      <c r="AT561" s="134">
        <f t="shared" si="35"/>
        <v>-0.0124087094</v>
      </c>
      <c r="AU561" s="134">
        <f t="shared" si="36"/>
        <v>-0.05988196566</v>
      </c>
      <c r="AV561" s="134">
        <f t="shared" si="37"/>
        <v>0.03557117204</v>
      </c>
      <c r="AW561" s="135">
        <f t="shared" ref="AW561:AZ561" si="3364">Y$2*$Y561</f>
        <v>-0.01564672803</v>
      </c>
      <c r="AX561" s="135">
        <f t="shared" si="3364"/>
        <v>-0.01068922668</v>
      </c>
      <c r="AY561" s="135">
        <f t="shared" si="3364"/>
        <v>-0.01495561352</v>
      </c>
      <c r="AZ561" s="135">
        <f t="shared" si="3364"/>
        <v>0.06081004003</v>
      </c>
      <c r="BA561" s="144">
        <f t="shared" ref="BA561:BD561" si="3365">AC561+AG561+AK561+AO561+AS561+AW561+A$2</f>
        <v>0.0157616502</v>
      </c>
      <c r="BB561" s="144">
        <f t="shared" si="3365"/>
        <v>0.1483960171</v>
      </c>
      <c r="BC561" s="144">
        <f t="shared" si="3365"/>
        <v>0.5705321375</v>
      </c>
      <c r="BD561" s="144">
        <f t="shared" si="3365"/>
        <v>0.1407453653</v>
      </c>
      <c r="BE561" s="143">
        <f t="shared" ref="BE561:BH561" si="3366">A561</f>
        <v>0</v>
      </c>
      <c r="BF561" s="143">
        <f t="shared" si="3366"/>
        <v>0.266299746</v>
      </c>
      <c r="BG561" s="143">
        <f t="shared" si="3366"/>
        <v>0.5497630332</v>
      </c>
      <c r="BH561" s="143">
        <f t="shared" si="3366"/>
        <v>0.1820491109</v>
      </c>
      <c r="BI561" s="145">
        <f t="shared" si="41"/>
        <v>0.01628707399</v>
      </c>
      <c r="BJ561" s="145">
        <f t="shared" si="42"/>
        <v>0.0006437736584</v>
      </c>
      <c r="BK561" s="143"/>
    </row>
    <row r="562">
      <c r="A562" s="90">
        <f>'Yield Tabulations'!AH562</f>
        <v>0</v>
      </c>
      <c r="B562" s="90">
        <f>'Yield Tabulations'!AI562</f>
        <v>0.2889867841</v>
      </c>
      <c r="C562" s="90">
        <f>'Yield Tabulations'!AJ562</f>
        <v>0.625</v>
      </c>
      <c r="D562" s="90">
        <f>'Yield Tabulations'!AK562</f>
        <v>0.1726872247</v>
      </c>
      <c r="E562" s="91">
        <f>'Yield Tabulations'!AL562</f>
        <v>0</v>
      </c>
      <c r="F562" s="91">
        <f>'Yield Tabulations'!AM562</f>
        <v>0.07753303965</v>
      </c>
      <c r="G562" s="91">
        <f>'Yield Tabulations'!AN562</f>
        <v>0.6518518519</v>
      </c>
      <c r="H562" s="91">
        <f>'Yield Tabulations'!AO562</f>
        <v>0.1189427313</v>
      </c>
      <c r="I562" s="92">
        <f>'Yield Tabulations'!AP562</f>
        <v>0</v>
      </c>
      <c r="J562" s="92">
        <f>'Yield Tabulations'!AQ562</f>
        <v>0.04140969163</v>
      </c>
      <c r="K562" s="92">
        <f>'Yield Tabulations'!AR562</f>
        <v>0.602484472</v>
      </c>
      <c r="L562" s="92">
        <f>'Yield Tabulations'!AS562</f>
        <v>0.07753303965</v>
      </c>
      <c r="M562" s="132">
        <f t="shared" si="9"/>
        <v>-0.4450695823</v>
      </c>
      <c r="N562" s="132">
        <f t="shared" ref="N562:P562" si="3367">0</f>
        <v>0</v>
      </c>
      <c r="O562" s="132">
        <f t="shared" si="3367"/>
        <v>0</v>
      </c>
      <c r="P562" s="132">
        <f t="shared" si="3367"/>
        <v>0</v>
      </c>
      <c r="Q562" s="133">
        <f t="shared" si="11"/>
        <v>-0.4051632296</v>
      </c>
      <c r="R562" s="133">
        <f t="shared" si="12"/>
        <v>0.02112109318</v>
      </c>
      <c r="S562" s="133">
        <f t="shared" si="13"/>
        <v>0.001085990413</v>
      </c>
      <c r="T562" s="133">
        <f t="shared" si="14"/>
        <v>-0.01971946828</v>
      </c>
      <c r="U562" s="134">
        <f t="shared" si="15"/>
        <v>-0.4051632296</v>
      </c>
      <c r="V562" s="134">
        <f t="shared" si="16"/>
        <v>-0.02112109318</v>
      </c>
      <c r="W562" s="134">
        <f t="shared" si="17"/>
        <v>-0.001085990413</v>
      </c>
      <c r="X562" s="134">
        <f t="shared" si="18"/>
        <v>0.01971946828</v>
      </c>
      <c r="Y562" s="135">
        <f t="shared" si="19"/>
        <v>-0.3707136739</v>
      </c>
      <c r="Z562" s="135">
        <f t="shared" ref="Z562:AB562" si="3368">0</f>
        <v>0</v>
      </c>
      <c r="AA562" s="135">
        <f t="shared" si="3368"/>
        <v>0</v>
      </c>
      <c r="AB562" s="135">
        <f t="shared" si="3368"/>
        <v>0</v>
      </c>
      <c r="AC562" s="91">
        <f t="shared" si="21"/>
        <v>-0.1506427435</v>
      </c>
      <c r="AD562" s="91">
        <f t="shared" si="22"/>
        <v>0.05334307526</v>
      </c>
      <c r="AE562" s="91">
        <f t="shared" si="23"/>
        <v>0.3217962506</v>
      </c>
      <c r="AF562" s="91">
        <f t="shared" si="24"/>
        <v>0.132030938</v>
      </c>
      <c r="AG562" s="92">
        <f t="shared" si="25"/>
        <v>0.1059006327</v>
      </c>
      <c r="AH562" s="92">
        <f t="shared" si="26"/>
        <v>0.03566690329</v>
      </c>
      <c r="AI562" s="92">
        <f t="shared" si="27"/>
        <v>0.3652461985</v>
      </c>
      <c r="AJ562" s="92">
        <f t="shared" si="28"/>
        <v>-0.07630074754</v>
      </c>
      <c r="AK562" s="132">
        <f t="shared" ref="AK562:AN562" si="3369">M$2*$M562</f>
        <v>0.1459184686</v>
      </c>
      <c r="AL562" s="132">
        <f t="shared" si="3369"/>
        <v>0.03944278071</v>
      </c>
      <c r="AM562" s="132">
        <f t="shared" si="3369"/>
        <v>0.1209688933</v>
      </c>
      <c r="AN562" s="132">
        <f t="shared" si="3369"/>
        <v>-0.1141314836</v>
      </c>
      <c r="AO562" s="133">
        <f t="shared" si="30"/>
        <v>-0.07905447588</v>
      </c>
      <c r="AP562" s="133">
        <f t="shared" si="31"/>
        <v>0.01659159537</v>
      </c>
      <c r="AQ562" s="133">
        <f t="shared" si="32"/>
        <v>-0.08603307899</v>
      </c>
      <c r="AR562" s="133">
        <f t="shared" si="33"/>
        <v>0.1333788229</v>
      </c>
      <c r="AS562" s="134">
        <f t="shared" si="34"/>
        <v>-0.009984817334</v>
      </c>
      <c r="AT562" s="134">
        <f t="shared" si="35"/>
        <v>-0.01776191686</v>
      </c>
      <c r="AU562" s="134">
        <f t="shared" si="36"/>
        <v>-0.07768977027</v>
      </c>
      <c r="AV562" s="134">
        <f t="shared" si="37"/>
        <v>0.04507818891</v>
      </c>
      <c r="AW562" s="135">
        <f t="shared" ref="AW562:AZ562" si="3370">Y$2*$Y562</f>
        <v>-0.02422642173</v>
      </c>
      <c r="AX562" s="135">
        <f t="shared" si="3370"/>
        <v>-0.0165505346</v>
      </c>
      <c r="AY562" s="135">
        <f t="shared" si="3370"/>
        <v>-0.02315634295</v>
      </c>
      <c r="AZ562" s="135">
        <f t="shared" si="3370"/>
        <v>0.09415448854</v>
      </c>
      <c r="BA562" s="144">
        <f t="shared" ref="BA562:BD562" si="3371">AC562+AG562+AK562+AO562+AS562+AW562+A$2</f>
        <v>0.01566537542</v>
      </c>
      <c r="BB562" s="144">
        <f t="shared" si="3371"/>
        <v>0.1360391531</v>
      </c>
      <c r="BC562" s="144">
        <f t="shared" si="3371"/>
        <v>0.6218275659</v>
      </c>
      <c r="BD562" s="144">
        <f t="shared" si="3371"/>
        <v>0.1804756258</v>
      </c>
      <c r="BE562" s="143">
        <f t="shared" ref="BE562:BH562" si="3372">A562</f>
        <v>0</v>
      </c>
      <c r="BF562" s="143">
        <f t="shared" si="3372"/>
        <v>0.2889867841</v>
      </c>
      <c r="BG562" s="143">
        <f t="shared" si="3372"/>
        <v>0.625</v>
      </c>
      <c r="BH562" s="143">
        <f t="shared" si="3372"/>
        <v>0.1726872247</v>
      </c>
      <c r="BI562" s="145">
        <f t="shared" si="41"/>
        <v>0.02370910536</v>
      </c>
      <c r="BJ562" s="145">
        <f t="shared" si="42"/>
        <v>0.007135705775</v>
      </c>
      <c r="BK562" s="143"/>
    </row>
    <row r="563">
      <c r="A563" s="90">
        <f>'Yield Tabulations'!AH563</f>
        <v>0</v>
      </c>
      <c r="B563" s="90">
        <f>'Yield Tabulations'!AI563</f>
        <v>0.3227176221</v>
      </c>
      <c r="C563" s="90">
        <f>'Yield Tabulations'!AJ563</f>
        <v>0.5736434109</v>
      </c>
      <c r="D563" s="90">
        <f>'Yield Tabulations'!AK563</f>
        <v>0.1772823779</v>
      </c>
      <c r="E563" s="91">
        <f>'Yield Tabulations'!AL563</f>
        <v>0</v>
      </c>
      <c r="F563" s="91">
        <f>'Yield Tabulations'!AM563</f>
        <v>0.0923566879</v>
      </c>
      <c r="G563" s="91">
        <f>'Yield Tabulations'!AN563</f>
        <v>0.6744186047</v>
      </c>
      <c r="H563" s="91">
        <f>'Yield Tabulations'!AO563</f>
        <v>0.1369426752</v>
      </c>
      <c r="I563" s="92">
        <f>'Yield Tabulations'!AP563</f>
        <v>0</v>
      </c>
      <c r="J563" s="92">
        <f>'Yield Tabulations'!AQ563</f>
        <v>0.04458598726</v>
      </c>
      <c r="K563" s="92">
        <f>'Yield Tabulations'!AR563</f>
        <v>0.4728682171</v>
      </c>
      <c r="L563" s="92">
        <f>'Yield Tabulations'!AS563</f>
        <v>0.0923566879</v>
      </c>
      <c r="M563" s="132">
        <f t="shared" si="9"/>
        <v>-0.4821235084</v>
      </c>
      <c r="N563" s="132">
        <f t="shared" ref="N563:P563" si="3373">0</f>
        <v>0</v>
      </c>
      <c r="O563" s="132">
        <f t="shared" si="3373"/>
        <v>0</v>
      </c>
      <c r="P563" s="132">
        <f t="shared" si="3373"/>
        <v>0</v>
      </c>
      <c r="Q563" s="133">
        <f t="shared" si="11"/>
        <v>-0.3356765091</v>
      </c>
      <c r="R563" s="133">
        <f t="shared" si="12"/>
        <v>0.002468770059</v>
      </c>
      <c r="S563" s="133">
        <f t="shared" si="13"/>
        <v>0.002424033429</v>
      </c>
      <c r="T563" s="133">
        <f t="shared" si="14"/>
        <v>-0.01360292302</v>
      </c>
      <c r="U563" s="134">
        <f t="shared" si="15"/>
        <v>-0.3356765091</v>
      </c>
      <c r="V563" s="134">
        <f t="shared" si="16"/>
        <v>-0.002468770059</v>
      </c>
      <c r="W563" s="134">
        <f t="shared" si="17"/>
        <v>-0.002424033429</v>
      </c>
      <c r="X563" s="134">
        <f t="shared" si="18"/>
        <v>0.01360292302</v>
      </c>
      <c r="Y563" s="135">
        <f t="shared" si="19"/>
        <v>-0.2341220188</v>
      </c>
      <c r="Z563" s="135">
        <f t="shared" ref="Z563:AB563" si="3374">0</f>
        <v>0</v>
      </c>
      <c r="AA563" s="135">
        <f t="shared" si="3374"/>
        <v>0</v>
      </c>
      <c r="AB563" s="135">
        <f t="shared" si="3374"/>
        <v>0</v>
      </c>
      <c r="AC563" s="91">
        <f t="shared" si="21"/>
        <v>-0.1577324821</v>
      </c>
      <c r="AD563" s="91">
        <f t="shared" si="22"/>
        <v>0.06439380275</v>
      </c>
      <c r="AE563" s="91">
        <f t="shared" si="23"/>
        <v>0.331302574</v>
      </c>
      <c r="AF563" s="91">
        <f t="shared" si="24"/>
        <v>0.1411911519</v>
      </c>
      <c r="AG563" s="92">
        <f t="shared" si="25"/>
        <v>0.0809957054</v>
      </c>
      <c r="AH563" s="92">
        <f t="shared" si="26"/>
        <v>0.04094823806</v>
      </c>
      <c r="AI563" s="92">
        <f t="shared" si="27"/>
        <v>0.2926691956</v>
      </c>
      <c r="AJ563" s="92">
        <f t="shared" si="28"/>
        <v>-0.04383538865</v>
      </c>
      <c r="AK563" s="132">
        <f t="shared" ref="AK563:AN563" si="3375">M$2*$M563</f>
        <v>0.1580667986</v>
      </c>
      <c r="AL563" s="132">
        <f t="shared" si="3375"/>
        <v>0.04272655911</v>
      </c>
      <c r="AM563" s="132">
        <f t="shared" si="3375"/>
        <v>0.1310400656</v>
      </c>
      <c r="AN563" s="132">
        <f t="shared" si="3375"/>
        <v>-0.1236334126</v>
      </c>
      <c r="AO563" s="133">
        <f t="shared" si="30"/>
        <v>-0.06527609716</v>
      </c>
      <c r="AP563" s="133">
        <f t="shared" si="31"/>
        <v>0.00991655203</v>
      </c>
      <c r="AQ563" s="133">
        <f t="shared" si="32"/>
        <v>-0.07595978787</v>
      </c>
      <c r="AR563" s="133">
        <f t="shared" si="33"/>
        <v>0.1075582562</v>
      </c>
      <c r="AS563" s="134">
        <f t="shared" si="34"/>
        <v>-0.008814821945</v>
      </c>
      <c r="AT563" s="134">
        <f t="shared" si="35"/>
        <v>-0.0135308981</v>
      </c>
      <c r="AU563" s="134">
        <f t="shared" si="36"/>
        <v>-0.06271323469</v>
      </c>
      <c r="AV563" s="134">
        <f t="shared" si="37"/>
        <v>0.04012015254</v>
      </c>
      <c r="AW563" s="135">
        <f t="shared" ref="AW563:AZ563" si="3376">Y$2*$Y563</f>
        <v>-0.01530005274</v>
      </c>
      <c r="AX563" s="135">
        <f t="shared" si="3376"/>
        <v>-0.01045239182</v>
      </c>
      <c r="AY563" s="135">
        <f t="shared" si="3376"/>
        <v>-0.01462425084</v>
      </c>
      <c r="AZ563" s="135">
        <f t="shared" si="3376"/>
        <v>0.05946270798</v>
      </c>
      <c r="BA563" s="144">
        <f t="shared" ref="BA563:BD563" si="3377">AC563+AG563+AK563+AO563+AS563+AW563+A$2</f>
        <v>0.01969378252</v>
      </c>
      <c r="BB563" s="144">
        <f t="shared" si="3377"/>
        <v>0.159309112</v>
      </c>
      <c r="BC563" s="144">
        <f t="shared" si="3377"/>
        <v>0.6024099774</v>
      </c>
      <c r="BD563" s="144">
        <f t="shared" si="3377"/>
        <v>0.1471288861</v>
      </c>
      <c r="BE563" s="143">
        <f t="shared" ref="BE563:BH563" si="3378">A563</f>
        <v>0</v>
      </c>
      <c r="BF563" s="143">
        <f t="shared" si="3378"/>
        <v>0.3227176221</v>
      </c>
      <c r="BG563" s="143">
        <f t="shared" si="3378"/>
        <v>0.5736434109</v>
      </c>
      <c r="BH563" s="143">
        <f t="shared" si="3378"/>
        <v>0.1772823779</v>
      </c>
      <c r="BI563" s="145">
        <f t="shared" si="41"/>
        <v>0.02882693467</v>
      </c>
      <c r="BJ563" s="145">
        <f t="shared" si="42"/>
        <v>0.006213464052</v>
      </c>
      <c r="BK563" s="143"/>
    </row>
    <row r="564">
      <c r="A564" s="90">
        <f>'Yield Tabulations'!AH564</f>
        <v>0</v>
      </c>
      <c r="B564" s="90">
        <f>'Yield Tabulations'!AI564</f>
        <v>0.3317554241</v>
      </c>
      <c r="C564" s="90">
        <f>'Yield Tabulations'!AJ564</f>
        <v>0.6121212121</v>
      </c>
      <c r="D564" s="90">
        <f>'Yield Tabulations'!AK564</f>
        <v>0.2485207101</v>
      </c>
      <c r="E564" s="91">
        <f>'Yield Tabulations'!AL564</f>
        <v>0</v>
      </c>
      <c r="F564" s="91">
        <f>'Yield Tabulations'!AM564</f>
        <v>0.124260355</v>
      </c>
      <c r="G564" s="91">
        <f>'Yield Tabulations'!AN564</f>
        <v>0.7797029703</v>
      </c>
      <c r="H564" s="91">
        <f>'Yield Tabulations'!AO564</f>
        <v>0.1593688363</v>
      </c>
      <c r="I564" s="92">
        <f>'Yield Tabulations'!AP564</f>
        <v>0</v>
      </c>
      <c r="J564" s="92">
        <f>'Yield Tabulations'!AQ564</f>
        <v>0.03510848126</v>
      </c>
      <c r="K564" s="92">
        <f>'Yield Tabulations'!AR564</f>
        <v>0.4513064133</v>
      </c>
      <c r="L564" s="92">
        <f>'Yield Tabulations'!AS564</f>
        <v>0.124260355</v>
      </c>
      <c r="M564" s="132">
        <f t="shared" si="9"/>
        <v>-0.6487757837</v>
      </c>
      <c r="N564" s="132">
        <f t="shared" ref="N564:P564" si="3379">0</f>
        <v>0</v>
      </c>
      <c r="O564" s="132">
        <f t="shared" si="3379"/>
        <v>0</v>
      </c>
      <c r="P564" s="132">
        <f t="shared" si="3379"/>
        <v>0</v>
      </c>
      <c r="Q564" s="133">
        <f t="shared" si="11"/>
        <v>-0.3760507715</v>
      </c>
      <c r="R564" s="133">
        <f t="shared" si="12"/>
        <v>-0.02496199001</v>
      </c>
      <c r="S564" s="133">
        <f t="shared" si="13"/>
        <v>0.009845438029</v>
      </c>
      <c r="T564" s="133">
        <f t="shared" si="14"/>
        <v>-0.02870530802</v>
      </c>
      <c r="U564" s="134">
        <f t="shared" si="15"/>
        <v>-0.3760507715</v>
      </c>
      <c r="V564" s="134">
        <f t="shared" si="16"/>
        <v>0.02496199001</v>
      </c>
      <c r="W564" s="134">
        <f t="shared" si="17"/>
        <v>-0.009845438029</v>
      </c>
      <c r="X564" s="134">
        <f t="shared" si="18"/>
        <v>0.02870530802</v>
      </c>
      <c r="Y564" s="135">
        <f t="shared" si="19"/>
        <v>-0.22035072</v>
      </c>
      <c r="Z564" s="135">
        <f t="shared" ref="Z564:AB564" si="3380">0</f>
        <v>0</v>
      </c>
      <c r="AA564" s="135">
        <f t="shared" si="3380"/>
        <v>0</v>
      </c>
      <c r="AB564" s="135">
        <f t="shared" si="3380"/>
        <v>0</v>
      </c>
      <c r="AC564" s="91">
        <f t="shared" si="21"/>
        <v>-0.1847117671</v>
      </c>
      <c r="AD564" s="91">
        <f t="shared" si="22"/>
        <v>0.08368901555</v>
      </c>
      <c r="AE564" s="91">
        <f t="shared" si="23"/>
        <v>0.3832007068</v>
      </c>
      <c r="AF564" s="91">
        <f t="shared" si="24"/>
        <v>0.1600682457</v>
      </c>
      <c r="AG564" s="92">
        <f t="shared" si="25"/>
        <v>0.07888614569</v>
      </c>
      <c r="AH564" s="92">
        <f t="shared" si="26"/>
        <v>0.04154413753</v>
      </c>
      <c r="AI564" s="92">
        <f t="shared" si="27"/>
        <v>0.2860969921</v>
      </c>
      <c r="AJ564" s="92">
        <f t="shared" si="28"/>
        <v>-0.01943098973</v>
      </c>
      <c r="AK564" s="132">
        <f t="shared" ref="AK564:AN564" si="3381">M$2*$M564</f>
        <v>0.212704648</v>
      </c>
      <c r="AL564" s="132">
        <f t="shared" si="3381"/>
        <v>0.05749555122</v>
      </c>
      <c r="AM564" s="132">
        <f t="shared" si="3381"/>
        <v>0.1763357724</v>
      </c>
      <c r="AN564" s="132">
        <f t="shared" si="3381"/>
        <v>-0.1663689132</v>
      </c>
      <c r="AO564" s="133">
        <f t="shared" si="30"/>
        <v>-0.07974959878</v>
      </c>
      <c r="AP564" s="133">
        <f t="shared" si="31"/>
        <v>0.006910654679</v>
      </c>
      <c r="AQ564" s="133">
        <f t="shared" si="32"/>
        <v>-0.0925639527</v>
      </c>
      <c r="AR564" s="133">
        <f t="shared" si="33"/>
        <v>0.1118251111</v>
      </c>
      <c r="AS564" s="134">
        <f t="shared" si="34"/>
        <v>-0.007859090998</v>
      </c>
      <c r="AT564" s="134">
        <f t="shared" si="35"/>
        <v>-0.01592013854</v>
      </c>
      <c r="AU564" s="134">
        <f t="shared" si="36"/>
        <v>-0.06673144105</v>
      </c>
      <c r="AV564" s="134">
        <f t="shared" si="37"/>
        <v>0.05081057095</v>
      </c>
      <c r="AW564" s="135">
        <f t="shared" ref="AW564:AZ564" si="3382">Y$2*$Y564</f>
        <v>-0.01440008785</v>
      </c>
      <c r="AX564" s="135">
        <f t="shared" si="3382"/>
        <v>-0.009837571342</v>
      </c>
      <c r="AY564" s="135">
        <f t="shared" si="3382"/>
        <v>-0.01376403732</v>
      </c>
      <c r="AZ564" s="135">
        <f t="shared" si="3382"/>
        <v>0.05596505012</v>
      </c>
      <c r="BA564" s="144">
        <f t="shared" ref="BA564:BD564" si="3383">AC564+AG564+AK564+AO564+AS564+AW564+A$2</f>
        <v>0.0326249815</v>
      </c>
      <c r="BB564" s="144">
        <f t="shared" si="3383"/>
        <v>0.189188899</v>
      </c>
      <c r="BC564" s="144">
        <f t="shared" si="3383"/>
        <v>0.6732694559</v>
      </c>
      <c r="BD564" s="144">
        <f t="shared" si="3383"/>
        <v>0.1591344936</v>
      </c>
      <c r="BE564" s="143">
        <f t="shared" ref="BE564:BH564" si="3384">A564</f>
        <v>0</v>
      </c>
      <c r="BF564" s="143">
        <f t="shared" si="3384"/>
        <v>0.3317554241</v>
      </c>
      <c r="BG564" s="143">
        <f t="shared" si="3384"/>
        <v>0.6121212121</v>
      </c>
      <c r="BH564" s="143">
        <f t="shared" si="3384"/>
        <v>0.2485207101</v>
      </c>
      <c r="BI564" s="145">
        <f t="shared" si="41"/>
        <v>0.0331186069</v>
      </c>
      <c r="BJ564" s="145">
        <f t="shared" si="42"/>
        <v>0.01773918265</v>
      </c>
      <c r="BK564" s="143"/>
    </row>
    <row r="565">
      <c r="A565" s="90">
        <f>'Yield Tabulations'!AH565</f>
        <v>0</v>
      </c>
      <c r="B565" s="90">
        <f>'Yield Tabulations'!AI565</f>
        <v>0.2776553548</v>
      </c>
      <c r="C565" s="90">
        <f>'Yield Tabulations'!AJ565</f>
        <v>0.5986394558</v>
      </c>
      <c r="D565" s="90">
        <f>'Yield Tabulations'!AK565</f>
        <v>0.1524900837</v>
      </c>
      <c r="E565" s="91">
        <f>'Yield Tabulations'!AL565</f>
        <v>0</v>
      </c>
      <c r="F565" s="91">
        <f>'Yield Tabulations'!AM565</f>
        <v>0.08109299251</v>
      </c>
      <c r="G565" s="91">
        <f>'Yield Tabulations'!AN565</f>
        <v>0.6618705036</v>
      </c>
      <c r="H565" s="91">
        <f>'Yield Tabulations'!AO565</f>
        <v>0.1225209343</v>
      </c>
      <c r="I565" s="92">
        <f>'Yield Tabulations'!AP565</f>
        <v>0</v>
      </c>
      <c r="J565" s="92">
        <f>'Yield Tabulations'!AQ565</f>
        <v>0.04142794182</v>
      </c>
      <c r="K565" s="92">
        <f>'Yield Tabulations'!AR565</f>
        <v>0.5419354839</v>
      </c>
      <c r="L565" s="92">
        <f>'Yield Tabulations'!AS565</f>
        <v>0.08109299251</v>
      </c>
      <c r="M565" s="132">
        <f t="shared" si="9"/>
        <v>-0.4596600163</v>
      </c>
      <c r="N565" s="132">
        <f t="shared" ref="N565:P565" si="3385">0</f>
        <v>0</v>
      </c>
      <c r="O565" s="132">
        <f t="shared" si="3385"/>
        <v>0</v>
      </c>
      <c r="P565" s="132">
        <f t="shared" si="3385"/>
        <v>0</v>
      </c>
      <c r="Q565" s="133">
        <f t="shared" si="11"/>
        <v>-0.3719862166</v>
      </c>
      <c r="R565" s="133">
        <f t="shared" si="12"/>
        <v>0.01272538204</v>
      </c>
      <c r="S565" s="133">
        <f t="shared" si="13"/>
        <v>0.001500283294</v>
      </c>
      <c r="T565" s="133">
        <f t="shared" si="14"/>
        <v>-0.01652723741</v>
      </c>
      <c r="U565" s="134">
        <f t="shared" si="15"/>
        <v>-0.3719862166</v>
      </c>
      <c r="V565" s="134">
        <f t="shared" si="16"/>
        <v>-0.01272538204</v>
      </c>
      <c r="W565" s="134">
        <f t="shared" si="17"/>
        <v>-0.001500283294</v>
      </c>
      <c r="X565" s="134">
        <f t="shared" si="18"/>
        <v>0.01652723741</v>
      </c>
      <c r="Y565" s="135">
        <f t="shared" si="19"/>
        <v>-0.3019864165</v>
      </c>
      <c r="Z565" s="135">
        <f t="shared" ref="Z565:AB565" si="3386">0</f>
        <v>0</v>
      </c>
      <c r="AA565" s="135">
        <f t="shared" si="3386"/>
        <v>0</v>
      </c>
      <c r="AB565" s="135">
        <f t="shared" si="3386"/>
        <v>0</v>
      </c>
      <c r="AC565" s="91">
        <f t="shared" si="21"/>
        <v>-0.1533063327</v>
      </c>
      <c r="AD565" s="91">
        <f t="shared" si="22"/>
        <v>0.05575552697</v>
      </c>
      <c r="AE565" s="91">
        <f t="shared" si="23"/>
        <v>0.3265513401</v>
      </c>
      <c r="AF565" s="91">
        <f t="shared" si="24"/>
        <v>0.1344612259</v>
      </c>
      <c r="AG565" s="92">
        <f t="shared" si="25"/>
        <v>0.0945261188</v>
      </c>
      <c r="AH565" s="92">
        <f t="shared" si="26"/>
        <v>0.03664875366</v>
      </c>
      <c r="AI565" s="92">
        <f t="shared" si="27"/>
        <v>0.3307007723</v>
      </c>
      <c r="AJ565" s="92">
        <f t="shared" si="28"/>
        <v>-0.06281624779</v>
      </c>
      <c r="AK565" s="132">
        <f t="shared" ref="AK565:AN565" si="3387">M$2*$M565</f>
        <v>0.1507020213</v>
      </c>
      <c r="AL565" s="132">
        <f t="shared" si="3387"/>
        <v>0.04073580839</v>
      </c>
      <c r="AM565" s="132">
        <f t="shared" si="3387"/>
        <v>0.1249345399</v>
      </c>
      <c r="AN565" s="132">
        <f t="shared" si="3387"/>
        <v>-0.1178729837</v>
      </c>
      <c r="AO565" s="133">
        <f t="shared" si="30"/>
        <v>-0.07232463422</v>
      </c>
      <c r="AP565" s="133">
        <f t="shared" si="31"/>
        <v>0.01350663479</v>
      </c>
      <c r="AQ565" s="133">
        <f t="shared" si="32"/>
        <v>-0.08110345027</v>
      </c>
      <c r="AR565" s="133">
        <f t="shared" si="33"/>
        <v>0.1212124036</v>
      </c>
      <c r="AS565" s="134">
        <f t="shared" si="34"/>
        <v>-0.009483631572</v>
      </c>
      <c r="AT565" s="134">
        <f t="shared" si="35"/>
        <v>-0.01573440138</v>
      </c>
      <c r="AU565" s="134">
        <f t="shared" si="36"/>
        <v>-0.07060168098</v>
      </c>
      <c r="AV565" s="134">
        <f t="shared" si="37"/>
        <v>0.04259915516</v>
      </c>
      <c r="AW565" s="135">
        <f t="shared" ref="AW565:AZ565" si="3388">Y$2*$Y565</f>
        <v>-0.01973504297</v>
      </c>
      <c r="AX565" s="135">
        <f t="shared" si="3388"/>
        <v>-0.01348220199</v>
      </c>
      <c r="AY565" s="135">
        <f t="shared" si="3388"/>
        <v>-0.01886334797</v>
      </c>
      <c r="AZ565" s="135">
        <f t="shared" si="3388"/>
        <v>0.07669902298</v>
      </c>
      <c r="BA565" s="144">
        <f t="shared" ref="BA565:BD565" si="3389">AC565+AG565+AK565+AO565+AS565+AW565+A$2</f>
        <v>0.01813323116</v>
      </c>
      <c r="BB565" s="144">
        <f t="shared" si="3389"/>
        <v>0.1427373704</v>
      </c>
      <c r="BC565" s="144">
        <f t="shared" si="3389"/>
        <v>0.6123135888</v>
      </c>
      <c r="BD565" s="144">
        <f t="shared" si="3389"/>
        <v>0.1605479948</v>
      </c>
      <c r="BE565" s="143">
        <f t="shared" ref="BE565:BH565" si="3390">A565</f>
        <v>0</v>
      </c>
      <c r="BF565" s="143">
        <f t="shared" si="3390"/>
        <v>0.2776553548</v>
      </c>
      <c r="BG565" s="143">
        <f t="shared" si="3390"/>
        <v>0.5986394558</v>
      </c>
      <c r="BH565" s="143">
        <f t="shared" si="3390"/>
        <v>0.1524900837</v>
      </c>
      <c r="BI565" s="145">
        <f t="shared" si="41"/>
        <v>0.01878358844</v>
      </c>
      <c r="BJ565" s="145">
        <f t="shared" si="42"/>
        <v>0.003231990846</v>
      </c>
      <c r="BK565" s="143"/>
    </row>
    <row r="566">
      <c r="A566" s="90">
        <f>'Yield Tabulations'!AH566</f>
        <v>0</v>
      </c>
      <c r="B566" s="90">
        <f>'Yield Tabulations'!AI566</f>
        <v>0.1272885789</v>
      </c>
      <c r="C566" s="90">
        <f>'Yield Tabulations'!AJ566</f>
        <v>0.3865030675</v>
      </c>
      <c r="D566" s="90">
        <f>'Yield Tabulations'!AK566</f>
        <v>0.05405405405</v>
      </c>
      <c r="E566" s="91">
        <f>'Yield Tabulations'!AL566</f>
        <v>0</v>
      </c>
      <c r="F566" s="91">
        <f>'Yield Tabulations'!AM566</f>
        <v>0.02179598954</v>
      </c>
      <c r="G566" s="91">
        <f>'Yield Tabulations'!AN566</f>
        <v>0.3012048193</v>
      </c>
      <c r="H566" s="91">
        <f>'Yield Tabulations'!AO566</f>
        <v>0.07236268527</v>
      </c>
      <c r="I566" s="92">
        <f>'Yield Tabulations'!AP566</f>
        <v>0</v>
      </c>
      <c r="J566" s="92">
        <f>'Yield Tabulations'!AQ566</f>
        <v>0.05056669573</v>
      </c>
      <c r="K566" s="92">
        <f>'Yield Tabulations'!AR566</f>
        <v>0.475</v>
      </c>
      <c r="L566" s="92">
        <f>'Yield Tabulations'!AS566</f>
        <v>0.02179598954</v>
      </c>
      <c r="M566" s="132">
        <f t="shared" si="9"/>
        <v>-0.09643576653</v>
      </c>
      <c r="N566" s="132">
        <f t="shared" ref="N566:P566" si="3391">0</f>
        <v>0</v>
      </c>
      <c r="O566" s="132">
        <f t="shared" si="3391"/>
        <v>0</v>
      </c>
      <c r="P566" s="132">
        <f t="shared" si="3391"/>
        <v>0</v>
      </c>
      <c r="Q566" s="133">
        <f t="shared" si="11"/>
        <v>-0.1457516567</v>
      </c>
      <c r="R566" s="133">
        <f t="shared" si="12"/>
        <v>0.02780721841</v>
      </c>
      <c r="S566" s="133">
        <f t="shared" si="13"/>
        <v>-0.003184076728</v>
      </c>
      <c r="T566" s="133">
        <f t="shared" si="14"/>
        <v>0.004877837418</v>
      </c>
      <c r="U566" s="134">
        <f t="shared" si="15"/>
        <v>-0.1457516567</v>
      </c>
      <c r="V566" s="134">
        <f t="shared" si="16"/>
        <v>-0.02780721841</v>
      </c>
      <c r="W566" s="134">
        <f t="shared" si="17"/>
        <v>0.003184076728</v>
      </c>
      <c r="X566" s="134">
        <f t="shared" si="18"/>
        <v>-0.004877837418</v>
      </c>
      <c r="Y566" s="135">
        <f t="shared" si="19"/>
        <v>-0.2286570559</v>
      </c>
      <c r="Z566" s="135">
        <f t="shared" ref="Z566:AB566" si="3392">0</f>
        <v>0</v>
      </c>
      <c r="AA566" s="135">
        <f t="shared" si="3392"/>
        <v>0</v>
      </c>
      <c r="AB566" s="135">
        <f t="shared" si="3392"/>
        <v>0</v>
      </c>
      <c r="AC566" s="91">
        <f t="shared" si="21"/>
        <v>-0.06805021033</v>
      </c>
      <c r="AD566" s="91">
        <f t="shared" si="22"/>
        <v>0.02109793846</v>
      </c>
      <c r="AE566" s="91">
        <f t="shared" si="23"/>
        <v>0.1461137442</v>
      </c>
      <c r="AF566" s="91">
        <f t="shared" si="24"/>
        <v>0.07295854503</v>
      </c>
      <c r="AG566" s="92">
        <f t="shared" si="25"/>
        <v>0.07991741931</v>
      </c>
      <c r="AH566" s="92">
        <f t="shared" si="26"/>
        <v>0.0311442128</v>
      </c>
      <c r="AI566" s="92">
        <f t="shared" si="27"/>
        <v>0.2806336613</v>
      </c>
      <c r="AJ566" s="92">
        <f t="shared" si="28"/>
        <v>-0.08640214929</v>
      </c>
      <c r="AK566" s="132">
        <f t="shared" ref="AK566:AN566" si="3393">M$2*$M566</f>
        <v>0.03161698739</v>
      </c>
      <c r="AL566" s="132">
        <f t="shared" si="3393"/>
        <v>0.008546292408</v>
      </c>
      <c r="AM566" s="132">
        <f t="shared" si="3393"/>
        <v>0.02621102052</v>
      </c>
      <c r="AN566" s="132">
        <f t="shared" si="3393"/>
        <v>-0.02472951993</v>
      </c>
      <c r="AO566" s="133">
        <f t="shared" si="30"/>
        <v>-0.02328367828</v>
      </c>
      <c r="AP566" s="133">
        <f t="shared" si="31"/>
        <v>0.008002383246</v>
      </c>
      <c r="AQ566" s="133">
        <f t="shared" si="32"/>
        <v>-0.02526045091</v>
      </c>
      <c r="AR566" s="133">
        <f t="shared" si="33"/>
        <v>0.05472226849</v>
      </c>
      <c r="AS566" s="134">
        <f t="shared" si="34"/>
        <v>-0.005015203648</v>
      </c>
      <c r="AT566" s="134">
        <f t="shared" si="35"/>
        <v>-0.005237381209</v>
      </c>
      <c r="AU566" s="134">
        <f t="shared" si="36"/>
        <v>-0.03064174355</v>
      </c>
      <c r="AV566" s="134">
        <f t="shared" si="37"/>
        <v>0.01192522121</v>
      </c>
      <c r="AW566" s="135">
        <f t="shared" ref="AW566:AZ566" si="3394">Y$2*$Y566</f>
        <v>-0.01494291325</v>
      </c>
      <c r="AX566" s="135">
        <f t="shared" si="3394"/>
        <v>-0.01020840822</v>
      </c>
      <c r="AY566" s="135">
        <f t="shared" si="3394"/>
        <v>-0.01428288616</v>
      </c>
      <c r="AZ566" s="135">
        <f t="shared" si="3394"/>
        <v>0.05807470742</v>
      </c>
      <c r="BA566" s="144">
        <f t="shared" ref="BA566:BD566" si="3395">AC566+AG566+AK566+AO566+AS566+AW566+A$2</f>
        <v>0.02799713372</v>
      </c>
      <c r="BB566" s="144">
        <f t="shared" si="3395"/>
        <v>0.07865228742</v>
      </c>
      <c r="BC566" s="144">
        <f t="shared" si="3395"/>
        <v>0.383468761</v>
      </c>
      <c r="BD566" s="144">
        <f t="shared" si="3395"/>
        <v>0.05281449156</v>
      </c>
      <c r="BE566" s="143">
        <f t="shared" ref="BE566:BH566" si="3396">A566</f>
        <v>0</v>
      </c>
      <c r="BF566" s="143">
        <f t="shared" si="3396"/>
        <v>0.1272885789</v>
      </c>
      <c r="BG566" s="143">
        <f t="shared" si="3396"/>
        <v>0.3865030675</v>
      </c>
      <c r="BH566" s="143">
        <f t="shared" si="3396"/>
        <v>0.05405405405</v>
      </c>
      <c r="BI566" s="145">
        <f t="shared" si="41"/>
        <v>0.003160071877</v>
      </c>
      <c r="BJ566" s="145">
        <f t="shared" si="42"/>
        <v>0.05401232242</v>
      </c>
      <c r="BK566" s="143"/>
    </row>
    <row r="567">
      <c r="A567" s="90">
        <f>'Yield Tabulations'!AH567</f>
        <v>0</v>
      </c>
      <c r="B567" s="90">
        <f>'Yield Tabulations'!AI567</f>
        <v>0.1963141026</v>
      </c>
      <c r="C567" s="90">
        <f>'Yield Tabulations'!AJ567</f>
        <v>0.4136546185</v>
      </c>
      <c r="D567" s="90">
        <f>'Yield Tabulations'!AK567</f>
        <v>0.07932692308</v>
      </c>
      <c r="E567" s="91">
        <f>'Yield Tabulations'!AL567</f>
        <v>0</v>
      </c>
      <c r="F567" s="91">
        <f>'Yield Tabulations'!AM567</f>
        <v>0.03685897436</v>
      </c>
      <c r="G567" s="91">
        <f>'Yield Tabulations'!AN567</f>
        <v>0.3931623932</v>
      </c>
      <c r="H567" s="91">
        <f>'Yield Tabulations'!AO567</f>
        <v>0.09375</v>
      </c>
      <c r="I567" s="92">
        <f>'Yield Tabulations'!AP567</f>
        <v>0</v>
      </c>
      <c r="J567" s="92">
        <f>'Yield Tabulations'!AQ567</f>
        <v>0.05689102564</v>
      </c>
      <c r="K567" s="92">
        <f>'Yield Tabulations'!AR567</f>
        <v>0.4318181818</v>
      </c>
      <c r="L567" s="92">
        <f>'Yield Tabulations'!AS567</f>
        <v>0.03685897436</v>
      </c>
      <c r="M567" s="132">
        <f t="shared" si="9"/>
        <v>-0.1647243139</v>
      </c>
      <c r="N567" s="132">
        <f t="shared" ref="N567:P567" si="3397">0</f>
        <v>0</v>
      </c>
      <c r="O567" s="132">
        <f t="shared" si="3397"/>
        <v>0</v>
      </c>
      <c r="P567" s="132">
        <f t="shared" si="3397"/>
        <v>0</v>
      </c>
      <c r="Q567" s="133">
        <f t="shared" si="11"/>
        <v>-0.1753271435</v>
      </c>
      <c r="R567" s="133">
        <f t="shared" si="12"/>
        <v>0.02599139198</v>
      </c>
      <c r="S567" s="133">
        <f t="shared" si="13"/>
        <v>-0.003974949663</v>
      </c>
      <c r="T567" s="133">
        <f t="shared" si="14"/>
        <v>0.006451036499</v>
      </c>
      <c r="U567" s="134">
        <f t="shared" si="15"/>
        <v>-0.1753271435</v>
      </c>
      <c r="V567" s="134">
        <f t="shared" si="16"/>
        <v>-0.02599139198</v>
      </c>
      <c r="W567" s="134">
        <f t="shared" si="17"/>
        <v>0.003974949663</v>
      </c>
      <c r="X567" s="134">
        <f t="shared" si="18"/>
        <v>-0.006451036499</v>
      </c>
      <c r="Y567" s="135">
        <f t="shared" si="19"/>
        <v>-0.1910621149</v>
      </c>
      <c r="Z567" s="135">
        <f t="shared" ref="Z567:AB567" si="3398">0</f>
        <v>0</v>
      </c>
      <c r="AA567" s="135">
        <f t="shared" si="3398"/>
        <v>0</v>
      </c>
      <c r="AB567" s="135">
        <f t="shared" si="3398"/>
        <v>0</v>
      </c>
      <c r="AC567" s="91">
        <f t="shared" si="21"/>
        <v>-0.08993660584</v>
      </c>
      <c r="AD567" s="91">
        <f t="shared" si="22"/>
        <v>0.03172764252</v>
      </c>
      <c r="AE567" s="91">
        <f t="shared" si="23"/>
        <v>0.1909692951</v>
      </c>
      <c r="AF567" s="91">
        <f t="shared" si="24"/>
        <v>0.09308735733</v>
      </c>
      <c r="AG567" s="92">
        <f t="shared" si="25"/>
        <v>0.0706777419</v>
      </c>
      <c r="AH567" s="92">
        <f t="shared" si="26"/>
        <v>0.03787095171</v>
      </c>
      <c r="AI567" s="92">
        <f t="shared" si="27"/>
        <v>0.2583898886</v>
      </c>
      <c r="AJ567" s="92">
        <f t="shared" si="28"/>
        <v>-0.07068815372</v>
      </c>
      <c r="AK567" s="132">
        <f t="shared" ref="AK567:AN567" si="3399">M$2*$M567</f>
        <v>0.05400575681</v>
      </c>
      <c r="AL567" s="132">
        <f t="shared" si="3399"/>
        <v>0.01459813308</v>
      </c>
      <c r="AM567" s="132">
        <f t="shared" si="3399"/>
        <v>0.04477169132</v>
      </c>
      <c r="AN567" s="132">
        <f t="shared" si="3399"/>
        <v>-0.04224110359</v>
      </c>
      <c r="AO567" s="133">
        <f t="shared" si="30"/>
        <v>-0.02794306359</v>
      </c>
      <c r="AP567" s="133">
        <f t="shared" si="31"/>
        <v>0.008198091718</v>
      </c>
      <c r="AQ567" s="133">
        <f t="shared" si="32"/>
        <v>-0.03285498022</v>
      </c>
      <c r="AR567" s="133">
        <f t="shared" si="33"/>
        <v>0.06420642247</v>
      </c>
      <c r="AS567" s="134">
        <f t="shared" si="34"/>
        <v>-0.006378310136</v>
      </c>
      <c r="AT567" s="134">
        <f t="shared" si="35"/>
        <v>-0.005964448937</v>
      </c>
      <c r="AU567" s="134">
        <f t="shared" si="36"/>
        <v>-0.03598418535</v>
      </c>
      <c r="AV567" s="134">
        <f t="shared" si="37"/>
        <v>0.01571634691</v>
      </c>
      <c r="AW567" s="135">
        <f t="shared" ref="AW567:AZ567" si="3400">Y$2*$Y567</f>
        <v>-0.01248605514</v>
      </c>
      <c r="AX567" s="135">
        <f t="shared" si="3400"/>
        <v>-0.008529979782</v>
      </c>
      <c r="AY567" s="135">
        <f t="shared" si="3400"/>
        <v>-0.01193454725</v>
      </c>
      <c r="AZ567" s="135">
        <f t="shared" si="3400"/>
        <v>0.04852628047</v>
      </c>
      <c r="BA567" s="144">
        <f t="shared" ref="BA567:BD567" si="3401">AC567+AG567+AK567+AO567+AS567+AW567+A$2</f>
        <v>0.01569419653</v>
      </c>
      <c r="BB567" s="144">
        <f t="shared" si="3401"/>
        <v>0.1032076402</v>
      </c>
      <c r="BC567" s="144">
        <f t="shared" si="3401"/>
        <v>0.4140525779</v>
      </c>
      <c r="BD567" s="144">
        <f t="shared" si="3401"/>
        <v>0.07487256851</v>
      </c>
      <c r="BE567" s="143">
        <f t="shared" ref="BE567:BH567" si="3402">A567</f>
        <v>0</v>
      </c>
      <c r="BF567" s="143">
        <f t="shared" si="3402"/>
        <v>0.1963141026</v>
      </c>
      <c r="BG567" s="143">
        <f t="shared" si="3402"/>
        <v>0.4136546185</v>
      </c>
      <c r="BH567" s="143">
        <f t="shared" si="3402"/>
        <v>0.07932692308</v>
      </c>
      <c r="BI567" s="145">
        <f t="shared" si="41"/>
        <v>0.008935120778</v>
      </c>
      <c r="BJ567" s="145">
        <f t="shared" si="42"/>
        <v>0.02892775795</v>
      </c>
      <c r="BK567" s="143"/>
    </row>
    <row r="568">
      <c r="A568" s="90">
        <f>'Yield Tabulations'!AH568</f>
        <v>0</v>
      </c>
      <c r="B568" s="90">
        <f>'Yield Tabulations'!AI568</f>
        <v>0.2085816448</v>
      </c>
      <c r="C568" s="90">
        <f>'Yield Tabulations'!AJ568</f>
        <v>0.4858757062</v>
      </c>
      <c r="D568" s="90">
        <f>'Yield Tabulations'!AK568</f>
        <v>0.1001191895</v>
      </c>
      <c r="E568" s="91">
        <f>'Yield Tabulations'!AL568</f>
        <v>0</v>
      </c>
      <c r="F568" s="91">
        <f>'Yield Tabulations'!AM568</f>
        <v>0.04648390942</v>
      </c>
      <c r="G568" s="91">
        <f>'Yield Tabulations'!AN568</f>
        <v>0.5131578947</v>
      </c>
      <c r="H568" s="91">
        <f>'Yield Tabulations'!AO568</f>
        <v>0.09058402861</v>
      </c>
      <c r="I568" s="92">
        <f>'Yield Tabulations'!AP568</f>
        <v>0</v>
      </c>
      <c r="J568" s="92">
        <f>'Yield Tabulations'!AQ568</f>
        <v>0.04410011919</v>
      </c>
      <c r="K568" s="92">
        <f>'Yield Tabulations'!AR568</f>
        <v>0.4653465347</v>
      </c>
      <c r="L568" s="92">
        <f>'Yield Tabulations'!AS568</f>
        <v>0.04648390942</v>
      </c>
      <c r="M568" s="132">
        <f t="shared" si="9"/>
        <v>-0.273697245</v>
      </c>
      <c r="N568" s="132">
        <f t="shared" ref="N568:P568" si="3403">0</f>
        <v>0</v>
      </c>
      <c r="O568" s="132">
        <f t="shared" si="3403"/>
        <v>0</v>
      </c>
      <c r="P568" s="132">
        <f t="shared" si="3403"/>
        <v>0</v>
      </c>
      <c r="Q568" s="133">
        <f t="shared" si="11"/>
        <v>-0.2450568938</v>
      </c>
      <c r="R568" s="133">
        <f t="shared" si="12"/>
        <v>0.01829937871</v>
      </c>
      <c r="S568" s="133">
        <f t="shared" si="13"/>
        <v>-0.001834012624</v>
      </c>
      <c r="T568" s="133">
        <f t="shared" si="14"/>
        <v>0.0009991981571</v>
      </c>
      <c r="U568" s="134">
        <f t="shared" si="15"/>
        <v>-0.2450568938</v>
      </c>
      <c r="V568" s="134">
        <f t="shared" si="16"/>
        <v>-0.01829937871</v>
      </c>
      <c r="W568" s="134">
        <f t="shared" si="17"/>
        <v>0.001834012624</v>
      </c>
      <c r="X568" s="134">
        <f t="shared" si="18"/>
        <v>-0.0009991981571</v>
      </c>
      <c r="Y568" s="135">
        <f t="shared" si="19"/>
        <v>-0.2206529717</v>
      </c>
      <c r="Z568" s="135">
        <f t="shared" ref="Z568:AB568" si="3404">0</f>
        <v>0</v>
      </c>
      <c r="AA568" s="135">
        <f t="shared" si="3404"/>
        <v>0</v>
      </c>
      <c r="AB568" s="135">
        <f t="shared" si="3404"/>
        <v>0</v>
      </c>
      <c r="AC568" s="91">
        <f t="shared" si="21"/>
        <v>-0.1165906444</v>
      </c>
      <c r="AD568" s="91">
        <f t="shared" si="22"/>
        <v>0.0338393985</v>
      </c>
      <c r="AE568" s="91">
        <f t="shared" si="23"/>
        <v>0.2534709414</v>
      </c>
      <c r="AF568" s="91">
        <f t="shared" si="24"/>
        <v>0.1054481806</v>
      </c>
      <c r="AG568" s="92">
        <f t="shared" si="25"/>
        <v>0.07944402786</v>
      </c>
      <c r="AH568" s="92">
        <f t="shared" si="26"/>
        <v>0.0320747927</v>
      </c>
      <c r="AI568" s="92">
        <f t="shared" si="27"/>
        <v>0.2796420109</v>
      </c>
      <c r="AJ568" s="92">
        <f t="shared" si="28"/>
        <v>-0.06900642852</v>
      </c>
      <c r="AK568" s="132">
        <f t="shared" ref="AK568:AN568" si="3405">M$2*$M568</f>
        <v>0.08973312138</v>
      </c>
      <c r="AL568" s="132">
        <f t="shared" si="3405"/>
        <v>0.02425548913</v>
      </c>
      <c r="AM568" s="132">
        <f t="shared" si="3405"/>
        <v>0.07439028446</v>
      </c>
      <c r="AN568" s="132">
        <f t="shared" si="3405"/>
        <v>-0.07018559316</v>
      </c>
      <c r="AO568" s="133">
        <f t="shared" si="30"/>
        <v>-0.04291061271</v>
      </c>
      <c r="AP568" s="133">
        <f t="shared" si="31"/>
        <v>0.008855930012</v>
      </c>
      <c r="AQ568" s="133">
        <f t="shared" si="32"/>
        <v>-0.05095758934</v>
      </c>
      <c r="AR568" s="133">
        <f t="shared" si="33"/>
        <v>0.08421807122</v>
      </c>
      <c r="AS568" s="134">
        <f t="shared" si="34"/>
        <v>-0.007863363004</v>
      </c>
      <c r="AT568" s="134">
        <f t="shared" si="35"/>
        <v>-0.008802839561</v>
      </c>
      <c r="AU568" s="134">
        <f t="shared" si="36"/>
        <v>-0.04799840372</v>
      </c>
      <c r="AV568" s="134">
        <f t="shared" si="37"/>
        <v>0.02572575934</v>
      </c>
      <c r="AW568" s="135">
        <f t="shared" ref="AW568:AZ568" si="3406">Y$2*$Y568</f>
        <v>-0.01441984023</v>
      </c>
      <c r="AX568" s="135">
        <f t="shared" si="3406"/>
        <v>-0.009851065387</v>
      </c>
      <c r="AY568" s="135">
        <f t="shared" si="3406"/>
        <v>-0.01378291723</v>
      </c>
      <c r="AZ568" s="135">
        <f t="shared" si="3406"/>
        <v>0.05604181652</v>
      </c>
      <c r="BA568" s="144">
        <f t="shared" ref="BA568:BD568" si="3407">AC568+AG568+AK568+AO568+AS568+AW568+A$2</f>
        <v>0.01514742139</v>
      </c>
      <c r="BB568" s="144">
        <f t="shared" si="3407"/>
        <v>0.1056789553</v>
      </c>
      <c r="BC568" s="144">
        <f t="shared" si="3407"/>
        <v>0.4954597421</v>
      </c>
      <c r="BD568" s="144">
        <f t="shared" si="3407"/>
        <v>0.09850722465</v>
      </c>
      <c r="BE568" s="143">
        <f t="shared" ref="BE568:BH568" si="3408">A568</f>
        <v>0</v>
      </c>
      <c r="BF568" s="143">
        <f t="shared" si="3408"/>
        <v>0.2085816448</v>
      </c>
      <c r="BG568" s="143">
        <f t="shared" si="3408"/>
        <v>0.4858757062</v>
      </c>
      <c r="BH568" s="143">
        <f t="shared" si="3408"/>
        <v>0.1001191895</v>
      </c>
      <c r="BI568" s="145">
        <f t="shared" si="41"/>
        <v>0.01091286005</v>
      </c>
      <c r="BJ568" s="145">
        <f t="shared" si="42"/>
        <v>0.01000502793</v>
      </c>
      <c r="BK568" s="143"/>
    </row>
    <row r="569">
      <c r="A569" s="90">
        <f>'Yield Tabulations'!AH569</f>
        <v>0</v>
      </c>
      <c r="B569" s="90">
        <f>'Yield Tabulations'!AI569</f>
        <v>0.1333595594</v>
      </c>
      <c r="C569" s="90">
        <f>'Yield Tabulations'!AJ569</f>
        <v>0.3763157895</v>
      </c>
      <c r="D569" s="90">
        <f>'Yield Tabulations'!AK569</f>
        <v>0.05586152636</v>
      </c>
      <c r="E569" s="91">
        <f>'Yield Tabulations'!AL569</f>
        <v>0</v>
      </c>
      <c r="F569" s="91">
        <f>'Yield Tabulations'!AM569</f>
        <v>0.02321007081</v>
      </c>
      <c r="G569" s="91">
        <f>'Yield Tabulations'!AN569</f>
        <v>0.2920792079</v>
      </c>
      <c r="H569" s="91">
        <f>'Yield Tabulations'!AO569</f>
        <v>0.0794649882</v>
      </c>
      <c r="I569" s="92">
        <f>'Yield Tabulations'!AP569</f>
        <v>0</v>
      </c>
      <c r="J569" s="92">
        <f>'Yield Tabulations'!AQ569</f>
        <v>0.05625491739</v>
      </c>
      <c r="K569" s="92">
        <f>'Yield Tabulations'!AR569</f>
        <v>0.4719101124</v>
      </c>
      <c r="L569" s="92">
        <f>'Yield Tabulations'!AS569</f>
        <v>0.02321007081</v>
      </c>
      <c r="M569" s="132">
        <f t="shared" si="9"/>
        <v>-0.09216365544</v>
      </c>
      <c r="N569" s="132">
        <f t="shared" ref="N569:P569" si="3409">0</f>
        <v>0</v>
      </c>
      <c r="O569" s="132">
        <f t="shared" si="3409"/>
        <v>0</v>
      </c>
      <c r="P569" s="132">
        <f t="shared" si="3409"/>
        <v>0</v>
      </c>
      <c r="Q569" s="133">
        <f t="shared" si="11"/>
        <v>-0.1409852004</v>
      </c>
      <c r="R569" s="133">
        <f t="shared" si="12"/>
        <v>0.03072115241</v>
      </c>
      <c r="S569" s="133">
        <f t="shared" si="13"/>
        <v>-0.003931588959</v>
      </c>
      <c r="T569" s="133">
        <f t="shared" si="14"/>
        <v>0.005477824588</v>
      </c>
      <c r="U569" s="134">
        <f t="shared" si="15"/>
        <v>-0.1409852004</v>
      </c>
      <c r="V569" s="134">
        <f t="shared" si="16"/>
        <v>-0.03072115241</v>
      </c>
      <c r="W569" s="134">
        <f t="shared" si="17"/>
        <v>0.003931588959</v>
      </c>
      <c r="X569" s="134">
        <f t="shared" si="18"/>
        <v>-0.005477824588</v>
      </c>
      <c r="Y569" s="135">
        <f t="shared" si="19"/>
        <v>-0.2264024773</v>
      </c>
      <c r="Z569" s="135">
        <f t="shared" ref="Z569:AB569" si="3410">0</f>
        <v>0</v>
      </c>
      <c r="AA569" s="135">
        <f t="shared" si="3410"/>
        <v>0</v>
      </c>
      <c r="AB569" s="135">
        <f t="shared" si="3410"/>
        <v>0</v>
      </c>
      <c r="AC569" s="91">
        <f t="shared" si="21"/>
        <v>-0.0664347442</v>
      </c>
      <c r="AD569" s="91">
        <f t="shared" si="22"/>
        <v>0.02349832523</v>
      </c>
      <c r="AE569" s="91">
        <f t="shared" si="23"/>
        <v>0.1404827348</v>
      </c>
      <c r="AF569" s="91">
        <f t="shared" si="24"/>
        <v>0.07510352873</v>
      </c>
      <c r="AG569" s="92">
        <f t="shared" si="25"/>
        <v>0.07827068396</v>
      </c>
      <c r="AH569" s="92">
        <f t="shared" si="26"/>
        <v>0.03473399476</v>
      </c>
      <c r="AI569" s="92">
        <f t="shared" si="27"/>
        <v>0.2791314879</v>
      </c>
      <c r="AJ569" s="92">
        <f t="shared" si="28"/>
        <v>-0.08606695359</v>
      </c>
      <c r="AK569" s="132">
        <f t="shared" ref="AK569:AN569" si="3411">M$2*$M569</f>
        <v>0.03021635267</v>
      </c>
      <c r="AL569" s="132">
        <f t="shared" si="3411"/>
        <v>0.008167691066</v>
      </c>
      <c r="AM569" s="132">
        <f t="shared" si="3411"/>
        <v>0.0250498705</v>
      </c>
      <c r="AN569" s="132">
        <f t="shared" si="3411"/>
        <v>-0.0236340005</v>
      </c>
      <c r="AO569" s="133">
        <f t="shared" si="30"/>
        <v>-0.02199703318</v>
      </c>
      <c r="AP569" s="133">
        <f t="shared" si="31"/>
        <v>0.00853009064</v>
      </c>
      <c r="AQ569" s="133">
        <f t="shared" si="32"/>
        <v>-0.02335771933</v>
      </c>
      <c r="AR569" s="133">
        <f t="shared" si="33"/>
        <v>0.05393373855</v>
      </c>
      <c r="AS569" s="134">
        <f t="shared" si="34"/>
        <v>-0.004973629535</v>
      </c>
      <c r="AT569" s="134">
        <f t="shared" si="35"/>
        <v>-0.005150646043</v>
      </c>
      <c r="AU569" s="134">
        <f t="shared" si="36"/>
        <v>-0.03009340354</v>
      </c>
      <c r="AV569" s="134">
        <f t="shared" si="37"/>
        <v>0.01076680104</v>
      </c>
      <c r="AW569" s="135">
        <f t="shared" ref="AW569:AZ569" si="3412">Y$2*$Y569</f>
        <v>-0.01479557481</v>
      </c>
      <c r="AX569" s="135">
        <f t="shared" si="3412"/>
        <v>-0.01010775242</v>
      </c>
      <c r="AY569" s="135">
        <f t="shared" si="3412"/>
        <v>-0.01414205565</v>
      </c>
      <c r="AZ569" s="135">
        <f t="shared" si="3412"/>
        <v>0.05750208572</v>
      </c>
      <c r="BA569" s="144">
        <f t="shared" ref="BA569:BD569" si="3413">AC569+AG569+AK569+AO569+AS569+AW569+A$2</f>
        <v>0.02804078743</v>
      </c>
      <c r="BB569" s="144">
        <f t="shared" si="3413"/>
        <v>0.08497895317</v>
      </c>
      <c r="BC569" s="144">
        <f t="shared" si="3413"/>
        <v>0.3777663303</v>
      </c>
      <c r="BD569" s="144">
        <f t="shared" si="3413"/>
        <v>0.05387061859</v>
      </c>
      <c r="BE569" s="143">
        <f t="shared" ref="BE569:BH569" si="3414">A569</f>
        <v>0</v>
      </c>
      <c r="BF569" s="143">
        <f t="shared" si="3414"/>
        <v>0.1333595594</v>
      </c>
      <c r="BG569" s="143">
        <f t="shared" si="3414"/>
        <v>0.3763157895</v>
      </c>
      <c r="BH569" s="143">
        <f t="shared" si="3414"/>
        <v>0.05586152636</v>
      </c>
      <c r="BI569" s="145">
        <f t="shared" si="41"/>
        <v>0.003133036602</v>
      </c>
      <c r="BJ569" s="145">
        <f t="shared" si="42"/>
        <v>0.05565157591</v>
      </c>
      <c r="BK569" s="143"/>
    </row>
    <row r="570">
      <c r="A570" s="90">
        <f>'Yield Tabulations'!AH570</f>
        <v>0</v>
      </c>
      <c r="B570" s="90">
        <f>'Yield Tabulations'!AI570</f>
        <v>0.1912814731</v>
      </c>
      <c r="C570" s="90">
        <f>'Yield Tabulations'!AJ570</f>
        <v>0.4391752577</v>
      </c>
      <c r="D570" s="90">
        <f>'Yield Tabulations'!AK570</f>
        <v>0.07328072153</v>
      </c>
      <c r="E570" s="91">
        <f>'Yield Tabulations'!AL570</f>
        <v>0</v>
      </c>
      <c r="F570" s="91">
        <f>'Yield Tabulations'!AM570</f>
        <v>0.03532506576</v>
      </c>
      <c r="G570" s="91">
        <f>'Yield Tabulations'!AN570</f>
        <v>0.371541502</v>
      </c>
      <c r="H570" s="91">
        <f>'Yield Tabulations'!AO570</f>
        <v>0.09507703871</v>
      </c>
      <c r="I570" s="92">
        <f>'Yield Tabulations'!AP570</f>
        <v>0</v>
      </c>
      <c r="J570" s="92">
        <f>'Yield Tabulations'!AQ570</f>
        <v>0.05975197294</v>
      </c>
      <c r="K570" s="92">
        <f>'Yield Tabulations'!AR570</f>
        <v>0.5129310345</v>
      </c>
      <c r="L570" s="92">
        <f>'Yield Tabulations'!AS570</f>
        <v>0.03532506576</v>
      </c>
      <c r="M570" s="132">
        <f t="shared" si="9"/>
        <v>-0.1483305913</v>
      </c>
      <c r="N570" s="132">
        <f t="shared" ref="N570:P570" si="3415">0</f>
        <v>0</v>
      </c>
      <c r="O570" s="132">
        <f t="shared" si="3415"/>
        <v>0</v>
      </c>
      <c r="P570" s="132">
        <f t="shared" si="3415"/>
        <v>0</v>
      </c>
      <c r="Q570" s="133">
        <f t="shared" si="11"/>
        <v>-0.196044512</v>
      </c>
      <c r="R570" s="133">
        <f t="shared" si="12"/>
        <v>0.03564323583</v>
      </c>
      <c r="S570" s="133">
        <f t="shared" si="13"/>
        <v>-0.004433180373</v>
      </c>
      <c r="T570" s="133">
        <f t="shared" si="14"/>
        <v>0.004081015247</v>
      </c>
      <c r="U570" s="134">
        <f t="shared" si="15"/>
        <v>-0.196044512</v>
      </c>
      <c r="V570" s="134">
        <f t="shared" si="16"/>
        <v>-0.03564323583</v>
      </c>
      <c r="W570" s="134">
        <f t="shared" si="17"/>
        <v>0.004433180373</v>
      </c>
      <c r="X570" s="134">
        <f t="shared" si="18"/>
        <v>-0.004081015247</v>
      </c>
      <c r="Y570" s="135">
        <f t="shared" si="19"/>
        <v>-0.2679164047</v>
      </c>
      <c r="Z570" s="135">
        <f t="shared" ref="Z570:AB570" si="3416">0</f>
        <v>0</v>
      </c>
      <c r="AA570" s="135">
        <f t="shared" si="3416"/>
        <v>0</v>
      </c>
      <c r="AB570" s="135">
        <f t="shared" si="3416"/>
        <v>0</v>
      </c>
      <c r="AC570" s="91">
        <f t="shared" si="21"/>
        <v>-0.08517458745</v>
      </c>
      <c r="AD570" s="91">
        <f t="shared" si="22"/>
        <v>0.03161079861</v>
      </c>
      <c r="AE570" s="91">
        <f t="shared" si="23"/>
        <v>0.1796102456</v>
      </c>
      <c r="AF570" s="91">
        <f t="shared" si="24"/>
        <v>0.09120804024</v>
      </c>
      <c r="AG570" s="92">
        <f t="shared" si="25"/>
        <v>0.08538734268</v>
      </c>
      <c r="AH570" s="92">
        <f t="shared" si="26"/>
        <v>0.03884235532</v>
      </c>
      <c r="AI570" s="92">
        <f t="shared" si="27"/>
        <v>0.3052921524</v>
      </c>
      <c r="AJ570" s="92">
        <f t="shared" si="28"/>
        <v>-0.08741342102</v>
      </c>
      <c r="AK570" s="132">
        <f t="shared" ref="AK570:AN570" si="3417">M$2*$M570</f>
        <v>0.04863098622</v>
      </c>
      <c r="AL570" s="132">
        <f t="shared" si="3417"/>
        <v>0.01314529506</v>
      </c>
      <c r="AM570" s="132">
        <f t="shared" si="3417"/>
        <v>0.04031591504</v>
      </c>
      <c r="AN570" s="132">
        <f t="shared" si="3417"/>
        <v>-0.03803717692</v>
      </c>
      <c r="AO570" s="133">
        <f t="shared" si="30"/>
        <v>-0.03212862351</v>
      </c>
      <c r="AP570" s="133">
        <f t="shared" si="31"/>
        <v>0.01106897769</v>
      </c>
      <c r="AQ570" s="133">
        <f t="shared" si="32"/>
        <v>-0.0345244126</v>
      </c>
      <c r="AR570" s="133">
        <f t="shared" si="33"/>
        <v>0.07274962554</v>
      </c>
      <c r="AS570" s="134">
        <f t="shared" si="34"/>
        <v>-0.006536610209</v>
      </c>
      <c r="AT570" s="134">
        <f t="shared" si="35"/>
        <v>-0.007468936861</v>
      </c>
      <c r="AU570" s="134">
        <f t="shared" si="36"/>
        <v>-0.04091740079</v>
      </c>
      <c r="AV570" s="134">
        <f t="shared" si="37"/>
        <v>0.01644524358</v>
      </c>
      <c r="AW570" s="135">
        <f t="shared" ref="AW570:AZ570" si="3418">Y$2*$Y570</f>
        <v>-0.01750854168</v>
      </c>
      <c r="AX570" s="135">
        <f t="shared" si="3418"/>
        <v>-0.01196114424</v>
      </c>
      <c r="AY570" s="135">
        <f t="shared" si="3418"/>
        <v>-0.01673519103</v>
      </c>
      <c r="AZ570" s="135">
        <f t="shared" si="3418"/>
        <v>0.06804586351</v>
      </c>
      <c r="BA570" s="144">
        <f t="shared" ref="BA570:BD570" si="3419">AC570+AG570+AK570+AO570+AS570+AW570+A$2</f>
        <v>0.02042469858</v>
      </c>
      <c r="BB570" s="144">
        <f t="shared" si="3419"/>
        <v>0.1005445955</v>
      </c>
      <c r="BC570" s="144">
        <f t="shared" si="3419"/>
        <v>0.4337367243</v>
      </c>
      <c r="BD570" s="144">
        <f t="shared" si="3419"/>
        <v>0.08926359356</v>
      </c>
      <c r="BE570" s="143">
        <f t="shared" ref="BE570:BH570" si="3420">A570</f>
        <v>0</v>
      </c>
      <c r="BF570" s="143">
        <f t="shared" si="3420"/>
        <v>0.1912814731</v>
      </c>
      <c r="BG570" s="143">
        <f t="shared" si="3420"/>
        <v>0.4391752577</v>
      </c>
      <c r="BH570" s="143">
        <f t="shared" si="3420"/>
        <v>0.07328072153</v>
      </c>
      <c r="BI570" s="145">
        <f t="shared" si="41"/>
        <v>0.008935379117</v>
      </c>
      <c r="BJ570" s="145">
        <f t="shared" si="42"/>
        <v>0.02415514154</v>
      </c>
      <c r="BK570" s="143"/>
    </row>
    <row r="571">
      <c r="A571" s="90">
        <f>'Yield Tabulations'!AH571</f>
        <v>0</v>
      </c>
      <c r="B571" s="90">
        <f>'Yield Tabulations'!AI571</f>
        <v>0.233933162</v>
      </c>
      <c r="C571" s="90">
        <f>'Yield Tabulations'!AJ571</f>
        <v>0.5345454545</v>
      </c>
      <c r="D571" s="90">
        <f>'Yield Tabulations'!AK571</f>
        <v>0.1311053985</v>
      </c>
      <c r="E571" s="91">
        <f>'Yield Tabulations'!AL571</f>
        <v>0</v>
      </c>
      <c r="F571" s="91">
        <f>'Yield Tabulations'!AM571</f>
        <v>0.06426735219</v>
      </c>
      <c r="G571" s="91">
        <f>'Yield Tabulations'!AN571</f>
        <v>0.5281690141</v>
      </c>
      <c r="H571" s="91">
        <f>'Yield Tabulations'!AO571</f>
        <v>0.1216795201</v>
      </c>
      <c r="I571" s="92">
        <f>'Yield Tabulations'!AP571</f>
        <v>0</v>
      </c>
      <c r="J571" s="92">
        <f>'Yield Tabulations'!AQ571</f>
        <v>0.05741216795</v>
      </c>
      <c r="K571" s="92">
        <f>'Yield Tabulations'!AR571</f>
        <v>0.5413533835</v>
      </c>
      <c r="L571" s="92">
        <f>'Yield Tabulations'!AS571</f>
        <v>0.06426735219</v>
      </c>
      <c r="M571" s="132">
        <f t="shared" si="9"/>
        <v>-0.2978987056</v>
      </c>
      <c r="N571" s="132">
        <f t="shared" ref="N571:P571" si="3421">0</f>
        <v>0</v>
      </c>
      <c r="O571" s="132">
        <f t="shared" si="3421"/>
        <v>0</v>
      </c>
      <c r="P571" s="132">
        <f t="shared" si="3421"/>
        <v>0</v>
      </c>
      <c r="Q571" s="133">
        <f t="shared" si="11"/>
        <v>-0.2974358314</v>
      </c>
      <c r="R571" s="133">
        <f t="shared" si="12"/>
        <v>0.03192759588</v>
      </c>
      <c r="S571" s="133">
        <f t="shared" si="13"/>
        <v>-0.00285559249</v>
      </c>
      <c r="T571" s="133">
        <f t="shared" si="14"/>
        <v>-0.004468020408</v>
      </c>
      <c r="U571" s="134">
        <f t="shared" si="15"/>
        <v>-0.2974358314</v>
      </c>
      <c r="V571" s="134">
        <f t="shared" si="16"/>
        <v>-0.03192759588</v>
      </c>
      <c r="W571" s="134">
        <f t="shared" si="17"/>
        <v>0.00285559249</v>
      </c>
      <c r="X571" s="134">
        <f t="shared" si="18"/>
        <v>0.004468020408</v>
      </c>
      <c r="Y571" s="135">
        <f t="shared" si="19"/>
        <v>-0.3004899354</v>
      </c>
      <c r="Z571" s="135">
        <f t="shared" ref="Z571:AB571" si="3422">0</f>
        <v>0</v>
      </c>
      <c r="AA571" s="135">
        <f t="shared" si="3422"/>
        <v>0</v>
      </c>
      <c r="AB571" s="135">
        <f t="shared" si="3422"/>
        <v>0</v>
      </c>
      <c r="AC571" s="91">
        <f t="shared" si="21"/>
        <v>-0.1227131287</v>
      </c>
      <c r="AD571" s="91">
        <f t="shared" si="22"/>
        <v>0.04932925511</v>
      </c>
      <c r="AE571" s="91">
        <f t="shared" si="23"/>
        <v>0.2573834936</v>
      </c>
      <c r="AF571" s="91">
        <f t="shared" si="24"/>
        <v>0.1197274451</v>
      </c>
      <c r="AG571" s="92">
        <f t="shared" si="25"/>
        <v>0.09131875641</v>
      </c>
      <c r="AH571" s="92">
        <f t="shared" si="26"/>
        <v>0.04278370102</v>
      </c>
      <c r="AI571" s="92">
        <f t="shared" si="27"/>
        <v>0.327269122</v>
      </c>
      <c r="AJ571" s="92">
        <f t="shared" si="28"/>
        <v>-0.07549920734</v>
      </c>
      <c r="AK571" s="132">
        <f t="shared" ref="AK571:AN571" si="3423">M$2*$M571</f>
        <v>0.09766770108</v>
      </c>
      <c r="AL571" s="132">
        <f t="shared" si="3423"/>
        <v>0.02640026141</v>
      </c>
      <c r="AM571" s="132">
        <f t="shared" si="3423"/>
        <v>0.08096818604</v>
      </c>
      <c r="AN571" s="132">
        <f t="shared" si="3423"/>
        <v>-0.07639169826</v>
      </c>
      <c r="AO571" s="133">
        <f t="shared" si="30"/>
        <v>-0.053582016</v>
      </c>
      <c r="AP571" s="133">
        <f t="shared" si="31"/>
        <v>0.01401189823</v>
      </c>
      <c r="AQ571" s="133">
        <f t="shared" si="32"/>
        <v>-0.05867569428</v>
      </c>
      <c r="AR571" s="133">
        <f t="shared" si="33"/>
        <v>0.1034276237</v>
      </c>
      <c r="AS571" s="134">
        <f t="shared" si="34"/>
        <v>-0.008659915007</v>
      </c>
      <c r="AT571" s="134">
        <f t="shared" si="35"/>
        <v>-0.01213983656</v>
      </c>
      <c r="AU571" s="134">
        <f t="shared" si="36"/>
        <v>-0.05920715813</v>
      </c>
      <c r="AV571" s="134">
        <f t="shared" si="37"/>
        <v>0.02957147309</v>
      </c>
      <c r="AW571" s="135">
        <f t="shared" ref="AW571:AZ571" si="3424">Y$2*$Y571</f>
        <v>-0.01963724679</v>
      </c>
      <c r="AX571" s="135">
        <f t="shared" si="3424"/>
        <v>-0.0134153915</v>
      </c>
      <c r="AY571" s="135">
        <f t="shared" si="3424"/>
        <v>-0.01876987143</v>
      </c>
      <c r="AZ571" s="135">
        <f t="shared" si="3424"/>
        <v>0.07631894416</v>
      </c>
      <c r="BA571" s="144">
        <f t="shared" ref="BA571:BD571" si="3425">AC571+AG571+AK571+AO571+AS571+AW571+A$2</f>
        <v>0.01214888351</v>
      </c>
      <c r="BB571" s="144">
        <f t="shared" si="3425"/>
        <v>0.1322771376</v>
      </c>
      <c r="BC571" s="144">
        <f t="shared" si="3425"/>
        <v>0.5296634935</v>
      </c>
      <c r="BD571" s="144">
        <f t="shared" si="3425"/>
        <v>0.1434199991</v>
      </c>
      <c r="BE571" s="143">
        <f t="shared" ref="BE571:BH571" si="3426">A571</f>
        <v>0</v>
      </c>
      <c r="BF571" s="143">
        <f t="shared" si="3426"/>
        <v>0.233933162</v>
      </c>
      <c r="BG571" s="143">
        <f t="shared" si="3426"/>
        <v>0.5345454545</v>
      </c>
      <c r="BH571" s="143">
        <f t="shared" si="3426"/>
        <v>0.1311053985</v>
      </c>
      <c r="BI571" s="145">
        <f t="shared" si="41"/>
        <v>0.01065702558</v>
      </c>
      <c r="BJ571" s="145">
        <f t="shared" si="42"/>
        <v>0.00159792852</v>
      </c>
      <c r="BK571" s="143"/>
    </row>
    <row r="572">
      <c r="A572" s="90">
        <f>'Yield Tabulations'!AH572</f>
        <v>0</v>
      </c>
      <c r="B572" s="90">
        <f>'Yield Tabulations'!AI572</f>
        <v>0.2378870674</v>
      </c>
      <c r="C572" s="90">
        <f>'Yield Tabulations'!AJ572</f>
        <v>0.4920382166</v>
      </c>
      <c r="D572" s="90">
        <f>'Yield Tabulations'!AK572</f>
        <v>0.1267759563</v>
      </c>
      <c r="E572" s="91">
        <f>'Yield Tabulations'!AL572</f>
        <v>0</v>
      </c>
      <c r="F572" s="91">
        <f>'Yield Tabulations'!AM572</f>
        <v>0.06739526412</v>
      </c>
      <c r="G572" s="91">
        <f>'Yield Tabulations'!AN572</f>
        <v>0.5873015873</v>
      </c>
      <c r="H572" s="91">
        <f>'Yield Tabulations'!AO572</f>
        <v>0.1147540984</v>
      </c>
      <c r="I572" s="92">
        <f>'Yield Tabulations'!AP572</f>
        <v>0</v>
      </c>
      <c r="J572" s="92">
        <f>'Yield Tabulations'!AQ572</f>
        <v>0.04735883424</v>
      </c>
      <c r="K572" s="92">
        <f>'Yield Tabulations'!AR572</f>
        <v>0.3961661342</v>
      </c>
      <c r="L572" s="92">
        <f>'Yield Tabulations'!AS572</f>
        <v>0.06739526412</v>
      </c>
      <c r="M572" s="132">
        <f t="shared" si="9"/>
        <v>-0.3626337792</v>
      </c>
      <c r="N572" s="132">
        <f t="shared" ref="N572:P572" si="3427">0</f>
        <v>0</v>
      </c>
      <c r="O572" s="132">
        <f t="shared" si="3427"/>
        <v>0</v>
      </c>
      <c r="P572" s="132">
        <f t="shared" si="3427"/>
        <v>0</v>
      </c>
      <c r="Q572" s="133">
        <f t="shared" si="11"/>
        <v>-0.2435946434</v>
      </c>
      <c r="R572" s="133">
        <f t="shared" si="12"/>
        <v>0.005880341937</v>
      </c>
      <c r="S572" s="133">
        <f t="shared" si="13"/>
        <v>-0.0008924986977</v>
      </c>
      <c r="T572" s="133">
        <f t="shared" si="14"/>
        <v>0.001114197277</v>
      </c>
      <c r="U572" s="134">
        <f t="shared" si="15"/>
        <v>-0.2435946434</v>
      </c>
      <c r="V572" s="134">
        <f t="shared" si="16"/>
        <v>-0.005880341937</v>
      </c>
      <c r="W572" s="134">
        <f t="shared" si="17"/>
        <v>0.0008924986977</v>
      </c>
      <c r="X572" s="134">
        <f t="shared" si="18"/>
        <v>-0.001114197277</v>
      </c>
      <c r="Y572" s="135">
        <f t="shared" si="19"/>
        <v>-0.1637325867</v>
      </c>
      <c r="Z572" s="135">
        <f t="shared" ref="Z572:AB572" si="3428">0</f>
        <v>0</v>
      </c>
      <c r="AA572" s="135">
        <f t="shared" si="3428"/>
        <v>0</v>
      </c>
      <c r="AB572" s="135">
        <f t="shared" si="3428"/>
        <v>0</v>
      </c>
      <c r="AC572" s="91">
        <f t="shared" si="21"/>
        <v>-0.1355345613</v>
      </c>
      <c r="AD572" s="91">
        <f t="shared" si="22"/>
        <v>0.04839984231</v>
      </c>
      <c r="AE572" s="91">
        <f t="shared" si="23"/>
        <v>0.2888711875</v>
      </c>
      <c r="AF572" s="91">
        <f t="shared" si="24"/>
        <v>0.1233931231</v>
      </c>
      <c r="AG572" s="92">
        <f t="shared" si="25"/>
        <v>0.06592141368</v>
      </c>
      <c r="AH572" s="92">
        <f t="shared" si="26"/>
        <v>0.03824804446</v>
      </c>
      <c r="AI572" s="92">
        <f t="shared" si="27"/>
        <v>0.2433643381</v>
      </c>
      <c r="AJ572" s="92">
        <f t="shared" si="28"/>
        <v>-0.0444118531</v>
      </c>
      <c r="AK572" s="132">
        <f t="shared" ref="AK572:AN572" si="3429">M$2*$M572</f>
        <v>0.1188914449</v>
      </c>
      <c r="AL572" s="132">
        <f t="shared" si="3429"/>
        <v>0.03213718753</v>
      </c>
      <c r="AM572" s="132">
        <f t="shared" si="3429"/>
        <v>0.09856303079</v>
      </c>
      <c r="AN572" s="132">
        <f t="shared" si="3429"/>
        <v>-0.09299204633</v>
      </c>
      <c r="AO572" s="133">
        <f t="shared" si="30"/>
        <v>-0.04309116184</v>
      </c>
      <c r="AP572" s="133">
        <f t="shared" si="31"/>
        <v>0.006259293863</v>
      </c>
      <c r="AQ572" s="133">
        <f t="shared" si="32"/>
        <v>-0.05450005585</v>
      </c>
      <c r="AR572" s="133">
        <f t="shared" si="33"/>
        <v>0.08091538873</v>
      </c>
      <c r="AS572" s="134">
        <f t="shared" si="34"/>
        <v>-0.008067334473</v>
      </c>
      <c r="AT572" s="134">
        <f t="shared" si="35"/>
        <v>-0.008214210051</v>
      </c>
      <c r="AU572" s="134">
        <f t="shared" si="36"/>
        <v>-0.04627751487</v>
      </c>
      <c r="AV572" s="134">
        <f t="shared" si="37"/>
        <v>0.02790206519</v>
      </c>
      <c r="AW572" s="135">
        <f t="shared" ref="AW572:AZ572" si="3430">Y$2*$Y572</f>
        <v>-0.0107000496</v>
      </c>
      <c r="AX572" s="135">
        <f t="shared" si="3430"/>
        <v>-0.007309851325</v>
      </c>
      <c r="AY572" s="135">
        <f t="shared" si="3430"/>
        <v>-0.01022742941</v>
      </c>
      <c r="AZ572" s="135">
        <f t="shared" si="3430"/>
        <v>0.04158508046</v>
      </c>
      <c r="BA572" s="144">
        <f t="shared" ref="BA572:BD572" si="3431">AC572+AG572+AK572+AO572+AS572+AW572+A$2</f>
        <v>0.01517448389</v>
      </c>
      <c r="BB572" s="144">
        <f t="shared" si="3431"/>
        <v>0.1348275567</v>
      </c>
      <c r="BC572" s="144">
        <f t="shared" si="3431"/>
        <v>0.5204889719</v>
      </c>
      <c r="BD572" s="144">
        <f t="shared" si="3431"/>
        <v>0.1026571766</v>
      </c>
      <c r="BE572" s="143">
        <f t="shared" ref="BE572:BH572" si="3432">A572</f>
        <v>0</v>
      </c>
      <c r="BF572" s="143">
        <f t="shared" si="3432"/>
        <v>0.2378870674</v>
      </c>
      <c r="BG572" s="143">
        <f t="shared" si="3432"/>
        <v>0.4920382166</v>
      </c>
      <c r="BH572" s="143">
        <f t="shared" si="3432"/>
        <v>0.1267759563</v>
      </c>
      <c r="BI572" s="145">
        <f t="shared" si="41"/>
        <v>0.01224268871</v>
      </c>
      <c r="BJ572" s="145">
        <f t="shared" si="42"/>
        <v>0.005056929338</v>
      </c>
      <c r="BK572" s="143"/>
    </row>
    <row r="573">
      <c r="A573" s="90">
        <f>'Yield Tabulations'!AH573</f>
        <v>0</v>
      </c>
      <c r="B573" s="90">
        <f>'Yield Tabulations'!AI573</f>
        <v>0.2777406417</v>
      </c>
      <c r="C573" s="90">
        <f>'Yield Tabulations'!AJ573</f>
        <v>0.7096134787</v>
      </c>
      <c r="D573" s="90">
        <f>'Yield Tabulations'!AK573</f>
        <v>0.2286096257</v>
      </c>
      <c r="E573" s="91">
        <f>'Yield Tabulations'!AL573</f>
        <v>0</v>
      </c>
      <c r="F573" s="91">
        <f>'Yield Tabulations'!AM573</f>
        <v>0.133355615</v>
      </c>
      <c r="G573" s="91">
        <f>'Yield Tabulations'!AN573</f>
        <v>0.779296875</v>
      </c>
      <c r="H573" s="91">
        <f>'Yield Tabulations'!AO573</f>
        <v>0.1711229947</v>
      </c>
      <c r="I573" s="92">
        <f>'Yield Tabulations'!AP573</f>
        <v>0</v>
      </c>
      <c r="J573" s="92">
        <f>'Yield Tabulations'!AQ573</f>
        <v>0.03776737968</v>
      </c>
      <c r="K573" s="92">
        <f>'Yield Tabulations'!AR573</f>
        <v>0.6378269618</v>
      </c>
      <c r="L573" s="92">
        <f>'Yield Tabulations'!AS573</f>
        <v>0.133355615</v>
      </c>
      <c r="M573" s="132">
        <f t="shared" si="9"/>
        <v>-0.6543704187</v>
      </c>
      <c r="N573" s="132">
        <f t="shared" ref="N573:P573" si="3433">0</f>
        <v>0</v>
      </c>
      <c r="O573" s="132">
        <f t="shared" si="3433"/>
        <v>0</v>
      </c>
      <c r="P573" s="132">
        <f t="shared" si="3433"/>
        <v>0</v>
      </c>
      <c r="Q573" s="133">
        <f t="shared" si="11"/>
        <v>-0.5249132624</v>
      </c>
      <c r="R573" s="133">
        <f t="shared" si="12"/>
        <v>0.005223245756</v>
      </c>
      <c r="S573" s="133">
        <f t="shared" si="13"/>
        <v>0.01132085293</v>
      </c>
      <c r="T573" s="133">
        <f t="shared" si="14"/>
        <v>-0.05562580577</v>
      </c>
      <c r="U573" s="134">
        <f t="shared" si="15"/>
        <v>-0.5249132624</v>
      </c>
      <c r="V573" s="134">
        <f t="shared" si="16"/>
        <v>-0.005223245756</v>
      </c>
      <c r="W573" s="134">
        <f t="shared" si="17"/>
        <v>-0.01132085293</v>
      </c>
      <c r="X573" s="134">
        <f t="shared" si="18"/>
        <v>0.05562580577</v>
      </c>
      <c r="Y573" s="135">
        <f t="shared" si="19"/>
        <v>-0.4260333282</v>
      </c>
      <c r="Z573" s="135">
        <f t="shared" ref="Z573:AB573" si="3434">0</f>
        <v>0</v>
      </c>
      <c r="AA573" s="135">
        <f t="shared" si="3434"/>
        <v>0</v>
      </c>
      <c r="AB573" s="135">
        <f t="shared" si="3434"/>
        <v>0</v>
      </c>
      <c r="AC573" s="91">
        <f t="shared" si="21"/>
        <v>-0.186054817</v>
      </c>
      <c r="AD573" s="91">
        <f t="shared" si="22"/>
        <v>0.09087904615</v>
      </c>
      <c r="AE573" s="91">
        <f t="shared" si="23"/>
        <v>0.3815860934</v>
      </c>
      <c r="AF573" s="91">
        <f t="shared" si="24"/>
        <v>0.1641505712</v>
      </c>
      <c r="AG573" s="92">
        <f t="shared" si="25"/>
        <v>0.1135131878</v>
      </c>
      <c r="AH573" s="92">
        <f t="shared" si="26"/>
        <v>0.04387218389</v>
      </c>
      <c r="AI573" s="92">
        <f t="shared" si="27"/>
        <v>0.3963102672</v>
      </c>
      <c r="AJ573" s="92">
        <f t="shared" si="28"/>
        <v>-0.04981218904</v>
      </c>
      <c r="AK573" s="132">
        <f t="shared" ref="AK573:AN573" si="3435">M$2*$M573</f>
        <v>0.2145388793</v>
      </c>
      <c r="AL573" s="132">
        <f t="shared" si="3435"/>
        <v>0.05799135676</v>
      </c>
      <c r="AM573" s="132">
        <f t="shared" si="3435"/>
        <v>0.1778563814</v>
      </c>
      <c r="AN573" s="132">
        <f t="shared" si="3435"/>
        <v>-0.1678035743</v>
      </c>
      <c r="AO573" s="133">
        <f t="shared" si="30"/>
        <v>-0.1149792464</v>
      </c>
      <c r="AP573" s="133">
        <f t="shared" si="31"/>
        <v>0.02122858757</v>
      </c>
      <c r="AQ573" s="133">
        <f t="shared" si="32"/>
        <v>-0.1162553936</v>
      </c>
      <c r="AR573" s="133">
        <f t="shared" si="33"/>
        <v>0.1624932718</v>
      </c>
      <c r="AS573" s="134">
        <f t="shared" si="34"/>
        <v>-0.008230552886</v>
      </c>
      <c r="AT573" s="134">
        <f t="shared" si="35"/>
        <v>-0.02673131776</v>
      </c>
      <c r="AU573" s="134">
        <f t="shared" si="36"/>
        <v>-0.09733073064</v>
      </c>
      <c r="AV573" s="134">
        <f t="shared" si="37"/>
        <v>0.06385710468</v>
      </c>
      <c r="AW573" s="135">
        <f t="shared" ref="AW573:AZ573" si="3436">Y$2*$Y573</f>
        <v>-0.02784160339</v>
      </c>
      <c r="AX573" s="135">
        <f t="shared" si="3436"/>
        <v>-0.01902028394</v>
      </c>
      <c r="AY573" s="135">
        <f t="shared" si="3436"/>
        <v>-0.02661184237</v>
      </c>
      <c r="AZ573" s="135">
        <f t="shared" si="3436"/>
        <v>0.1082046683</v>
      </c>
      <c r="BA573" s="144">
        <f t="shared" ref="BA573:BD573" si="3437">AC573+AG573+AK573+AO573+AS573+AW573+A$2</f>
        <v>0.01870057985</v>
      </c>
      <c r="BB573" s="144">
        <f t="shared" si="3437"/>
        <v>0.1935268226</v>
      </c>
      <c r="BC573" s="144">
        <f t="shared" si="3437"/>
        <v>0.716250191</v>
      </c>
      <c r="BD573" s="144">
        <f t="shared" si="3437"/>
        <v>0.2473552713</v>
      </c>
      <c r="BE573" s="143">
        <f t="shared" ref="BE573:BH573" si="3438">A573</f>
        <v>0</v>
      </c>
      <c r="BF573" s="143">
        <f t="shared" si="3438"/>
        <v>0.2777406417</v>
      </c>
      <c r="BG573" s="143">
        <f t="shared" si="3438"/>
        <v>0.7096134787</v>
      </c>
      <c r="BH573" s="143">
        <f t="shared" si="3438"/>
        <v>0.2286096257</v>
      </c>
      <c r="BI573" s="145">
        <f t="shared" si="41"/>
        <v>0.007837124198</v>
      </c>
      <c r="BJ573" s="145">
        <f t="shared" si="42"/>
        <v>0.02999619469</v>
      </c>
      <c r="BK573" s="143"/>
    </row>
    <row r="574">
      <c r="A574" s="90">
        <f>'Yield Tabulations'!AH574</f>
        <v>0</v>
      </c>
      <c r="B574" s="90">
        <f>'Yield Tabulations'!AI574</f>
        <v>0.2514734774</v>
      </c>
      <c r="C574" s="90">
        <f>'Yield Tabulations'!AJ574</f>
        <v>0.6748166259</v>
      </c>
      <c r="D574" s="90">
        <f>'Yield Tabulations'!AK574</f>
        <v>0.1617550753</v>
      </c>
      <c r="E574" s="91">
        <f>'Yield Tabulations'!AL574</f>
        <v>0</v>
      </c>
      <c r="F574" s="91">
        <f>'Yield Tabulations'!AM574</f>
        <v>0.08316961362</v>
      </c>
      <c r="G574" s="91">
        <f>'Yield Tabulations'!AN574</f>
        <v>0.693989071</v>
      </c>
      <c r="H574" s="91">
        <f>'Yield Tabulations'!AO574</f>
        <v>0.1198428291</v>
      </c>
      <c r="I574" s="92">
        <f>'Yield Tabulations'!AP574</f>
        <v>0</v>
      </c>
      <c r="J574" s="92">
        <f>'Yield Tabulations'!AQ574</f>
        <v>0.03667321546</v>
      </c>
      <c r="K574" s="92">
        <f>'Yield Tabulations'!AR574</f>
        <v>0.6592920354</v>
      </c>
      <c r="L574" s="92">
        <f>'Yield Tabulations'!AS574</f>
        <v>0.08316961362</v>
      </c>
      <c r="M574" s="132">
        <f t="shared" si="9"/>
        <v>-0.502900319</v>
      </c>
      <c r="N574" s="132">
        <f t="shared" ref="N574:P574" si="3439">0</f>
        <v>0</v>
      </c>
      <c r="O574" s="132">
        <f t="shared" si="3439"/>
        <v>0</v>
      </c>
      <c r="P574" s="132">
        <f t="shared" si="3439"/>
        <v>0</v>
      </c>
      <c r="Q574" s="133">
        <f t="shared" si="11"/>
        <v>-0.4705588461</v>
      </c>
      <c r="R574" s="133">
        <f t="shared" si="12"/>
        <v>0.02129261981</v>
      </c>
      <c r="S574" s="133">
        <f t="shared" si="13"/>
        <v>0.002522162738</v>
      </c>
      <c r="T574" s="133">
        <f t="shared" si="14"/>
        <v>-0.02938225312</v>
      </c>
      <c r="U574" s="134">
        <f t="shared" si="15"/>
        <v>-0.4705588461</v>
      </c>
      <c r="V574" s="134">
        <f t="shared" si="16"/>
        <v>-0.02129261981</v>
      </c>
      <c r="W574" s="134">
        <f t="shared" si="17"/>
        <v>-0.002522162738</v>
      </c>
      <c r="X574" s="134">
        <f t="shared" si="18"/>
        <v>0.02938225312</v>
      </c>
      <c r="Y574" s="135">
        <f t="shared" si="19"/>
        <v>-0.4429280973</v>
      </c>
      <c r="Z574" s="135">
        <f t="shared" ref="Z574:AB574" si="3440">0</f>
        <v>0</v>
      </c>
      <c r="AA574" s="135">
        <f t="shared" si="3440"/>
        <v>0</v>
      </c>
      <c r="AB574" s="135">
        <f t="shared" si="3440"/>
        <v>0</v>
      </c>
      <c r="AC574" s="91">
        <f t="shared" si="21"/>
        <v>-0.160340619</v>
      </c>
      <c r="AD574" s="91">
        <f t="shared" si="22"/>
        <v>0.05567511706</v>
      </c>
      <c r="AE574" s="91">
        <f t="shared" si="23"/>
        <v>0.3435163516</v>
      </c>
      <c r="AF574" s="91">
        <f t="shared" si="24"/>
        <v>0.1369312308</v>
      </c>
      <c r="AG574" s="92">
        <f t="shared" si="25"/>
        <v>0.1175069158</v>
      </c>
      <c r="AH574" s="92">
        <f t="shared" si="26"/>
        <v>0.03368925114</v>
      </c>
      <c r="AI574" s="92">
        <f t="shared" si="27"/>
        <v>0.3993261505</v>
      </c>
      <c r="AJ574" s="92">
        <f t="shared" si="28"/>
        <v>-0.08284335697</v>
      </c>
      <c r="AK574" s="132">
        <f t="shared" ref="AK574:AN574" si="3441">M$2*$M574</f>
        <v>0.1648785883</v>
      </c>
      <c r="AL574" s="132">
        <f t="shared" si="3441"/>
        <v>0.04456783342</v>
      </c>
      <c r="AM574" s="132">
        <f t="shared" si="3441"/>
        <v>0.1366871551</v>
      </c>
      <c r="AN574" s="132">
        <f t="shared" si="3441"/>
        <v>-0.1289613171</v>
      </c>
      <c r="AO574" s="133">
        <f t="shared" si="30"/>
        <v>-0.09428560123</v>
      </c>
      <c r="AP574" s="133">
        <f t="shared" si="31"/>
        <v>0.01977262454</v>
      </c>
      <c r="AQ574" s="133">
        <f t="shared" si="32"/>
        <v>-0.1006101352</v>
      </c>
      <c r="AR574" s="133">
        <f t="shared" si="33"/>
        <v>0.153021562</v>
      </c>
      <c r="AS574" s="134">
        <f t="shared" si="34"/>
        <v>-0.01069527245</v>
      </c>
      <c r="AT574" s="134">
        <f t="shared" si="35"/>
        <v>-0.02158465374</v>
      </c>
      <c r="AU574" s="134">
        <f t="shared" si="36"/>
        <v>-0.0896681119</v>
      </c>
      <c r="AV574" s="134">
        <f t="shared" si="37"/>
        <v>0.05321357989</v>
      </c>
      <c r="AW574" s="135">
        <f t="shared" ref="AW574:AZ574" si="3442">Y$2*$Y574</f>
        <v>-0.02894568946</v>
      </c>
      <c r="AX574" s="135">
        <f t="shared" si="3442"/>
        <v>-0.01977455194</v>
      </c>
      <c r="AY574" s="135">
        <f t="shared" si="3442"/>
        <v>-0.02766716106</v>
      </c>
      <c r="AZ574" s="135">
        <f t="shared" si="3442"/>
        <v>0.1124956305</v>
      </c>
      <c r="BA574" s="144">
        <f t="shared" ref="BA574:BD574" si="3443">AC574+AG574+AK574+AO574+AS574+AW574+A$2</f>
        <v>0.01587305446</v>
      </c>
      <c r="BB574" s="144">
        <f t="shared" si="3443"/>
        <v>0.1376528704</v>
      </c>
      <c r="BC574" s="144">
        <f t="shared" si="3443"/>
        <v>0.6622796648</v>
      </c>
      <c r="BD574" s="144">
        <f t="shared" si="3443"/>
        <v>0.2101227478</v>
      </c>
      <c r="BE574" s="143">
        <f t="shared" ref="BE574:BH574" si="3444">A574</f>
        <v>0</v>
      </c>
      <c r="BF574" s="143">
        <f t="shared" si="3444"/>
        <v>0.2514734774</v>
      </c>
      <c r="BG574" s="143">
        <f t="shared" si="3444"/>
        <v>0.6748166259</v>
      </c>
      <c r="BH574" s="143">
        <f t="shared" si="3444"/>
        <v>0.1617550753</v>
      </c>
      <c r="BI574" s="145">
        <f t="shared" si="41"/>
        <v>0.01570369158</v>
      </c>
      <c r="BJ574" s="145">
        <f t="shared" si="42"/>
        <v>0.01522243262</v>
      </c>
      <c r="BK574" s="143"/>
    </row>
    <row r="575">
      <c r="A575" s="90">
        <f>'Yield Tabulations'!AH575</f>
        <v>0</v>
      </c>
      <c r="B575" s="90">
        <f>'Yield Tabulations'!AI575</f>
        <v>0.2561983471</v>
      </c>
      <c r="C575" s="90">
        <f>'Yield Tabulations'!AJ575</f>
        <v>0.736328125</v>
      </c>
      <c r="D575" s="90">
        <f>'Yield Tabulations'!AK575</f>
        <v>0.1977113795</v>
      </c>
      <c r="E575" s="91">
        <f>'Yield Tabulations'!AL575</f>
        <v>0</v>
      </c>
      <c r="F575" s="91">
        <f>'Yield Tabulations'!AM575</f>
        <v>0.1068022886</v>
      </c>
      <c r="G575" s="91">
        <f>'Yield Tabulations'!AN575</f>
        <v>0.7777777778</v>
      </c>
      <c r="H575" s="91">
        <f>'Yield Tabulations'!AO575</f>
        <v>0.1373172282</v>
      </c>
      <c r="I575" s="92">
        <f>'Yield Tabulations'!AP575</f>
        <v>0</v>
      </c>
      <c r="J575" s="92">
        <f>'Yield Tabulations'!AQ575</f>
        <v>0.03051493961</v>
      </c>
      <c r="K575" s="92">
        <f>'Yield Tabulations'!AR575</f>
        <v>0.7060810811</v>
      </c>
      <c r="L575" s="92">
        <f>'Yield Tabulations'!AS575</f>
        <v>0.1068022886</v>
      </c>
      <c r="M575" s="132">
        <f t="shared" si="9"/>
        <v>-0.6352010216</v>
      </c>
      <c r="N575" s="132">
        <f t="shared" ref="N575:P575" si="3445">0</f>
        <v>0</v>
      </c>
      <c r="O575" s="132">
        <f t="shared" si="3445"/>
        <v>0</v>
      </c>
      <c r="P575" s="132">
        <f t="shared" si="3445"/>
        <v>0</v>
      </c>
      <c r="Q575" s="133">
        <f t="shared" si="11"/>
        <v>-0.5670990338</v>
      </c>
      <c r="R575" s="133">
        <f t="shared" si="12"/>
        <v>0.01388865025</v>
      </c>
      <c r="S575" s="133">
        <f t="shared" si="13"/>
        <v>0.007216501928</v>
      </c>
      <c r="T575" s="133">
        <f t="shared" si="14"/>
        <v>-0.0516772335</v>
      </c>
      <c r="U575" s="134">
        <f t="shared" si="15"/>
        <v>-0.5670990338</v>
      </c>
      <c r="V575" s="134">
        <f t="shared" si="16"/>
        <v>-0.01388865025</v>
      </c>
      <c r="W575" s="134">
        <f t="shared" si="17"/>
        <v>-0.007216501928</v>
      </c>
      <c r="X575" s="134">
        <f t="shared" si="18"/>
        <v>0.0516772335</v>
      </c>
      <c r="Y575" s="135">
        <f t="shared" si="19"/>
        <v>-0.5108883835</v>
      </c>
      <c r="Z575" s="135">
        <f t="shared" ref="Z575:AB575" si="3446">0</f>
        <v>0</v>
      </c>
      <c r="AA575" s="135">
        <f t="shared" si="3446"/>
        <v>0</v>
      </c>
      <c r="AB575" s="135">
        <f t="shared" si="3446"/>
        <v>0</v>
      </c>
      <c r="AC575" s="91">
        <f t="shared" si="21"/>
        <v>-0.1815700158</v>
      </c>
      <c r="AD575" s="91">
        <f t="shared" si="22"/>
        <v>0.07004526628</v>
      </c>
      <c r="AE575" s="91">
        <f t="shared" si="23"/>
        <v>0.3848364484</v>
      </c>
      <c r="AF575" s="91">
        <f t="shared" si="24"/>
        <v>0.1521341246</v>
      </c>
      <c r="AG575" s="92">
        <f t="shared" si="25"/>
        <v>0.1275865428</v>
      </c>
      <c r="AH575" s="92">
        <f t="shared" si="26"/>
        <v>0.03431948456</v>
      </c>
      <c r="AI575" s="92">
        <f t="shared" si="27"/>
        <v>0.4309654222</v>
      </c>
      <c r="AJ575" s="92">
        <f t="shared" si="28"/>
        <v>-0.07676242243</v>
      </c>
      <c r="AK575" s="132">
        <f t="shared" ref="AK575:AN575" si="3447">M$2*$M575</f>
        <v>0.2082540888</v>
      </c>
      <c r="AL575" s="132">
        <f t="shared" si="3447"/>
        <v>0.05629253402</v>
      </c>
      <c r="AM575" s="132">
        <f t="shared" si="3447"/>
        <v>0.1726461831</v>
      </c>
      <c r="AN575" s="132">
        <f t="shared" si="3447"/>
        <v>-0.1628878671</v>
      </c>
      <c r="AO575" s="133">
        <f t="shared" si="30"/>
        <v>-0.1201439557</v>
      </c>
      <c r="AP575" s="133">
        <f t="shared" si="31"/>
        <v>0.02410719681</v>
      </c>
      <c r="AQ575" s="133">
        <f t="shared" si="32"/>
        <v>-0.1239915388</v>
      </c>
      <c r="AR575" s="133">
        <f t="shared" si="33"/>
        <v>0.1788627294</v>
      </c>
      <c r="AS575" s="134">
        <f t="shared" si="34"/>
        <v>-0.01055964918</v>
      </c>
      <c r="AT575" s="134">
        <f t="shared" si="35"/>
        <v>-0.02817264045</v>
      </c>
      <c r="AU575" s="134">
        <f t="shared" si="36"/>
        <v>-0.1062537303</v>
      </c>
      <c r="AV575" s="134">
        <f t="shared" si="37"/>
        <v>0.06700419868</v>
      </c>
      <c r="AW575" s="135">
        <f t="shared" ref="AW575:AZ575" si="3448">Y$2*$Y575</f>
        <v>-0.03338694607</v>
      </c>
      <c r="AX575" s="135">
        <f t="shared" si="3448"/>
        <v>-0.02280864306</v>
      </c>
      <c r="AY575" s="135">
        <f t="shared" si="3448"/>
        <v>-0.03191224778</v>
      </c>
      <c r="AZ575" s="135">
        <f t="shared" si="3448"/>
        <v>0.1297562994</v>
      </c>
      <c r="BA575" s="144">
        <f t="shared" ref="BA575:BD575" si="3449">AC575+AG575+AK575+AO575+AS575+AW575+A$2</f>
        <v>0.01793479746</v>
      </c>
      <c r="BB575" s="144">
        <f t="shared" si="3449"/>
        <v>0.1590904481</v>
      </c>
      <c r="BC575" s="144">
        <f t="shared" si="3449"/>
        <v>0.7269859526</v>
      </c>
      <c r="BD575" s="144">
        <f t="shared" si="3449"/>
        <v>0.2543724811</v>
      </c>
      <c r="BE575" s="143">
        <f t="shared" ref="BE575:BH575" si="3450">A575</f>
        <v>0</v>
      </c>
      <c r="BF575" s="143">
        <f t="shared" si="3450"/>
        <v>0.2561983471</v>
      </c>
      <c r="BG575" s="143">
        <f t="shared" si="3450"/>
        <v>0.736328125</v>
      </c>
      <c r="BH575" s="143">
        <f t="shared" si="3450"/>
        <v>0.1977113795</v>
      </c>
      <c r="BI575" s="145">
        <f t="shared" si="41"/>
        <v>0.01304935763</v>
      </c>
      <c r="BJ575" s="145">
        <f t="shared" si="42"/>
        <v>0.03533307212</v>
      </c>
      <c r="BK575" s="143"/>
    </row>
    <row r="576">
      <c r="A576" s="90">
        <f>'Yield Tabulations'!AH576</f>
        <v>0</v>
      </c>
      <c r="B576" s="90">
        <f>'Yield Tabulations'!AI576</f>
        <v>0.2562196168</v>
      </c>
      <c r="C576" s="90">
        <f>'Yield Tabulations'!AJ576</f>
        <v>0.5945611867</v>
      </c>
      <c r="D576" s="90">
        <f>'Yield Tabulations'!AK576</f>
        <v>0.1667143266</v>
      </c>
      <c r="E576" s="91">
        <f>'Yield Tabulations'!AL576</f>
        <v>0</v>
      </c>
      <c r="F576" s="91">
        <f>'Yield Tabulations'!AM576</f>
        <v>0.06491278238</v>
      </c>
      <c r="G576" s="91">
        <f>'Yield Tabulations'!AN576</f>
        <v>0.598944591</v>
      </c>
      <c r="H576" s="91">
        <f>'Yield Tabulations'!AO576</f>
        <v>0.1083786102</v>
      </c>
      <c r="I576" s="92">
        <f>'Yield Tabulations'!AP576</f>
        <v>0</v>
      </c>
      <c r="J576" s="92">
        <f>'Yield Tabulations'!AQ576</f>
        <v>0.04346582785</v>
      </c>
      <c r="K576" s="92">
        <f>'Yield Tabulations'!AR576</f>
        <v>0.5906976744</v>
      </c>
      <c r="L576" s="92">
        <f>'Yield Tabulations'!AS576</f>
        <v>0.06491278238</v>
      </c>
      <c r="M576" s="132">
        <f t="shared" si="9"/>
        <v>-0.3746942156</v>
      </c>
      <c r="N576" s="132">
        <f t="shared" ref="N576:P576" si="3451">0</f>
        <v>0</v>
      </c>
      <c r="O576" s="132">
        <f t="shared" si="3451"/>
        <v>0</v>
      </c>
      <c r="P576" s="132">
        <f t="shared" si="3451"/>
        <v>0</v>
      </c>
      <c r="Q576" s="133">
        <f t="shared" si="11"/>
        <v>-0.363651822</v>
      </c>
      <c r="R576" s="133">
        <f t="shared" si="12"/>
        <v>0.02513983313</v>
      </c>
      <c r="S576" s="133">
        <f t="shared" si="13"/>
        <v>-0.0004970966985</v>
      </c>
      <c r="T576" s="133">
        <f t="shared" si="14"/>
        <v>-0.01231020711</v>
      </c>
      <c r="U576" s="134">
        <f t="shared" si="15"/>
        <v>-0.363651822</v>
      </c>
      <c r="V576" s="134">
        <f t="shared" si="16"/>
        <v>-0.02513983313</v>
      </c>
      <c r="W576" s="134">
        <f t="shared" si="17"/>
        <v>0.0004970966985</v>
      </c>
      <c r="X576" s="134">
        <f t="shared" si="18"/>
        <v>0.01231020711</v>
      </c>
      <c r="Y576" s="135">
        <f t="shared" si="19"/>
        <v>-0.3550266901</v>
      </c>
      <c r="Z576" s="135">
        <f t="shared" ref="Z576:AB576" si="3452">0</f>
        <v>0</v>
      </c>
      <c r="AA576" s="135">
        <f t="shared" si="3452"/>
        <v>0</v>
      </c>
      <c r="AB576" s="135">
        <f t="shared" si="3452"/>
        <v>0</v>
      </c>
      <c r="AC576" s="91">
        <f t="shared" si="21"/>
        <v>-0.1375538958</v>
      </c>
      <c r="AD576" s="91">
        <f t="shared" si="22"/>
        <v>0.04555649797</v>
      </c>
      <c r="AE576" s="91">
        <f t="shared" si="23"/>
        <v>0.295684325</v>
      </c>
      <c r="AF576" s="91">
        <f t="shared" si="24"/>
        <v>0.1221858387</v>
      </c>
      <c r="AG576" s="92">
        <f t="shared" si="25"/>
        <v>0.1032330413</v>
      </c>
      <c r="AH576" s="92">
        <f t="shared" si="26"/>
        <v>0.03454774621</v>
      </c>
      <c r="AI576" s="92">
        <f t="shared" si="27"/>
        <v>0.3560212174</v>
      </c>
      <c r="AJ576" s="92">
        <f t="shared" si="28"/>
        <v>-0.08180517781</v>
      </c>
      <c r="AK576" s="132">
        <f t="shared" ref="AK576:AN576" si="3453">M$2*$M576</f>
        <v>0.1228455242</v>
      </c>
      <c r="AL576" s="132">
        <f t="shared" si="3453"/>
        <v>0.03320600276</v>
      </c>
      <c r="AM576" s="132">
        <f t="shared" si="3453"/>
        <v>0.1018410298</v>
      </c>
      <c r="AN576" s="132">
        <f t="shared" si="3453"/>
        <v>-0.09608476612</v>
      </c>
      <c r="AO576" s="133">
        <f t="shared" si="30"/>
        <v>-0.06872792573</v>
      </c>
      <c r="AP576" s="133">
        <f t="shared" si="31"/>
        <v>0.01523861744</v>
      </c>
      <c r="AQ576" s="133">
        <f t="shared" si="32"/>
        <v>-0.07558269674</v>
      </c>
      <c r="AR576" s="133">
        <f t="shared" si="33"/>
        <v>0.122077997</v>
      </c>
      <c r="AS576" s="134">
        <f t="shared" si="34"/>
        <v>-0.009674001386</v>
      </c>
      <c r="AT576" s="134">
        <f t="shared" si="35"/>
        <v>-0.01531179177</v>
      </c>
      <c r="AU576" s="134">
        <f t="shared" si="36"/>
        <v>-0.07059937668</v>
      </c>
      <c r="AV576" s="134">
        <f t="shared" si="37"/>
        <v>0.03907783439</v>
      </c>
      <c r="AW576" s="135">
        <f t="shared" ref="AW576:AZ576" si="3454">Y$2*$Y576</f>
        <v>-0.02320126536</v>
      </c>
      <c r="AX576" s="135">
        <f t="shared" si="3454"/>
        <v>-0.01585018825</v>
      </c>
      <c r="AY576" s="135">
        <f t="shared" si="3454"/>
        <v>-0.02217646764</v>
      </c>
      <c r="AZ576" s="135">
        <f t="shared" si="3454"/>
        <v>0.09017028175</v>
      </c>
      <c r="BA576" s="144">
        <f t="shared" ref="BA576:BD576" si="3455">AC576+AG576+AK576+AO576+AS576+AW576+A$2</f>
        <v>0.01467620973</v>
      </c>
      <c r="BB576" s="144">
        <f t="shared" si="3455"/>
        <v>0.1226941343</v>
      </c>
      <c r="BC576" s="144">
        <f t="shared" si="3455"/>
        <v>0.5858834468</v>
      </c>
      <c r="BD576" s="144">
        <f t="shared" si="3455"/>
        <v>0.1618874265</v>
      </c>
      <c r="BE576" s="143">
        <f t="shared" ref="BE576:BH576" si="3456">A576</f>
        <v>0</v>
      </c>
      <c r="BF576" s="143">
        <f t="shared" si="3456"/>
        <v>0.2562196168</v>
      </c>
      <c r="BG576" s="143">
        <f t="shared" si="3456"/>
        <v>0.5945611867</v>
      </c>
      <c r="BH576" s="143">
        <f t="shared" si="3456"/>
        <v>0.1667143266</v>
      </c>
      <c r="BI576" s="145">
        <f t="shared" si="41"/>
        <v>0.01814304775</v>
      </c>
      <c r="BJ576" s="145">
        <f t="shared" si="42"/>
        <v>0.001923648843</v>
      </c>
      <c r="BK576" s="143"/>
    </row>
    <row r="577">
      <c r="A577" s="90">
        <f>'Yield Tabulations'!AH577</f>
        <v>0</v>
      </c>
      <c r="B577" s="90">
        <f>'Yield Tabulations'!AI577</f>
        <v>0.3744784423</v>
      </c>
      <c r="C577" s="90">
        <f>'Yield Tabulations'!AJ577</f>
        <v>0.7050183599</v>
      </c>
      <c r="D577" s="90">
        <f>'Yield Tabulations'!AK577</f>
        <v>0.3184979138</v>
      </c>
      <c r="E577" s="91">
        <f>'Yield Tabulations'!AL577</f>
        <v>0</v>
      </c>
      <c r="F577" s="91">
        <f>'Yield Tabulations'!AM577</f>
        <v>0.1276077886</v>
      </c>
      <c r="G577" s="91">
        <f>'Yield Tabulations'!AN577</f>
        <v>0.8284424379</v>
      </c>
      <c r="H577" s="91">
        <f>'Yield Tabulations'!AO577</f>
        <v>0.1540333797</v>
      </c>
      <c r="I577" s="92">
        <f>'Yield Tabulations'!AP577</f>
        <v>0</v>
      </c>
      <c r="J577" s="92">
        <f>'Yield Tabulations'!AQ577</f>
        <v>0.0264255911</v>
      </c>
      <c r="K577" s="92">
        <f>'Yield Tabulations'!AR577</f>
        <v>0.5588235294</v>
      </c>
      <c r="L577" s="92">
        <f>'Yield Tabulations'!AS577</f>
        <v>0.1276077886</v>
      </c>
      <c r="M577" s="132">
        <f t="shared" si="9"/>
        <v>-0.7263269027</v>
      </c>
      <c r="N577" s="132">
        <f t="shared" ref="N577:P577" si="3457">0</f>
        <v>0</v>
      </c>
      <c r="O577" s="132">
        <f t="shared" si="3457"/>
        <v>0</v>
      </c>
      <c r="P577" s="132">
        <f t="shared" si="3457"/>
        <v>0</v>
      </c>
      <c r="Q577" s="133">
        <f t="shared" si="11"/>
        <v>-0.4859810973</v>
      </c>
      <c r="R577" s="133">
        <f t="shared" si="12"/>
        <v>-0.01963823059</v>
      </c>
      <c r="S577" s="133">
        <f t="shared" si="13"/>
        <v>0.0122133246</v>
      </c>
      <c r="T577" s="133">
        <f t="shared" si="14"/>
        <v>-0.04941815369</v>
      </c>
      <c r="U577" s="134">
        <f t="shared" si="15"/>
        <v>-0.4859810973</v>
      </c>
      <c r="V577" s="134">
        <f t="shared" si="16"/>
        <v>0.01963823059</v>
      </c>
      <c r="W577" s="134">
        <f t="shared" si="17"/>
        <v>-0.0122133246</v>
      </c>
      <c r="X577" s="134">
        <f t="shared" si="18"/>
        <v>0.04941815369</v>
      </c>
      <c r="Y577" s="135">
        <f t="shared" si="19"/>
        <v>-0.3292657966</v>
      </c>
      <c r="Z577" s="135">
        <f t="shared" ref="Z577:AB577" si="3458">0</f>
        <v>0</v>
      </c>
      <c r="AA577" s="135">
        <f t="shared" si="3458"/>
        <v>0</v>
      </c>
      <c r="AB577" s="135">
        <f t="shared" si="3458"/>
        <v>0</v>
      </c>
      <c r="AC577" s="91">
        <f t="shared" si="21"/>
        <v>-0.1953892824</v>
      </c>
      <c r="AD577" s="91">
        <f t="shared" si="22"/>
        <v>0.08339879707</v>
      </c>
      <c r="AE577" s="91">
        <f t="shared" si="23"/>
        <v>0.4091183291</v>
      </c>
      <c r="AF577" s="91">
        <f t="shared" si="24"/>
        <v>0.1631189438</v>
      </c>
      <c r="AG577" s="92">
        <f t="shared" si="25"/>
        <v>0.1007632614</v>
      </c>
      <c r="AH577" s="92">
        <f t="shared" si="26"/>
        <v>0.03658796437</v>
      </c>
      <c r="AI577" s="92">
        <f t="shared" si="27"/>
        <v>0.349219571</v>
      </c>
      <c r="AJ577" s="92">
        <f t="shared" si="28"/>
        <v>-0.03612473898</v>
      </c>
      <c r="AK577" s="132">
        <f t="shared" ref="AK577:AN577" si="3459">M$2*$M577</f>
        <v>0.2381302016</v>
      </c>
      <c r="AL577" s="132">
        <f t="shared" si="3459"/>
        <v>0.06436825586</v>
      </c>
      <c r="AM577" s="132">
        <f t="shared" si="3459"/>
        <v>0.197413989</v>
      </c>
      <c r="AN577" s="132">
        <f t="shared" si="3459"/>
        <v>-0.1862557458</v>
      </c>
      <c r="AO577" s="133">
        <f t="shared" si="30"/>
        <v>-0.106692114</v>
      </c>
      <c r="AP577" s="133">
        <f t="shared" si="31"/>
        <v>0.0142099589</v>
      </c>
      <c r="AQ577" s="133">
        <f t="shared" si="32"/>
        <v>-0.1153407179</v>
      </c>
      <c r="AR577" s="133">
        <f t="shared" si="33"/>
        <v>0.1452026522</v>
      </c>
      <c r="AS577" s="134">
        <f t="shared" si="34"/>
        <v>-0.008360736859</v>
      </c>
      <c r="AT577" s="134">
        <f t="shared" si="35"/>
        <v>-0.02335243461</v>
      </c>
      <c r="AU577" s="134">
        <f t="shared" si="36"/>
        <v>-0.08731738851</v>
      </c>
      <c r="AV577" s="134">
        <f t="shared" si="37"/>
        <v>0.06368882871</v>
      </c>
      <c r="AW577" s="135">
        <f t="shared" ref="AW577:AZ577" si="3460">Y$2*$Y577</f>
        <v>-0.0215177713</v>
      </c>
      <c r="AX577" s="135">
        <f t="shared" si="3460"/>
        <v>-0.01470009159</v>
      </c>
      <c r="AY577" s="135">
        <f t="shared" si="3460"/>
        <v>-0.02056733335</v>
      </c>
      <c r="AZ577" s="135">
        <f t="shared" si="3460"/>
        <v>0.08362748627</v>
      </c>
      <c r="BA577" s="144">
        <f t="shared" ref="BA577:BD577" si="3461">AC577+AG577+AK577+AO577+AS577+AW577+A$2</f>
        <v>0.03468829094</v>
      </c>
      <c r="BB577" s="144">
        <f t="shared" si="3461"/>
        <v>0.1858196999</v>
      </c>
      <c r="BC577" s="144">
        <f t="shared" si="3461"/>
        <v>0.7332218649</v>
      </c>
      <c r="BD577" s="144">
        <f t="shared" si="3461"/>
        <v>0.1995228449</v>
      </c>
      <c r="BE577" s="143">
        <f t="shared" ref="BE577:BH577" si="3462">A577</f>
        <v>0</v>
      </c>
      <c r="BF577" s="143">
        <f t="shared" si="3462"/>
        <v>0.3744784423</v>
      </c>
      <c r="BG577" s="143">
        <f t="shared" si="3462"/>
        <v>0.7050183599</v>
      </c>
      <c r="BH577" s="143">
        <f t="shared" si="3462"/>
        <v>0.3184979138</v>
      </c>
      <c r="BI577" s="145">
        <f t="shared" si="41"/>
        <v>0.0517459033</v>
      </c>
      <c r="BJ577" s="145">
        <f t="shared" si="42"/>
        <v>0.06326974906</v>
      </c>
      <c r="BK577" s="143"/>
    </row>
    <row r="578">
      <c r="A578" s="90">
        <f>'Yield Tabulations'!AH578</f>
        <v>0</v>
      </c>
      <c r="B578" s="90">
        <f>'Yield Tabulations'!AI578</f>
        <v>0.2592833876</v>
      </c>
      <c r="C578" s="90">
        <f>'Yield Tabulations'!AJ578</f>
        <v>0.5579171095</v>
      </c>
      <c r="D578" s="90">
        <f>'Yield Tabulations'!AK578</f>
        <v>0.1576547231</v>
      </c>
      <c r="E578" s="91">
        <f>'Yield Tabulations'!AL578</f>
        <v>0</v>
      </c>
      <c r="F578" s="91">
        <f>'Yield Tabulations'!AM578</f>
        <v>0.08697068404</v>
      </c>
      <c r="G578" s="91">
        <f>'Yield Tabulations'!AN578</f>
        <v>0.5829694323</v>
      </c>
      <c r="H578" s="91">
        <f>'Yield Tabulations'!AO578</f>
        <v>0.1491856678</v>
      </c>
      <c r="I578" s="92">
        <f>'Yield Tabulations'!AP578</f>
        <v>0</v>
      </c>
      <c r="J578" s="92">
        <f>'Yield Tabulations'!AQ578</f>
        <v>0.06221498371</v>
      </c>
      <c r="K578" s="92">
        <f>'Yield Tabulations'!AR578</f>
        <v>0.5341614907</v>
      </c>
      <c r="L578" s="92">
        <f>'Yield Tabulations'!AS578</f>
        <v>0.08697068404</v>
      </c>
      <c r="M578" s="132">
        <f t="shared" si="9"/>
        <v>-0.3696736224</v>
      </c>
      <c r="N578" s="132">
        <f t="shared" ref="N578:P578" si="3463">0</f>
        <v>0</v>
      </c>
      <c r="O578" s="132">
        <f t="shared" si="3463"/>
        <v>0</v>
      </c>
      <c r="P578" s="132">
        <f t="shared" si="3463"/>
        <v>0</v>
      </c>
      <c r="Q578" s="133">
        <f t="shared" si="11"/>
        <v>-0.3297854803</v>
      </c>
      <c r="R578" s="133">
        <f t="shared" si="12"/>
        <v>0.02898798837</v>
      </c>
      <c r="S578" s="133">
        <f t="shared" si="13"/>
        <v>-0.001717684007</v>
      </c>
      <c r="T578" s="133">
        <f t="shared" si="14"/>
        <v>-0.0101869565</v>
      </c>
      <c r="U578" s="134">
        <f t="shared" si="15"/>
        <v>-0.3297854803</v>
      </c>
      <c r="V578" s="134">
        <f t="shared" si="16"/>
        <v>-0.02898798837</v>
      </c>
      <c r="W578" s="134">
        <f t="shared" si="17"/>
        <v>0.001717684007</v>
      </c>
      <c r="X578" s="134">
        <f t="shared" si="18"/>
        <v>0.0101869565</v>
      </c>
      <c r="Y578" s="135">
        <f t="shared" si="19"/>
        <v>-0.2967631022</v>
      </c>
      <c r="Z578" s="135">
        <f t="shared" ref="Z578:AB578" si="3464">0</f>
        <v>0</v>
      </c>
      <c r="AA578" s="135">
        <f t="shared" si="3464"/>
        <v>0</v>
      </c>
      <c r="AB578" s="135">
        <f t="shared" si="3464"/>
        <v>0</v>
      </c>
      <c r="AC578" s="91">
        <f t="shared" si="21"/>
        <v>-0.1378585675</v>
      </c>
      <c r="AD578" s="91">
        <f t="shared" si="22"/>
        <v>0.06587288038</v>
      </c>
      <c r="AE578" s="91">
        <f t="shared" si="23"/>
        <v>0.2823917279</v>
      </c>
      <c r="AF578" s="91">
        <f t="shared" si="24"/>
        <v>0.1364291131</v>
      </c>
      <c r="AG578" s="92">
        <f t="shared" si="25"/>
        <v>0.08917347693</v>
      </c>
      <c r="AH578" s="92">
        <f t="shared" si="26"/>
        <v>0.04988329091</v>
      </c>
      <c r="AI578" s="92">
        <f t="shared" si="27"/>
        <v>0.3273911015</v>
      </c>
      <c r="AJ578" s="92">
        <f t="shared" si="28"/>
        <v>-0.06184162445</v>
      </c>
      <c r="AK578" s="132">
        <f t="shared" ref="AK578:AN578" si="3465">M$2*$M578</f>
        <v>0.1211994955</v>
      </c>
      <c r="AL578" s="132">
        <f t="shared" si="3465"/>
        <v>0.03276106973</v>
      </c>
      <c r="AM578" s="132">
        <f t="shared" si="3465"/>
        <v>0.1004764441</v>
      </c>
      <c r="AN578" s="132">
        <f t="shared" si="3465"/>
        <v>-0.09479730956</v>
      </c>
      <c r="AO578" s="133">
        <f t="shared" si="30"/>
        <v>-0.0615853163</v>
      </c>
      <c r="AP578" s="133">
        <f t="shared" si="31"/>
        <v>0.01511931072</v>
      </c>
      <c r="AQ578" s="133">
        <f t="shared" si="32"/>
        <v>-0.066775392</v>
      </c>
      <c r="AR578" s="133">
        <f t="shared" si="33"/>
        <v>0.1122865339</v>
      </c>
      <c r="AS578" s="134">
        <f t="shared" si="34"/>
        <v>-0.008920212229</v>
      </c>
      <c r="AT578" s="134">
        <f t="shared" si="35"/>
        <v>-0.01405661928</v>
      </c>
      <c r="AU578" s="134">
        <f t="shared" si="36"/>
        <v>-0.06475430704</v>
      </c>
      <c r="AV578" s="134">
        <f t="shared" si="37"/>
        <v>0.03420657749</v>
      </c>
      <c r="AW578" s="135">
        <f t="shared" ref="AW578:AZ578" si="3466">Y$2*$Y578</f>
        <v>-0.01939369539</v>
      </c>
      <c r="AX578" s="135">
        <f t="shared" si="3466"/>
        <v>-0.01324900681</v>
      </c>
      <c r="AY578" s="135">
        <f t="shared" si="3466"/>
        <v>-0.01853707768</v>
      </c>
      <c r="AZ578" s="135">
        <f t="shared" si="3466"/>
        <v>0.07537239675</v>
      </c>
      <c r="BA578" s="144">
        <f t="shared" ref="BA578:BD578" si="3467">AC578+AG578+AK578+AO578+AS578+AW578+A$2</f>
        <v>0.01036991356</v>
      </c>
      <c r="BB578" s="144">
        <f t="shared" si="3467"/>
        <v>0.1616381756</v>
      </c>
      <c r="BC578" s="144">
        <f t="shared" si="3467"/>
        <v>0.5608879124</v>
      </c>
      <c r="BD578" s="144">
        <f t="shared" si="3467"/>
        <v>0.1679211059</v>
      </c>
      <c r="BE578" s="143">
        <f t="shared" ref="BE578:BH578" si="3468">A578</f>
        <v>0</v>
      </c>
      <c r="BF578" s="143">
        <f t="shared" si="3468"/>
        <v>0.2592833876</v>
      </c>
      <c r="BG578" s="143">
        <f t="shared" si="3468"/>
        <v>0.5579171095</v>
      </c>
      <c r="BH578" s="143">
        <f t="shared" si="3468"/>
        <v>0.1576547231</v>
      </c>
      <c r="BI578" s="145">
        <f t="shared" si="41"/>
        <v>0.009756346826</v>
      </c>
      <c r="BJ578" s="145">
        <f t="shared" si="42"/>
        <v>0.0002098127405</v>
      </c>
      <c r="BK578" s="143"/>
    </row>
    <row r="579">
      <c r="A579" s="90">
        <f>'Yield Tabulations'!AH579</f>
        <v>0</v>
      </c>
      <c r="B579" s="90">
        <f>'Yield Tabulations'!AI579</f>
        <v>0.2885585346</v>
      </c>
      <c r="C579" s="90">
        <f>'Yield Tabulations'!AJ579</f>
        <v>0.6039426523</v>
      </c>
      <c r="D579" s="90">
        <f>'Yield Tabulations'!AK579</f>
        <v>0.1921953809</v>
      </c>
      <c r="E579" s="91">
        <f>'Yield Tabulations'!AL579</f>
        <v>0</v>
      </c>
      <c r="F579" s="91">
        <f>'Yield Tabulations'!AM579</f>
        <v>0.1064507566</v>
      </c>
      <c r="G579" s="91">
        <f>'Yield Tabulations'!AN579</f>
        <v>0.6901893287</v>
      </c>
      <c r="H579" s="91">
        <f>'Yield Tabulations'!AO579</f>
        <v>0.1542341386</v>
      </c>
      <c r="I579" s="92">
        <f>'Yield Tabulations'!AP579</f>
        <v>0</v>
      </c>
      <c r="J579" s="92">
        <f>'Yield Tabulations'!AQ579</f>
        <v>0.047783382</v>
      </c>
      <c r="K579" s="92">
        <f>'Yield Tabulations'!AR579</f>
        <v>0.5102803738</v>
      </c>
      <c r="L579" s="92">
        <f>'Yield Tabulations'!AS579</f>
        <v>0.1064507566</v>
      </c>
      <c r="M579" s="132">
        <f t="shared" si="9"/>
        <v>-0.5114812426</v>
      </c>
      <c r="N579" s="132">
        <f t="shared" ref="N579:P579" si="3469">0</f>
        <v>0</v>
      </c>
      <c r="O579" s="132">
        <f t="shared" si="3469"/>
        <v>0</v>
      </c>
      <c r="P579" s="132">
        <f t="shared" si="3469"/>
        <v>0</v>
      </c>
      <c r="Q579" s="133">
        <f t="shared" si="11"/>
        <v>-0.3736949866</v>
      </c>
      <c r="R579" s="133">
        <f t="shared" si="12"/>
        <v>0.005231477667</v>
      </c>
      <c r="S579" s="133">
        <f t="shared" si="13"/>
        <v>0.003961934813</v>
      </c>
      <c r="T579" s="133">
        <f t="shared" si="14"/>
        <v>-0.02134015151</v>
      </c>
      <c r="U579" s="134">
        <f t="shared" si="15"/>
        <v>-0.3736949866</v>
      </c>
      <c r="V579" s="134">
        <f t="shared" si="16"/>
        <v>-0.005231477667</v>
      </c>
      <c r="W579" s="134">
        <f t="shared" si="17"/>
        <v>-0.003961934813</v>
      </c>
      <c r="X579" s="134">
        <f t="shared" si="18"/>
        <v>0.02134015151</v>
      </c>
      <c r="Y579" s="135">
        <f t="shared" si="19"/>
        <v>-0.2740010751</v>
      </c>
      <c r="Z579" s="135">
        <f t="shared" ref="Z579:AB579" si="3470">0</f>
        <v>0</v>
      </c>
      <c r="AA579" s="135">
        <f t="shared" si="3470"/>
        <v>0</v>
      </c>
      <c r="AB579" s="135">
        <f t="shared" si="3470"/>
        <v>0</v>
      </c>
      <c r="AC579" s="91">
        <f t="shared" si="21"/>
        <v>-0.163271854</v>
      </c>
      <c r="AD579" s="91">
        <f t="shared" si="22"/>
        <v>0.0750416562</v>
      </c>
      <c r="AE579" s="91">
        <f t="shared" si="23"/>
        <v>0.3373843416</v>
      </c>
      <c r="AF579" s="91">
        <f t="shared" si="24"/>
        <v>0.1492323941</v>
      </c>
      <c r="AG579" s="92">
        <f t="shared" si="25"/>
        <v>0.08749994705</v>
      </c>
      <c r="AH579" s="92">
        <f t="shared" si="26"/>
        <v>0.04527253494</v>
      </c>
      <c r="AI579" s="92">
        <f t="shared" si="27"/>
        <v>0.3171026022</v>
      </c>
      <c r="AJ579" s="92">
        <f t="shared" si="28"/>
        <v>-0.04329392949</v>
      </c>
      <c r="AK579" s="132">
        <f t="shared" ref="AK579:AN579" si="3471">M$2*$M579</f>
        <v>0.1676918905</v>
      </c>
      <c r="AL579" s="132">
        <f t="shared" si="3471"/>
        <v>0.04532828864</v>
      </c>
      <c r="AM579" s="132">
        <f t="shared" si="3471"/>
        <v>0.1390194305</v>
      </c>
      <c r="AN579" s="132">
        <f t="shared" si="3471"/>
        <v>-0.1311617674</v>
      </c>
      <c r="AO579" s="133">
        <f t="shared" si="30"/>
        <v>-0.07492735609</v>
      </c>
      <c r="AP579" s="133">
        <f t="shared" si="31"/>
        <v>0.01250478259</v>
      </c>
      <c r="AQ579" s="133">
        <f t="shared" si="32"/>
        <v>-0.08339524343</v>
      </c>
      <c r="AR579" s="133">
        <f t="shared" si="33"/>
        <v>0.1192264328</v>
      </c>
      <c r="AS579" s="134">
        <f t="shared" si="34"/>
        <v>-0.008754602415</v>
      </c>
      <c r="AT579" s="134">
        <f t="shared" si="35"/>
        <v>-0.01615297403</v>
      </c>
      <c r="AU579" s="134">
        <f t="shared" si="36"/>
        <v>-0.0699470444</v>
      </c>
      <c r="AV579" s="134">
        <f t="shared" si="37"/>
        <v>0.04444434318</v>
      </c>
      <c r="AW579" s="135">
        <f t="shared" ref="AW579:AZ579" si="3472">Y$2*$Y579</f>
        <v>-0.01790617953</v>
      </c>
      <c r="AX579" s="135">
        <f t="shared" si="3472"/>
        <v>-0.01223279472</v>
      </c>
      <c r="AY579" s="135">
        <f t="shared" si="3472"/>
        <v>-0.01711526526</v>
      </c>
      <c r="AZ579" s="135">
        <f t="shared" si="3472"/>
        <v>0.06959125844</v>
      </c>
      <c r="BA579" s="144">
        <f t="shared" ref="BA579:BD579" si="3473">AC579+AG579+AK579+AO579+AS579+AW579+A$2</f>
        <v>0.01808657802</v>
      </c>
      <c r="BB579" s="144">
        <f t="shared" si="3473"/>
        <v>0.1750687436</v>
      </c>
      <c r="BC579" s="144">
        <f t="shared" si="3473"/>
        <v>0.6237442369</v>
      </c>
      <c r="BD579" s="144">
        <f t="shared" si="3473"/>
        <v>0.1743041502</v>
      </c>
      <c r="BE579" s="143">
        <f t="shared" ref="BE579:BH579" si="3474">A579</f>
        <v>0</v>
      </c>
      <c r="BF579" s="143">
        <f t="shared" si="3474"/>
        <v>0.2885585346</v>
      </c>
      <c r="BG579" s="143">
        <f t="shared" si="3474"/>
        <v>0.6039426523</v>
      </c>
      <c r="BH579" s="143">
        <f t="shared" si="3474"/>
        <v>0.1921953809</v>
      </c>
      <c r="BI579" s="145">
        <f t="shared" si="41"/>
        <v>0.01391925588</v>
      </c>
      <c r="BJ579" s="145">
        <f t="shared" si="42"/>
        <v>0.005153870124</v>
      </c>
      <c r="BK579" s="143"/>
    </row>
    <row r="580">
      <c r="A580" s="90">
        <f>'Yield Tabulations'!AH580</f>
        <v>0</v>
      </c>
      <c r="B580" s="90">
        <f>'Yield Tabulations'!AI580</f>
        <v>0.282345443</v>
      </c>
      <c r="C580" s="90">
        <f>'Yield Tabulations'!AJ580</f>
        <v>0.6280087527</v>
      </c>
      <c r="D580" s="90">
        <f>'Yield Tabulations'!AK580</f>
        <v>0.1943913321</v>
      </c>
      <c r="E580" s="91">
        <f>'Yield Tabulations'!AL580</f>
        <v>0</v>
      </c>
      <c r="F580" s="91">
        <f>'Yield Tabulations'!AM580</f>
        <v>0.1013384321</v>
      </c>
      <c r="G580" s="91">
        <f>'Yield Tabulations'!AN580</f>
        <v>0.6824034335</v>
      </c>
      <c r="H580" s="91">
        <f>'Yield Tabulations'!AO580</f>
        <v>0.1485022307</v>
      </c>
      <c r="I580" s="92">
        <f>'Yield Tabulations'!AP580</f>
        <v>0</v>
      </c>
      <c r="J580" s="92">
        <f>'Yield Tabulations'!AQ580</f>
        <v>0.0471637986</v>
      </c>
      <c r="K580" s="92">
        <f>'Yield Tabulations'!AR580</f>
        <v>0.5714285714</v>
      </c>
      <c r="L580" s="92">
        <f>'Yield Tabulations'!AS580</f>
        <v>0.1013384321</v>
      </c>
      <c r="M580" s="132">
        <f t="shared" si="9"/>
        <v>-0.4979968364</v>
      </c>
      <c r="N580" s="132">
        <f t="shared" ref="N580:P580" si="3475">0</f>
        <v>0</v>
      </c>
      <c r="O580" s="132">
        <f t="shared" si="3475"/>
        <v>0</v>
      </c>
      <c r="P580" s="132">
        <f t="shared" si="3475"/>
        <v>0</v>
      </c>
      <c r="Q580" s="133">
        <f t="shared" si="11"/>
        <v>-0.4097733078</v>
      </c>
      <c r="R580" s="133">
        <f t="shared" si="12"/>
        <v>0.01570472353</v>
      </c>
      <c r="S580" s="133">
        <f t="shared" si="13"/>
        <v>0.003265548524</v>
      </c>
      <c r="T580" s="133">
        <f t="shared" si="14"/>
        <v>-0.0257229374</v>
      </c>
      <c r="U580" s="134">
        <f t="shared" si="15"/>
        <v>-0.4097733078</v>
      </c>
      <c r="V580" s="134">
        <f t="shared" si="16"/>
        <v>-0.01570472353</v>
      </c>
      <c r="W580" s="134">
        <f t="shared" si="17"/>
        <v>-0.003265548524</v>
      </c>
      <c r="X580" s="134">
        <f t="shared" si="18"/>
        <v>0.0257229374</v>
      </c>
      <c r="Y580" s="135">
        <f t="shared" si="19"/>
        <v>-0.339024514</v>
      </c>
      <c r="Z580" s="135">
        <f t="shared" ref="Z580:AB580" si="3476">0</f>
        <v>0</v>
      </c>
      <c r="AA580" s="135">
        <f t="shared" si="3476"/>
        <v>0</v>
      </c>
      <c r="AB580" s="135">
        <f t="shared" si="3476"/>
        <v>0</v>
      </c>
      <c r="AC580" s="91">
        <f t="shared" si="21"/>
        <v>-0.160834758</v>
      </c>
      <c r="AD580" s="91">
        <f t="shared" si="22"/>
        <v>0.07133140583</v>
      </c>
      <c r="AE580" s="91">
        <f t="shared" si="23"/>
        <v>0.334040626</v>
      </c>
      <c r="AF580" s="91">
        <f t="shared" si="24"/>
        <v>0.146318312</v>
      </c>
      <c r="AG580" s="92">
        <f t="shared" si="25"/>
        <v>0.09909282429</v>
      </c>
      <c r="AH580" s="92">
        <f t="shared" si="26"/>
        <v>0.0436459598</v>
      </c>
      <c r="AI580" s="92">
        <f t="shared" si="27"/>
        <v>0.3517008259</v>
      </c>
      <c r="AJ580" s="92">
        <f t="shared" si="28"/>
        <v>-0.05768121041</v>
      </c>
      <c r="AK580" s="132">
        <f t="shared" ref="AK580:AN580" si="3477">M$2*$M580</f>
        <v>0.163270955</v>
      </c>
      <c r="AL580" s="132">
        <f t="shared" si="3477"/>
        <v>0.04413327891</v>
      </c>
      <c r="AM580" s="132">
        <f t="shared" si="3477"/>
        <v>0.1353543998</v>
      </c>
      <c r="AN580" s="132">
        <f t="shared" si="3477"/>
        <v>-0.1277038918</v>
      </c>
      <c r="AO580" s="133">
        <f t="shared" si="30"/>
        <v>-0.08245744198</v>
      </c>
      <c r="AP580" s="133">
        <f t="shared" si="31"/>
        <v>0.01639148494</v>
      </c>
      <c r="AQ580" s="133">
        <f t="shared" si="32"/>
        <v>-0.08834308643</v>
      </c>
      <c r="AR580" s="133">
        <f t="shared" si="33"/>
        <v>0.1325978608</v>
      </c>
      <c r="AS580" s="134">
        <f t="shared" si="34"/>
        <v>-0.009192051191</v>
      </c>
      <c r="AT580" s="134">
        <f t="shared" si="35"/>
        <v>-0.01860153904</v>
      </c>
      <c r="AU580" s="134">
        <f t="shared" si="36"/>
        <v>-0.07777685043</v>
      </c>
      <c r="AV580" s="134">
        <f t="shared" si="37"/>
        <v>0.0469104725</v>
      </c>
      <c r="AW580" s="135">
        <f t="shared" ref="AW580:AZ580" si="3478">Y$2*$Y580</f>
        <v>-0.02215551093</v>
      </c>
      <c r="AX580" s="135">
        <f t="shared" si="3478"/>
        <v>-0.01513577012</v>
      </c>
      <c r="AY580" s="135">
        <f t="shared" si="3478"/>
        <v>-0.02117690408</v>
      </c>
      <c r="AZ580" s="135">
        <f t="shared" si="3478"/>
        <v>0.08610602189</v>
      </c>
      <c r="BA580" s="144">
        <f t="shared" ref="BA580:BD580" si="3479">AC580+AG580+AK580+AO580+AS580+AW580+A$2</f>
        <v>0.01547874967</v>
      </c>
      <c r="BB580" s="144">
        <f t="shared" si="3479"/>
        <v>0.1670720703</v>
      </c>
      <c r="BC580" s="144">
        <f t="shared" si="3479"/>
        <v>0.6344944264</v>
      </c>
      <c r="BD580" s="144">
        <f t="shared" si="3479"/>
        <v>0.1928129837</v>
      </c>
      <c r="BE580" s="143">
        <f t="shared" ref="BE580:BH580" si="3480">A580</f>
        <v>0</v>
      </c>
      <c r="BF580" s="143">
        <f t="shared" si="3480"/>
        <v>0.282345443</v>
      </c>
      <c r="BG580" s="143">
        <f t="shared" si="3480"/>
        <v>0.6280087527</v>
      </c>
      <c r="BH580" s="143">
        <f t="shared" si="3480"/>
        <v>0.1943913321</v>
      </c>
      <c r="BI580" s="145">
        <f t="shared" si="41"/>
        <v>0.01357209729</v>
      </c>
      <c r="BJ580" s="145">
        <f t="shared" si="42"/>
        <v>0.007920476107</v>
      </c>
      <c r="BK580" s="143"/>
    </row>
    <row r="581">
      <c r="A581" s="90">
        <f>'Yield Tabulations'!AH581</f>
        <v>0</v>
      </c>
      <c r="B581" s="90">
        <f>'Yield Tabulations'!AI581</f>
        <v>0.2655663916</v>
      </c>
      <c r="C581" s="90">
        <f>'Yield Tabulations'!AJ581</f>
        <v>0.5778364116</v>
      </c>
      <c r="D581" s="90">
        <f>'Yield Tabulations'!AK581</f>
        <v>0.1912978245</v>
      </c>
      <c r="E581" s="91">
        <f>'Yield Tabulations'!AL581</f>
        <v>0</v>
      </c>
      <c r="F581" s="91">
        <f>'Yield Tabulations'!AM581</f>
        <v>0.09227306827</v>
      </c>
      <c r="G581" s="91">
        <f>'Yield Tabulations'!AN581</f>
        <v>0.6577540107</v>
      </c>
      <c r="H581" s="91">
        <f>'Yield Tabulations'!AO581</f>
        <v>0.1402850713</v>
      </c>
      <c r="I581" s="92">
        <f>'Yield Tabulations'!AP581</f>
        <v>0</v>
      </c>
      <c r="J581" s="92">
        <f>'Yield Tabulations'!AQ581</f>
        <v>0.048012003</v>
      </c>
      <c r="K581" s="92">
        <f>'Yield Tabulations'!AR581</f>
        <v>0.5</v>
      </c>
      <c r="L581" s="92">
        <f>'Yield Tabulations'!AS581</f>
        <v>0.09227306827</v>
      </c>
      <c r="M581" s="132">
        <f t="shared" si="9"/>
        <v>-0.4608345589</v>
      </c>
      <c r="N581" s="132">
        <f t="shared" ref="N581:P581" si="3481">0</f>
        <v>0</v>
      </c>
      <c r="O581" s="132">
        <f t="shared" si="3481"/>
        <v>0</v>
      </c>
      <c r="P581" s="132">
        <f t="shared" si="3481"/>
        <v>0</v>
      </c>
      <c r="Q581" s="133">
        <f t="shared" si="11"/>
        <v>-0.3462517541</v>
      </c>
      <c r="R581" s="133">
        <f t="shared" si="12"/>
        <v>0.009449554902</v>
      </c>
      <c r="S581" s="133">
        <f t="shared" si="13"/>
        <v>0.001778951865</v>
      </c>
      <c r="T581" s="133">
        <f t="shared" si="14"/>
        <v>-0.0145564466</v>
      </c>
      <c r="U581" s="134">
        <f t="shared" si="15"/>
        <v>-0.3462517541</v>
      </c>
      <c r="V581" s="134">
        <f t="shared" si="16"/>
        <v>-0.009449554902</v>
      </c>
      <c r="W581" s="134">
        <f t="shared" si="17"/>
        <v>-0.001778951865</v>
      </c>
      <c r="X581" s="134">
        <f t="shared" si="18"/>
        <v>0.0145564466</v>
      </c>
      <c r="Y581" s="135">
        <f t="shared" si="19"/>
        <v>-0.2608194716</v>
      </c>
      <c r="Z581" s="135">
        <f t="shared" ref="Z581:AB581" si="3482">0</f>
        <v>0</v>
      </c>
      <c r="AA581" s="135">
        <f t="shared" si="3482"/>
        <v>0</v>
      </c>
      <c r="AB581" s="135">
        <f t="shared" si="3482"/>
        <v>0</v>
      </c>
      <c r="AC581" s="91">
        <f t="shared" si="21"/>
        <v>-0.1542510859</v>
      </c>
      <c r="AD581" s="91">
        <f t="shared" si="22"/>
        <v>0.06536201025</v>
      </c>
      <c r="AE581" s="91">
        <f t="shared" si="23"/>
        <v>0.3222574838</v>
      </c>
      <c r="AF581" s="91">
        <f t="shared" si="24"/>
        <v>0.1407064713</v>
      </c>
      <c r="AG581" s="92">
        <f t="shared" si="25"/>
        <v>0.08545254804</v>
      </c>
      <c r="AH581" s="92">
        <f t="shared" si="26"/>
        <v>0.04279000405</v>
      </c>
      <c r="AI581" s="92">
        <f t="shared" si="27"/>
        <v>0.3084510147</v>
      </c>
      <c r="AJ581" s="92">
        <f t="shared" si="28"/>
        <v>-0.04964451626</v>
      </c>
      <c r="AK581" s="132">
        <f t="shared" ref="AK581:AN581" si="3483">M$2*$M581</f>
        <v>0.1510871014</v>
      </c>
      <c r="AL581" s="132">
        <f t="shared" si="3483"/>
        <v>0.04083989824</v>
      </c>
      <c r="AM581" s="132">
        <f t="shared" si="3483"/>
        <v>0.1252537779</v>
      </c>
      <c r="AN581" s="132">
        <f t="shared" si="3483"/>
        <v>-0.1181741777</v>
      </c>
      <c r="AO581" s="133">
        <f t="shared" si="30"/>
        <v>-0.0671906258</v>
      </c>
      <c r="AP581" s="133">
        <f t="shared" si="31"/>
        <v>0.01182602454</v>
      </c>
      <c r="AQ581" s="133">
        <f t="shared" si="32"/>
        <v>-0.07622200182</v>
      </c>
      <c r="AR581" s="133">
        <f t="shared" si="33"/>
        <v>0.1124306429</v>
      </c>
      <c r="AS581" s="134">
        <f t="shared" si="34"/>
        <v>-0.00893462275</v>
      </c>
      <c r="AT581" s="134">
        <f t="shared" si="35"/>
        <v>-0.01436714508</v>
      </c>
      <c r="AU581" s="134">
        <f t="shared" si="36"/>
        <v>-0.06547161536</v>
      </c>
      <c r="AV581" s="134">
        <f t="shared" si="37"/>
        <v>0.04008590531</v>
      </c>
      <c r="AW581" s="135">
        <f t="shared" ref="AW581:AZ581" si="3484">Y$2*$Y581</f>
        <v>-0.01704475168</v>
      </c>
      <c r="AX581" s="135">
        <f t="shared" si="3484"/>
        <v>-0.01164430123</v>
      </c>
      <c r="AY581" s="135">
        <f t="shared" si="3484"/>
        <v>-0.01629188659</v>
      </c>
      <c r="AZ581" s="135">
        <f t="shared" si="3484"/>
        <v>0.06624337238</v>
      </c>
      <c r="BA581" s="144">
        <f t="shared" ref="BA581:BD581" si="3485">AC581+AG581+AK581+AO581+AS581+AW581+A$2</f>
        <v>0.0168732959</v>
      </c>
      <c r="BB581" s="144">
        <f t="shared" si="3485"/>
        <v>0.1601137407</v>
      </c>
      <c r="BC581" s="144">
        <f t="shared" si="3485"/>
        <v>0.5986721883</v>
      </c>
      <c r="BD581" s="144">
        <f t="shared" si="3485"/>
        <v>0.1579131166</v>
      </c>
      <c r="BE581" s="143">
        <f t="shared" ref="BE581:BH581" si="3486">A581</f>
        <v>0</v>
      </c>
      <c r="BF581" s="143">
        <f t="shared" si="3486"/>
        <v>0.2655663916</v>
      </c>
      <c r="BG581" s="143">
        <f t="shared" si="3486"/>
        <v>0.5778364116</v>
      </c>
      <c r="BH581" s="143">
        <f t="shared" si="3486"/>
        <v>0.1912978245</v>
      </c>
      <c r="BI581" s="145">
        <f t="shared" si="41"/>
        <v>0.012953638</v>
      </c>
      <c r="BJ581" s="145">
        <f t="shared" si="42"/>
        <v>0.001720080764</v>
      </c>
      <c r="BK581" s="143"/>
    </row>
    <row r="582">
      <c r="A582" s="90">
        <f>'Yield Tabulations'!AH582</f>
        <v>0</v>
      </c>
      <c r="B582" s="90">
        <f>'Yield Tabulations'!AI582</f>
        <v>0.2905844156</v>
      </c>
      <c r="C582" s="90">
        <f>'Yield Tabulations'!AJ582</f>
        <v>0.5345394737</v>
      </c>
      <c r="D582" s="90">
        <f>'Yield Tabulations'!AK582</f>
        <v>0.1566558442</v>
      </c>
      <c r="E582" s="91">
        <f>'Yield Tabulations'!AL582</f>
        <v>0</v>
      </c>
      <c r="F582" s="91">
        <f>'Yield Tabulations'!AM582</f>
        <v>0.08441558442</v>
      </c>
      <c r="G582" s="91">
        <f>'Yield Tabulations'!AN582</f>
        <v>0.6887417219</v>
      </c>
      <c r="H582" s="91">
        <f>'Yield Tabulations'!AO582</f>
        <v>0.1225649351</v>
      </c>
      <c r="I582" s="92">
        <f>'Yield Tabulations'!AP582</f>
        <v>0</v>
      </c>
      <c r="J582" s="92">
        <f>'Yield Tabulations'!AQ582</f>
        <v>0.03814935065</v>
      </c>
      <c r="K582" s="92">
        <f>'Yield Tabulations'!AR582</f>
        <v>0.3823529412</v>
      </c>
      <c r="L582" s="92">
        <f>'Yield Tabulations'!AS582</f>
        <v>0.08441558442</v>
      </c>
      <c r="M582" s="132">
        <f t="shared" si="9"/>
        <v>-0.4965133136</v>
      </c>
      <c r="N582" s="132">
        <f t="shared" ref="N582:P582" si="3487">0</f>
        <v>0</v>
      </c>
      <c r="O582" s="132">
        <f t="shared" si="3487"/>
        <v>0</v>
      </c>
      <c r="P582" s="132">
        <f t="shared" si="3487"/>
        <v>0</v>
      </c>
      <c r="Q582" s="133">
        <f t="shared" si="11"/>
        <v>-0.2769092134</v>
      </c>
      <c r="R582" s="133">
        <f t="shared" si="12"/>
        <v>-0.01127747155</v>
      </c>
      <c r="S582" s="133">
        <f t="shared" si="13"/>
        <v>0.002450218207</v>
      </c>
      <c r="T582" s="133">
        <f t="shared" si="14"/>
        <v>-0.006001497529</v>
      </c>
      <c r="U582" s="134">
        <f t="shared" si="15"/>
        <v>-0.2769092134</v>
      </c>
      <c r="V582" s="134">
        <f t="shared" si="16"/>
        <v>0.01127747155</v>
      </c>
      <c r="W582" s="134">
        <f t="shared" si="17"/>
        <v>-0.002450218207</v>
      </c>
      <c r="X582" s="134">
        <f t="shared" si="18"/>
        <v>0.006001497529</v>
      </c>
      <c r="Y582" s="135">
        <f t="shared" si="19"/>
        <v>-0.1547751355</v>
      </c>
      <c r="Z582" s="135">
        <f t="shared" ref="Z582:AB582" si="3488">0</f>
        <v>0</v>
      </c>
      <c r="AA582" s="135">
        <f t="shared" si="3488"/>
        <v>0</v>
      </c>
      <c r="AB582" s="135">
        <f t="shared" si="3488"/>
        <v>0</v>
      </c>
      <c r="AC582" s="91">
        <f t="shared" si="21"/>
        <v>-0.1594447696</v>
      </c>
      <c r="AD582" s="91">
        <f t="shared" si="22"/>
        <v>0.05699012237</v>
      </c>
      <c r="AE582" s="91">
        <f t="shared" si="23"/>
        <v>0.3404682814</v>
      </c>
      <c r="AF582" s="91">
        <f t="shared" si="24"/>
        <v>0.1373703733</v>
      </c>
      <c r="AG582" s="92">
        <f t="shared" si="25"/>
        <v>0.06514462566</v>
      </c>
      <c r="AH582" s="92">
        <f t="shared" si="26"/>
        <v>0.0361617863</v>
      </c>
      <c r="AI582" s="92">
        <f t="shared" si="27"/>
        <v>0.2384937871</v>
      </c>
      <c r="AJ582" s="92">
        <f t="shared" si="28"/>
        <v>-0.0301755028</v>
      </c>
      <c r="AK582" s="132">
        <f t="shared" ref="AK582:AN582" si="3489">M$2*$M582</f>
        <v>0.162784574</v>
      </c>
      <c r="AL582" s="132">
        <f t="shared" si="3489"/>
        <v>0.04400180675</v>
      </c>
      <c r="AM582" s="132">
        <f t="shared" si="3489"/>
        <v>0.1349511817</v>
      </c>
      <c r="AN582" s="132">
        <f t="shared" si="3489"/>
        <v>-0.1273234644</v>
      </c>
      <c r="AO582" s="133">
        <f t="shared" si="30"/>
        <v>-0.05253369709</v>
      </c>
      <c r="AP582" s="133">
        <f t="shared" si="31"/>
        <v>0.004435506155</v>
      </c>
      <c r="AQ582" s="133">
        <f t="shared" si="32"/>
        <v>-0.06702963607</v>
      </c>
      <c r="AR582" s="133">
        <f t="shared" si="33"/>
        <v>0.08660227115</v>
      </c>
      <c r="AS582" s="134">
        <f t="shared" si="34"/>
        <v>-0.008254238153</v>
      </c>
      <c r="AT582" s="134">
        <f t="shared" si="35"/>
        <v>-0.009696537841</v>
      </c>
      <c r="AU582" s="134">
        <f t="shared" si="36"/>
        <v>-0.0503339982</v>
      </c>
      <c r="AV582" s="134">
        <f t="shared" si="37"/>
        <v>0.03543122392</v>
      </c>
      <c r="AW582" s="135">
        <f t="shared" ref="AW582:AZ582" si="3490">Y$2*$Y582</f>
        <v>-0.01011467332</v>
      </c>
      <c r="AX582" s="135">
        <f t="shared" si="3490"/>
        <v>-0.00690994537</v>
      </c>
      <c r="AY582" s="135">
        <f t="shared" si="3490"/>
        <v>-0.009667909143</v>
      </c>
      <c r="AZ582" s="135">
        <f t="shared" si="3490"/>
        <v>0.03931005179</v>
      </c>
      <c r="BA582" s="144">
        <f t="shared" ref="BA582:BD582" si="3491">AC582+AG582+AK582+AO582+AS582+AW582+A$2</f>
        <v>0.02533655405</v>
      </c>
      <c r="BB582" s="144">
        <f t="shared" si="3491"/>
        <v>0.1502899883</v>
      </c>
      <c r="BC582" s="144">
        <f t="shared" si="3491"/>
        <v>0.5875771225</v>
      </c>
      <c r="BD582" s="144">
        <f t="shared" si="3491"/>
        <v>0.1074803716</v>
      </c>
      <c r="BE582" s="143">
        <f t="shared" ref="BE582:BH582" si="3492">A582</f>
        <v>0</v>
      </c>
      <c r="BF582" s="143">
        <f t="shared" si="3492"/>
        <v>0.2905844156</v>
      </c>
      <c r="BG582" s="143">
        <f t="shared" si="3492"/>
        <v>0.5345394737</v>
      </c>
      <c r="BH582" s="143">
        <f t="shared" si="3492"/>
        <v>0.1566558442</v>
      </c>
      <c r="BI582" s="145">
        <f t="shared" si="41"/>
        <v>0.02555568659</v>
      </c>
      <c r="BJ582" s="145">
        <f t="shared" si="42"/>
        <v>0.002146585244</v>
      </c>
      <c r="BK582" s="143"/>
    </row>
    <row r="583">
      <c r="A583" s="90">
        <f>'Yield Tabulations'!AH583</f>
        <v>0</v>
      </c>
      <c r="B583" s="90">
        <f>'Yield Tabulations'!AI583</f>
        <v>0.2944228275</v>
      </c>
      <c r="C583" s="90">
        <f>'Yield Tabulations'!AJ583</f>
        <v>0.5577981651</v>
      </c>
      <c r="D583" s="90">
        <f>'Yield Tabulations'!AK583</f>
        <v>0.1660181582</v>
      </c>
      <c r="E583" s="91">
        <f>'Yield Tabulations'!AL583</f>
        <v>0</v>
      </c>
      <c r="F583" s="91">
        <f>'Yield Tabulations'!AM583</f>
        <v>0.07263294423</v>
      </c>
      <c r="G583" s="91">
        <f>'Yield Tabulations'!AN583</f>
        <v>0.6086956522</v>
      </c>
      <c r="H583" s="91">
        <f>'Yield Tabulations'!AO583</f>
        <v>0.1193255512</v>
      </c>
      <c r="I583" s="92">
        <f>'Yield Tabulations'!AP583</f>
        <v>0</v>
      </c>
      <c r="J583" s="92">
        <f>'Yield Tabulations'!AQ583</f>
        <v>0.046692607</v>
      </c>
      <c r="K583" s="92">
        <f>'Yield Tabulations'!AR583</f>
        <v>0.5055762082</v>
      </c>
      <c r="L583" s="92">
        <f>'Yield Tabulations'!AS583</f>
        <v>0.07263294423</v>
      </c>
      <c r="M583" s="132">
        <f t="shared" si="9"/>
        <v>-0.3900245287</v>
      </c>
      <c r="N583" s="132">
        <f t="shared" ref="N583:P583" si="3493">0</f>
        <v>0</v>
      </c>
      <c r="O583" s="132">
        <f t="shared" si="3493"/>
        <v>0</v>
      </c>
      <c r="P583" s="132">
        <f t="shared" si="3493"/>
        <v>0</v>
      </c>
      <c r="Q583" s="133">
        <f t="shared" si="11"/>
        <v>-0.3198004274</v>
      </c>
      <c r="R583" s="133">
        <f t="shared" si="12"/>
        <v>0.01611680237</v>
      </c>
      <c r="S583" s="133">
        <f t="shared" si="13"/>
        <v>-0.0002960764819</v>
      </c>
      <c r="T583" s="133">
        <f t="shared" si="14"/>
        <v>-0.00829990166</v>
      </c>
      <c r="U583" s="134">
        <f t="shared" si="15"/>
        <v>-0.3198004274</v>
      </c>
      <c r="V583" s="134">
        <f t="shared" si="16"/>
        <v>-0.01611680237</v>
      </c>
      <c r="W583" s="134">
        <f t="shared" si="17"/>
        <v>0.0002960764819</v>
      </c>
      <c r="X583" s="134">
        <f t="shared" si="18"/>
        <v>0.00829990166</v>
      </c>
      <c r="Y583" s="135">
        <f t="shared" si="19"/>
        <v>-0.2630630464</v>
      </c>
      <c r="Z583" s="135">
        <f t="shared" ref="Z583:AB583" si="3494">0</f>
        <v>0</v>
      </c>
      <c r="AA583" s="135">
        <f t="shared" si="3494"/>
        <v>0</v>
      </c>
      <c r="AB583" s="135">
        <f t="shared" si="3494"/>
        <v>0</v>
      </c>
      <c r="AC583" s="91">
        <f t="shared" si="21"/>
        <v>-0.1408507015</v>
      </c>
      <c r="AD583" s="91">
        <f t="shared" si="22"/>
        <v>0.05168133957</v>
      </c>
      <c r="AE583" s="91">
        <f t="shared" si="23"/>
        <v>0.2993924522</v>
      </c>
      <c r="AF583" s="91">
        <f t="shared" si="24"/>
        <v>0.1275002752</v>
      </c>
      <c r="AG583" s="92">
        <f t="shared" si="25"/>
        <v>0.08665234088</v>
      </c>
      <c r="AH583" s="92">
        <f t="shared" si="26"/>
        <v>0.03830067276</v>
      </c>
      <c r="AI583" s="92">
        <f t="shared" si="27"/>
        <v>0.3079842777</v>
      </c>
      <c r="AJ583" s="92">
        <f t="shared" si="28"/>
        <v>-0.06187100588</v>
      </c>
      <c r="AK583" s="132">
        <f t="shared" ref="AK583:AN583" si="3495">M$2*$M583</f>
        <v>0.1278716502</v>
      </c>
      <c r="AL583" s="132">
        <f t="shared" si="3495"/>
        <v>0.03456459972</v>
      </c>
      <c r="AM583" s="132">
        <f t="shared" si="3495"/>
        <v>0.1060077738</v>
      </c>
      <c r="AN583" s="132">
        <f t="shared" si="3495"/>
        <v>-0.1000159972</v>
      </c>
      <c r="AO583" s="133">
        <f t="shared" si="30"/>
        <v>-0.05977691685</v>
      </c>
      <c r="AP583" s="133">
        <f t="shared" si="31"/>
        <v>0.01169505405</v>
      </c>
      <c r="AQ583" s="133">
        <f t="shared" si="32"/>
        <v>-0.06844906966</v>
      </c>
      <c r="AR583" s="133">
        <f t="shared" si="33"/>
        <v>0.1064309809</v>
      </c>
      <c r="AS583" s="134">
        <f t="shared" si="34"/>
        <v>-0.008982289565</v>
      </c>
      <c r="AT583" s="134">
        <f t="shared" si="35"/>
        <v>-0.01278019435</v>
      </c>
      <c r="AU583" s="134">
        <f t="shared" si="36"/>
        <v>-0.06145994531</v>
      </c>
      <c r="AV583" s="134">
        <f t="shared" si="37"/>
        <v>0.03540851404</v>
      </c>
      <c r="AW583" s="135">
        <f t="shared" ref="AW583:AZ583" si="3496">Y$2*$Y583</f>
        <v>-0.01719137101</v>
      </c>
      <c r="AX583" s="135">
        <f t="shared" si="3496"/>
        <v>-0.01174446576</v>
      </c>
      <c r="AY583" s="135">
        <f t="shared" si="3496"/>
        <v>-0.01643202976</v>
      </c>
      <c r="AZ583" s="135">
        <f t="shared" si="3496"/>
        <v>0.06681319934</v>
      </c>
      <c r="BA583" s="144">
        <f t="shared" ref="BA583:BD583" si="3497">AC583+AG583+AK583+AO583+AS583+AW583+A$2</f>
        <v>0.01547744466</v>
      </c>
      <c r="BB583" s="144">
        <f t="shared" si="3497"/>
        <v>0.1370242559</v>
      </c>
      <c r="BC583" s="144">
        <f t="shared" si="3497"/>
        <v>0.5677388747</v>
      </c>
      <c r="BD583" s="144">
        <f t="shared" si="3497"/>
        <v>0.1405313849</v>
      </c>
      <c r="BE583" s="143">
        <f t="shared" ref="BE583:BH583" si="3498">A583</f>
        <v>0</v>
      </c>
      <c r="BF583" s="143">
        <f t="shared" si="3498"/>
        <v>0.2944228275</v>
      </c>
      <c r="BG583" s="143">
        <f t="shared" si="3498"/>
        <v>0.5577981651</v>
      </c>
      <c r="BH583" s="143">
        <f t="shared" si="3498"/>
        <v>0.1660181582</v>
      </c>
      <c r="BI583" s="145">
        <f t="shared" si="41"/>
        <v>0.02576225495</v>
      </c>
      <c r="BJ583" s="145">
        <f t="shared" si="42"/>
        <v>0.002181435318</v>
      </c>
      <c r="BK583" s="143"/>
    </row>
    <row r="584">
      <c r="A584" s="90">
        <f>'Yield Tabulations'!AH584</f>
        <v>0</v>
      </c>
      <c r="B584" s="90">
        <f>'Yield Tabulations'!AI584</f>
        <v>0.2745403553</v>
      </c>
      <c r="C584" s="90">
        <f>'Yield Tabulations'!AJ584</f>
        <v>0.6050955414</v>
      </c>
      <c r="D584" s="90">
        <f>'Yield Tabulations'!AK584</f>
        <v>0.1791835463</v>
      </c>
      <c r="E584" s="91">
        <f>'Yield Tabulations'!AL584</f>
        <v>0</v>
      </c>
      <c r="F584" s="91">
        <f>'Yield Tabulations'!AM584</f>
        <v>0.09068245559</v>
      </c>
      <c r="G584" s="91">
        <f>'Yield Tabulations'!AN584</f>
        <v>0.6524663677</v>
      </c>
      <c r="H584" s="91">
        <f>'Yield Tabulations'!AO584</f>
        <v>0.1389841072</v>
      </c>
      <c r="I584" s="92">
        <f>'Yield Tabulations'!AP584</f>
        <v>0</v>
      </c>
      <c r="J584" s="92">
        <f>'Yield Tabulations'!AQ584</f>
        <v>0.0483016516</v>
      </c>
      <c r="K584" s="92">
        <f>'Yield Tabulations'!AR584</f>
        <v>0.5625</v>
      </c>
      <c r="L584" s="92">
        <f>'Yield Tabulations'!AS584</f>
        <v>0.09068245559</v>
      </c>
      <c r="M584" s="132">
        <f t="shared" si="9"/>
        <v>-0.4532522508</v>
      </c>
      <c r="N584" s="132">
        <f t="shared" ref="N584:P584" si="3499">0</f>
        <v>0</v>
      </c>
      <c r="O584" s="132">
        <f t="shared" si="3499"/>
        <v>0</v>
      </c>
      <c r="P584" s="132">
        <f t="shared" si="3499"/>
        <v>0</v>
      </c>
      <c r="Q584" s="133">
        <f t="shared" si="11"/>
        <v>-0.3839958643</v>
      </c>
      <c r="R584" s="133">
        <f t="shared" si="12"/>
        <v>0.01901130788</v>
      </c>
      <c r="S584" s="133">
        <f t="shared" si="13"/>
        <v>0.001510145828</v>
      </c>
      <c r="T584" s="133">
        <f t="shared" si="14"/>
        <v>-0.01949367809</v>
      </c>
      <c r="U584" s="134">
        <f t="shared" si="15"/>
        <v>-0.3839958643</v>
      </c>
      <c r="V584" s="134">
        <f t="shared" si="16"/>
        <v>-0.01901130788</v>
      </c>
      <c r="W584" s="134">
        <f t="shared" si="17"/>
        <v>-0.001510145828</v>
      </c>
      <c r="X584" s="134">
        <f t="shared" si="18"/>
        <v>0.01949367809</v>
      </c>
      <c r="Y584" s="135">
        <f t="shared" si="19"/>
        <v>-0.3269626073</v>
      </c>
      <c r="Z584" s="135">
        <f t="shared" ref="Z584:AB584" si="3500">0</f>
        <v>0</v>
      </c>
      <c r="AA584" s="135">
        <f t="shared" si="3500"/>
        <v>0</v>
      </c>
      <c r="AB584" s="135">
        <f t="shared" si="3500"/>
        <v>0</v>
      </c>
      <c r="AC584" s="91">
        <f t="shared" si="21"/>
        <v>-0.1528945009</v>
      </c>
      <c r="AD584" s="91">
        <f t="shared" si="22"/>
        <v>0.06436196675</v>
      </c>
      <c r="AE584" s="91">
        <f t="shared" si="23"/>
        <v>0.3196745811</v>
      </c>
      <c r="AF584" s="91">
        <f t="shared" si="24"/>
        <v>0.1396658369</v>
      </c>
      <c r="AG584" s="92">
        <f t="shared" si="25"/>
        <v>0.09714578445</v>
      </c>
      <c r="AH584" s="92">
        <f t="shared" si="26"/>
        <v>0.04234793397</v>
      </c>
      <c r="AI584" s="92">
        <f t="shared" si="27"/>
        <v>0.3445040788</v>
      </c>
      <c r="AJ584" s="92">
        <f t="shared" si="28"/>
        <v>-0.06240940335</v>
      </c>
      <c r="AK584" s="132">
        <f t="shared" ref="AK584:AN584" si="3501">M$2*$M584</f>
        <v>0.1486012007</v>
      </c>
      <c r="AL584" s="132">
        <f t="shared" si="3501"/>
        <v>0.04016794193</v>
      </c>
      <c r="AM584" s="132">
        <f t="shared" si="3501"/>
        <v>0.1231929239</v>
      </c>
      <c r="AN584" s="132">
        <f t="shared" si="3501"/>
        <v>-0.1162298074</v>
      </c>
      <c r="AO584" s="133">
        <f t="shared" si="30"/>
        <v>-0.07531884318</v>
      </c>
      <c r="AP584" s="133">
        <f t="shared" si="31"/>
        <v>0.01557289631</v>
      </c>
      <c r="AQ584" s="133">
        <f t="shared" si="32"/>
        <v>-0.0817627754</v>
      </c>
      <c r="AR584" s="133">
        <f t="shared" si="33"/>
        <v>0.126043879</v>
      </c>
      <c r="AS584" s="134">
        <f t="shared" si="34"/>
        <v>-0.009310780221</v>
      </c>
      <c r="AT584" s="134">
        <f t="shared" si="35"/>
        <v>-0.01689415953</v>
      </c>
      <c r="AU584" s="134">
        <f t="shared" si="36"/>
        <v>-0.07349974953</v>
      </c>
      <c r="AV584" s="134">
        <f t="shared" si="37"/>
        <v>0.04295370724</v>
      </c>
      <c r="AW584" s="135">
        <f t="shared" ref="AW584:AZ584" si="3502">Y$2*$Y584</f>
        <v>-0.02136725612</v>
      </c>
      <c r="AX584" s="135">
        <f t="shared" si="3502"/>
        <v>-0.01459726556</v>
      </c>
      <c r="AY584" s="135">
        <f t="shared" si="3502"/>
        <v>-0.02042346641</v>
      </c>
      <c r="AZ584" s="135">
        <f t="shared" si="3502"/>
        <v>0.08304251834</v>
      </c>
      <c r="BA584" s="144">
        <f t="shared" ref="BA584:BD584" si="3503">AC584+AG584+AK584+AO584+AS584+AW584+A$2</f>
        <v>0.01461033723</v>
      </c>
      <c r="BB584" s="144">
        <f t="shared" si="3503"/>
        <v>0.1562665638</v>
      </c>
      <c r="BC584" s="144">
        <f t="shared" si="3503"/>
        <v>0.6123810082</v>
      </c>
      <c r="BD584" s="144">
        <f t="shared" si="3503"/>
        <v>0.1793321494</v>
      </c>
      <c r="BE584" s="143">
        <f t="shared" ref="BE584:BH584" si="3504">A584</f>
        <v>0</v>
      </c>
      <c r="BF584" s="143">
        <f t="shared" si="3504"/>
        <v>0.2745403553</v>
      </c>
      <c r="BG584" s="143">
        <f t="shared" si="3504"/>
        <v>0.6050955414</v>
      </c>
      <c r="BH584" s="143">
        <f t="shared" si="3504"/>
        <v>0.1791835463</v>
      </c>
      <c r="BI584" s="145">
        <f t="shared" si="41"/>
        <v>0.01425525181</v>
      </c>
      <c r="BJ584" s="145">
        <f t="shared" si="42"/>
        <v>0.003785830596</v>
      </c>
      <c r="BK584" s="143"/>
    </row>
    <row r="585">
      <c r="A585" s="90">
        <f>'Yield Tabulations'!AH585</f>
        <v>0</v>
      </c>
      <c r="B585" s="90">
        <f>'Yield Tabulations'!AI585</f>
        <v>0.2419672131</v>
      </c>
      <c r="C585" s="90">
        <f>'Yield Tabulations'!AJ585</f>
        <v>0.6233421751</v>
      </c>
      <c r="D585" s="90">
        <f>'Yield Tabulations'!AK585</f>
        <v>0.1521311475</v>
      </c>
      <c r="E585" s="91">
        <f>'Yield Tabulations'!AL585</f>
        <v>0</v>
      </c>
      <c r="F585" s="91">
        <f>'Yield Tabulations'!AM585</f>
        <v>0.08360655738</v>
      </c>
      <c r="G585" s="91">
        <f>'Yield Tabulations'!AN585</f>
        <v>0.6967213115</v>
      </c>
      <c r="H585" s="91">
        <f>'Yield Tabulations'!AO585</f>
        <v>0.12</v>
      </c>
      <c r="I585" s="92">
        <f>'Yield Tabulations'!AP585</f>
        <v>0</v>
      </c>
      <c r="J585" s="92">
        <f>'Yield Tabulations'!AQ585</f>
        <v>0.03639344262</v>
      </c>
      <c r="K585" s="92">
        <f>'Yield Tabulations'!AR585</f>
        <v>0.5541237113</v>
      </c>
      <c r="L585" s="92">
        <f>'Yield Tabulations'!AS585</f>
        <v>0.08360655738</v>
      </c>
      <c r="M585" s="132">
        <f t="shared" si="9"/>
        <v>-0.5068106423</v>
      </c>
      <c r="N585" s="132">
        <f t="shared" ref="N585:P585" si="3505">0</f>
        <v>0</v>
      </c>
      <c r="O585" s="132">
        <f t="shared" si="3505"/>
        <v>0</v>
      </c>
      <c r="P585" s="132">
        <f t="shared" si="3505"/>
        <v>0</v>
      </c>
      <c r="Q585" s="133">
        <f t="shared" si="11"/>
        <v>-0.3991453162</v>
      </c>
      <c r="R585" s="133">
        <f t="shared" si="12"/>
        <v>0.008244375057</v>
      </c>
      <c r="S585" s="133">
        <f t="shared" si="13"/>
        <v>0.002622843322</v>
      </c>
      <c r="T585" s="133">
        <f t="shared" si="14"/>
        <v>-0.02097228879</v>
      </c>
      <c r="U585" s="134">
        <f t="shared" si="15"/>
        <v>-0.3991453162</v>
      </c>
      <c r="V585" s="134">
        <f t="shared" si="16"/>
        <v>-0.008244375057</v>
      </c>
      <c r="W585" s="134">
        <f t="shared" si="17"/>
        <v>-0.002622843322</v>
      </c>
      <c r="X585" s="134">
        <f t="shared" si="18"/>
        <v>0.02097228879</v>
      </c>
      <c r="Y585" s="135">
        <f t="shared" si="19"/>
        <v>-0.3153676266</v>
      </c>
      <c r="Z585" s="135">
        <f t="shared" ref="Z585:AB585" si="3506">0</f>
        <v>0</v>
      </c>
      <c r="AA585" s="135">
        <f t="shared" si="3506"/>
        <v>0</v>
      </c>
      <c r="AB585" s="135">
        <f t="shared" si="3506"/>
        <v>0</v>
      </c>
      <c r="AC585" s="91">
        <f t="shared" si="21"/>
        <v>-0.1609807894</v>
      </c>
      <c r="AD585" s="91">
        <f t="shared" si="22"/>
        <v>0.05588413104</v>
      </c>
      <c r="AE585" s="91">
        <f t="shared" si="23"/>
        <v>0.344912813</v>
      </c>
      <c r="AF585" s="91">
        <f t="shared" si="24"/>
        <v>0.1372848046</v>
      </c>
      <c r="AG585" s="92">
        <f t="shared" si="25"/>
        <v>0.09778048069</v>
      </c>
      <c r="AH585" s="92">
        <f t="shared" si="26"/>
        <v>0.03413262852</v>
      </c>
      <c r="AI585" s="92">
        <f t="shared" si="27"/>
        <v>0.3382386367</v>
      </c>
      <c r="AJ585" s="92">
        <f t="shared" si="28"/>
        <v>-0.06270560885</v>
      </c>
      <c r="AK585" s="132">
        <f t="shared" ref="AK585:AN585" si="3507">M$2*$M585</f>
        <v>0.1661606089</v>
      </c>
      <c r="AL585" s="132">
        <f t="shared" si="3507"/>
        <v>0.04491437254</v>
      </c>
      <c r="AM585" s="132">
        <f t="shared" si="3507"/>
        <v>0.137749972</v>
      </c>
      <c r="AN585" s="132">
        <f t="shared" si="3507"/>
        <v>-0.1299640614</v>
      </c>
      <c r="AO585" s="133">
        <f t="shared" si="30"/>
        <v>-0.07900901785</v>
      </c>
      <c r="AP585" s="133">
        <f t="shared" si="31"/>
        <v>0.0139377861</v>
      </c>
      <c r="AQ585" s="133">
        <f t="shared" si="32"/>
        <v>-0.08853700771</v>
      </c>
      <c r="AR585" s="133">
        <f t="shared" si="33"/>
        <v>0.1282527735</v>
      </c>
      <c r="AS585" s="134">
        <f t="shared" si="34"/>
        <v>-0.009780530856</v>
      </c>
      <c r="AT585" s="134">
        <f t="shared" si="35"/>
        <v>-0.0171912213</v>
      </c>
      <c r="AU585" s="134">
        <f t="shared" si="36"/>
        <v>-0.07503591059</v>
      </c>
      <c r="AV585" s="134">
        <f t="shared" si="37"/>
        <v>0.04686105226</v>
      </c>
      <c r="AW585" s="135">
        <f t="shared" ref="AW585:AZ585" si="3508">Y$2*$Y585</f>
        <v>-0.02060951527</v>
      </c>
      <c r="AX585" s="135">
        <f t="shared" si="3508"/>
        <v>-0.01407960694</v>
      </c>
      <c r="AY585" s="135">
        <f t="shared" si="3508"/>
        <v>-0.01969919491</v>
      </c>
      <c r="AZ585" s="135">
        <f t="shared" si="3508"/>
        <v>0.08009760544</v>
      </c>
      <c r="BA585" s="144">
        <f t="shared" ref="BA585:BD585" si="3509">AC585+AG585+AK585+AO585+AS585+AW585+A$2</f>
        <v>0.02131596871</v>
      </c>
      <c r="BB585" s="144">
        <f t="shared" si="3509"/>
        <v>0.1429053399</v>
      </c>
      <c r="BC585" s="144">
        <f t="shared" si="3509"/>
        <v>0.6383247243</v>
      </c>
      <c r="BD585" s="144">
        <f t="shared" si="3509"/>
        <v>0.1660919842</v>
      </c>
      <c r="BE585" s="143">
        <f t="shared" ref="BE585:BH585" si="3510">A585</f>
        <v>0</v>
      </c>
      <c r="BF585" s="143">
        <f t="shared" si="3510"/>
        <v>0.2419672131</v>
      </c>
      <c r="BG585" s="143">
        <f t="shared" si="3510"/>
        <v>0.6233421751</v>
      </c>
      <c r="BH585" s="143">
        <f t="shared" si="3510"/>
        <v>0.1521311475</v>
      </c>
      <c r="BI585" s="145">
        <f t="shared" si="41"/>
        <v>0.01068700699</v>
      </c>
      <c r="BJ585" s="145">
        <f t="shared" si="42"/>
        <v>0.005348523429</v>
      </c>
      <c r="BK585" s="143"/>
    </row>
    <row r="586">
      <c r="A586" s="90">
        <f>'Yield Tabulations'!AH586</f>
        <v>0</v>
      </c>
      <c r="B586" s="90">
        <f>'Yield Tabulations'!AI586</f>
        <v>0.1626679463</v>
      </c>
      <c r="C586" s="90">
        <f>'Yield Tabulations'!AJ586</f>
        <v>0.7077747989</v>
      </c>
      <c r="D586" s="90">
        <f>'Yield Tabulations'!AK586</f>
        <v>0.1185220729</v>
      </c>
      <c r="E586" s="91">
        <f>'Yield Tabulations'!AL586</f>
        <v>0</v>
      </c>
      <c r="F586" s="91">
        <f>'Yield Tabulations'!AM586</f>
        <v>0.04558541267</v>
      </c>
      <c r="G586" s="91">
        <f>'Yield Tabulations'!AN586</f>
        <v>0.6012658228</v>
      </c>
      <c r="H586" s="91">
        <f>'Yield Tabulations'!AO586</f>
        <v>0.07581573896</v>
      </c>
      <c r="I586" s="92">
        <f>'Yield Tabulations'!AP586</f>
        <v>0</v>
      </c>
      <c r="J586" s="92">
        <f>'Yield Tabulations'!AQ586</f>
        <v>0.0302303263</v>
      </c>
      <c r="K586" s="92">
        <f>'Yield Tabulations'!AR586</f>
        <v>0.7860465116</v>
      </c>
      <c r="L586" s="92">
        <f>'Yield Tabulations'!AS586</f>
        <v>0.04558541267</v>
      </c>
      <c r="M586" s="132">
        <f t="shared" si="9"/>
        <v>-0.3693466458</v>
      </c>
      <c r="N586" s="132">
        <f t="shared" ref="N586:P586" si="3511">0</f>
        <v>0</v>
      </c>
      <c r="O586" s="132">
        <f t="shared" si="3511"/>
        <v>0</v>
      </c>
      <c r="P586" s="132">
        <f t="shared" si="3511"/>
        <v>0</v>
      </c>
      <c r="Q586" s="133">
        <f t="shared" si="11"/>
        <v>-0.4774570562</v>
      </c>
      <c r="R586" s="133">
        <f t="shared" si="12"/>
        <v>0.03218574648</v>
      </c>
      <c r="S586" s="133">
        <f t="shared" si="13"/>
        <v>-0.0002139046791</v>
      </c>
      <c r="T586" s="133">
        <f t="shared" si="14"/>
        <v>-0.0176557926</v>
      </c>
      <c r="U586" s="134">
        <f t="shared" si="15"/>
        <v>-0.4774570562</v>
      </c>
      <c r="V586" s="134">
        <f t="shared" si="16"/>
        <v>-0.03218574648</v>
      </c>
      <c r="W586" s="134">
        <f t="shared" si="17"/>
        <v>0.0002139046791</v>
      </c>
      <c r="X586" s="134">
        <f t="shared" si="18"/>
        <v>0.0176557926</v>
      </c>
      <c r="Y586" s="135">
        <f t="shared" si="19"/>
        <v>-0.6208610209</v>
      </c>
      <c r="Z586" s="135">
        <f t="shared" ref="Z586:AB586" si="3512">0</f>
        <v>0</v>
      </c>
      <c r="AA586" s="135">
        <f t="shared" si="3512"/>
        <v>0</v>
      </c>
      <c r="AB586" s="135">
        <f t="shared" si="3512"/>
        <v>0</v>
      </c>
      <c r="AC586" s="91">
        <f t="shared" si="21"/>
        <v>-0.1348709357</v>
      </c>
      <c r="AD586" s="91">
        <f t="shared" si="22"/>
        <v>0.02864395785</v>
      </c>
      <c r="AE586" s="91">
        <f t="shared" si="23"/>
        <v>0.3008812065</v>
      </c>
      <c r="AF586" s="91">
        <f t="shared" si="24"/>
        <v>0.1097926234</v>
      </c>
      <c r="AG586" s="92">
        <f t="shared" si="25"/>
        <v>0.1423761413</v>
      </c>
      <c r="AH586" s="92">
        <f t="shared" si="26"/>
        <v>0.02224115284</v>
      </c>
      <c r="AI586" s="92">
        <f t="shared" si="27"/>
        <v>0.4659305718</v>
      </c>
      <c r="AJ586" s="92">
        <f t="shared" si="28"/>
        <v>-0.1273927684</v>
      </c>
      <c r="AK586" s="132">
        <f t="shared" ref="AK586:AN586" si="3513">M$2*$M586</f>
        <v>0.1210922945</v>
      </c>
      <c r="AL586" s="132">
        <f t="shared" si="3513"/>
        <v>0.03273209254</v>
      </c>
      <c r="AM586" s="132">
        <f t="shared" si="3513"/>
        <v>0.1003875726</v>
      </c>
      <c r="AN586" s="132">
        <f t="shared" si="3513"/>
        <v>-0.09471346127</v>
      </c>
      <c r="AO586" s="133">
        <f t="shared" si="30"/>
        <v>-0.09084165539</v>
      </c>
      <c r="AP586" s="133">
        <f t="shared" si="31"/>
        <v>0.0200615742</v>
      </c>
      <c r="AQ586" s="133">
        <f t="shared" si="32"/>
        <v>-0.09939356886</v>
      </c>
      <c r="AR586" s="133">
        <f t="shared" si="33"/>
        <v>0.1598337061</v>
      </c>
      <c r="AS586" s="134">
        <f t="shared" si="34"/>
        <v>-0.0124686444</v>
      </c>
      <c r="AT586" s="134">
        <f t="shared" si="35"/>
        <v>-0.02030372021</v>
      </c>
      <c r="AU586" s="134">
        <f t="shared" si="36"/>
        <v>-0.09256003281</v>
      </c>
      <c r="AV586" s="134">
        <f t="shared" si="37"/>
        <v>0.05152442627</v>
      </c>
      <c r="AW586" s="135">
        <f t="shared" ref="AW586:AZ586" si="3514">Y$2*$Y586</f>
        <v>-0.04057374192</v>
      </c>
      <c r="AX586" s="135">
        <f t="shared" si="3514"/>
        <v>-0.02771837817</v>
      </c>
      <c r="AY586" s="135">
        <f t="shared" si="3514"/>
        <v>-0.03878160353</v>
      </c>
      <c r="AZ586" s="135">
        <f t="shared" si="3514"/>
        <v>0.1576873366</v>
      </c>
      <c r="BA586" s="144">
        <f t="shared" ref="BA586:BD586" si="3515">AC586+AG586+AK586+AO586+AS586+AW586+A$2</f>
        <v>0.012468191</v>
      </c>
      <c r="BB586" s="144">
        <f t="shared" si="3515"/>
        <v>0.08096392898</v>
      </c>
      <c r="BC586" s="144">
        <f t="shared" si="3515"/>
        <v>0.6371595614</v>
      </c>
      <c r="BD586" s="144">
        <f t="shared" si="3515"/>
        <v>0.2229972813</v>
      </c>
      <c r="BE586" s="143">
        <f t="shared" ref="BE586:BH586" si="3516">A586</f>
        <v>0</v>
      </c>
      <c r="BF586" s="143">
        <f t="shared" si="3516"/>
        <v>0.1626679463</v>
      </c>
      <c r="BG586" s="143">
        <f t="shared" si="3516"/>
        <v>0.7077747989</v>
      </c>
      <c r="BH586" s="143">
        <f t="shared" si="3516"/>
        <v>0.1185220729</v>
      </c>
      <c r="BI586" s="145">
        <f t="shared" si="41"/>
        <v>0.02273258315</v>
      </c>
      <c r="BJ586" s="145">
        <f t="shared" si="42"/>
        <v>0.03383286835</v>
      </c>
      <c r="BK586" s="143"/>
    </row>
    <row r="587">
      <c r="A587" s="90">
        <f>'Yield Tabulations'!AH587</f>
        <v>0</v>
      </c>
      <c r="B587" s="90">
        <f>'Yield Tabulations'!AI587</f>
        <v>0.2466633712</v>
      </c>
      <c r="C587" s="90">
        <f>'Yield Tabulations'!AJ587</f>
        <v>0.5597484277</v>
      </c>
      <c r="D587" s="90">
        <f>'Yield Tabulations'!AK587</f>
        <v>0.1552150272</v>
      </c>
      <c r="E587" s="91">
        <f>'Yield Tabulations'!AL587</f>
        <v>0</v>
      </c>
      <c r="F587" s="91">
        <f>'Yield Tabulations'!AM587</f>
        <v>0.07760751359</v>
      </c>
      <c r="G587" s="91">
        <f>'Yield Tabulations'!AN587</f>
        <v>0.646090535</v>
      </c>
      <c r="H587" s="91">
        <f>'Yield Tabulations'!AO587</f>
        <v>0.1201186357</v>
      </c>
      <c r="I587" s="92">
        <f>'Yield Tabulations'!AP587</f>
        <v>0</v>
      </c>
      <c r="J587" s="92">
        <f>'Yield Tabulations'!AQ587</f>
        <v>0.0425111221</v>
      </c>
      <c r="K587" s="92">
        <f>'Yield Tabulations'!AR587</f>
        <v>0.4700854701</v>
      </c>
      <c r="L587" s="92">
        <f>'Yield Tabulations'!AS587</f>
        <v>0.07760751359</v>
      </c>
      <c r="M587" s="132">
        <f t="shared" si="9"/>
        <v>-0.4378843922</v>
      </c>
      <c r="N587" s="132">
        <f t="shared" ref="N587:P587" si="3517">0</f>
        <v>0</v>
      </c>
      <c r="O587" s="132">
        <f t="shared" si="3517"/>
        <v>0</v>
      </c>
      <c r="P587" s="132">
        <f t="shared" si="3517"/>
        <v>0</v>
      </c>
      <c r="Q587" s="133">
        <f t="shared" si="11"/>
        <v>-0.316339064</v>
      </c>
      <c r="R587" s="133">
        <f t="shared" si="12"/>
        <v>0.006324545348</v>
      </c>
      <c r="S587" s="133">
        <f t="shared" si="13"/>
        <v>0.0009165481784</v>
      </c>
      <c r="T587" s="133">
        <f t="shared" si="14"/>
        <v>-0.009016130892</v>
      </c>
      <c r="U587" s="134">
        <f t="shared" si="15"/>
        <v>-0.316339064</v>
      </c>
      <c r="V587" s="134">
        <f t="shared" si="16"/>
        <v>-0.006324545348</v>
      </c>
      <c r="W587" s="134">
        <f t="shared" si="17"/>
        <v>-0.0009165481784</v>
      </c>
      <c r="X587" s="134">
        <f t="shared" si="18"/>
        <v>0.009016130892</v>
      </c>
      <c r="Y587" s="135">
        <f t="shared" si="19"/>
        <v>-0.2288104709</v>
      </c>
      <c r="Z587" s="135">
        <f t="shared" ref="Z587:AB587" si="3518">0</f>
        <v>0</v>
      </c>
      <c r="AA587" s="135">
        <f t="shared" si="3518"/>
        <v>0</v>
      </c>
      <c r="AB587" s="135">
        <f t="shared" si="3518"/>
        <v>0</v>
      </c>
      <c r="AC587" s="91">
        <f t="shared" si="21"/>
        <v>-0.1494533324</v>
      </c>
      <c r="AD587" s="91">
        <f t="shared" si="22"/>
        <v>0.05373545439</v>
      </c>
      <c r="AE587" s="91">
        <f t="shared" si="23"/>
        <v>0.3186683234</v>
      </c>
      <c r="AF587" s="91">
        <f t="shared" si="24"/>
        <v>0.1318519733</v>
      </c>
      <c r="AG587" s="92">
        <f t="shared" si="25"/>
        <v>0.08079006155</v>
      </c>
      <c r="AH587" s="92">
        <f t="shared" si="26"/>
        <v>0.0369810994</v>
      </c>
      <c r="AI587" s="92">
        <f t="shared" si="27"/>
        <v>0.2882591772</v>
      </c>
      <c r="AJ587" s="92">
        <f t="shared" si="28"/>
        <v>-0.05149888204</v>
      </c>
      <c r="AK587" s="132">
        <f t="shared" ref="AK587:AN587" si="3519">M$2*$M587</f>
        <v>0.1435627652</v>
      </c>
      <c r="AL587" s="132">
        <f t="shared" si="3519"/>
        <v>0.03880601763</v>
      </c>
      <c r="AM587" s="132">
        <f t="shared" si="3519"/>
        <v>0.1190159751</v>
      </c>
      <c r="AN587" s="132">
        <f t="shared" si="3519"/>
        <v>-0.1122889483</v>
      </c>
      <c r="AO587" s="133">
        <f t="shared" si="30"/>
        <v>-0.05987584248</v>
      </c>
      <c r="AP587" s="133">
        <f t="shared" si="31"/>
        <v>0.009631691874</v>
      </c>
      <c r="AQ587" s="133">
        <f t="shared" si="32"/>
        <v>-0.07060773624</v>
      </c>
      <c r="AR587" s="133">
        <f t="shared" si="33"/>
        <v>0.1029395936</v>
      </c>
      <c r="AS587" s="134">
        <f t="shared" si="34"/>
        <v>-0.00888339735</v>
      </c>
      <c r="AT587" s="134">
        <f t="shared" si="35"/>
        <v>-0.01233390958</v>
      </c>
      <c r="AU587" s="134">
        <f t="shared" si="36"/>
        <v>-0.0596596904</v>
      </c>
      <c r="AV587" s="134">
        <f t="shared" si="37"/>
        <v>0.03689110434</v>
      </c>
      <c r="AW587" s="135">
        <f t="shared" ref="AW587:AZ587" si="3520">Y$2*$Y587</f>
        <v>-0.01495293903</v>
      </c>
      <c r="AX587" s="135">
        <f t="shared" si="3520"/>
        <v>-0.01021525744</v>
      </c>
      <c r="AY587" s="135">
        <f t="shared" si="3520"/>
        <v>-0.01429246911</v>
      </c>
      <c r="AZ587" s="135">
        <f t="shared" si="3520"/>
        <v>0.05811367202</v>
      </c>
      <c r="BA587" s="144">
        <f t="shared" ref="BA587:BD587" si="3521">AC587+AG587+AK587+AO587+AS587+AW587+A$2</f>
        <v>0.01894204798</v>
      </c>
      <c r="BB587" s="144">
        <f t="shared" si="3521"/>
        <v>0.1419123462</v>
      </c>
      <c r="BC587" s="144">
        <f t="shared" si="3521"/>
        <v>0.5820789957</v>
      </c>
      <c r="BD587" s="144">
        <f t="shared" si="3521"/>
        <v>0.1322739316</v>
      </c>
      <c r="BE587" s="143">
        <f t="shared" ref="BE587:BH587" si="3522">A587</f>
        <v>0</v>
      </c>
      <c r="BF587" s="143">
        <f t="shared" si="3522"/>
        <v>0.2466633712</v>
      </c>
      <c r="BG587" s="143">
        <f t="shared" si="3522"/>
        <v>0.5597484277</v>
      </c>
      <c r="BH587" s="143">
        <f t="shared" si="3522"/>
        <v>0.1552150272</v>
      </c>
      <c r="BI587" s="145">
        <f t="shared" si="41"/>
        <v>0.01235652656</v>
      </c>
      <c r="BJ587" s="145">
        <f t="shared" si="42"/>
        <v>0.0001542105096</v>
      </c>
      <c r="BK587" s="143"/>
    </row>
    <row r="588">
      <c r="A588" s="90">
        <f>'Yield Tabulations'!AH588</f>
        <v>0</v>
      </c>
      <c r="B588" s="90">
        <f>'Yield Tabulations'!AI588</f>
        <v>0.1610653139</v>
      </c>
      <c r="C588" s="90">
        <f>'Yield Tabulations'!AJ588</f>
        <v>0.6388888889</v>
      </c>
      <c r="D588" s="90">
        <f>'Yield Tabulations'!AK588</f>
        <v>0.1439441978</v>
      </c>
      <c r="E588" s="91">
        <f>'Yield Tabulations'!AL588</f>
        <v>0</v>
      </c>
      <c r="F588" s="91">
        <f>'Yield Tabulations'!AM588</f>
        <v>0.04502219404</v>
      </c>
      <c r="G588" s="91">
        <f>'Yield Tabulations'!AN588</f>
        <v>0.6513761468</v>
      </c>
      <c r="H588" s="91">
        <f>'Yield Tabulations'!AO588</f>
        <v>0.06911857958</v>
      </c>
      <c r="I588" s="92">
        <f>'Yield Tabulations'!AP588</f>
        <v>0</v>
      </c>
      <c r="J588" s="92">
        <f>'Yield Tabulations'!AQ588</f>
        <v>0.02409638554</v>
      </c>
      <c r="K588" s="92">
        <f>'Yield Tabulations'!AR588</f>
        <v>0.6261682243</v>
      </c>
      <c r="L588" s="92">
        <f>'Yield Tabulations'!AS588</f>
        <v>0.04502219404</v>
      </c>
      <c r="M588" s="132">
        <f t="shared" si="9"/>
        <v>-0.4310952606</v>
      </c>
      <c r="N588" s="132">
        <f t="shared" ref="N588:P588" si="3523">0</f>
        <v>0</v>
      </c>
      <c r="O588" s="132">
        <f t="shared" si="3523"/>
        <v>0</v>
      </c>
      <c r="P588" s="132">
        <f t="shared" si="3523"/>
        <v>0</v>
      </c>
      <c r="Q588" s="133">
        <f t="shared" si="11"/>
        <v>-0.4120677874</v>
      </c>
      <c r="R588" s="133">
        <f t="shared" si="12"/>
        <v>0.01395347497</v>
      </c>
      <c r="S588" s="133">
        <f t="shared" si="13"/>
        <v>0.0003614900144</v>
      </c>
      <c r="T588" s="133">
        <f t="shared" si="14"/>
        <v>-0.01249565653</v>
      </c>
      <c r="U588" s="134">
        <f t="shared" si="15"/>
        <v>-0.4120677874</v>
      </c>
      <c r="V588" s="134">
        <f t="shared" si="16"/>
        <v>-0.01395347497</v>
      </c>
      <c r="W588" s="134">
        <f t="shared" si="17"/>
        <v>-0.0003614900144</v>
      </c>
      <c r="X588" s="134">
        <f t="shared" si="18"/>
        <v>0.01249565653</v>
      </c>
      <c r="Y588" s="135">
        <f t="shared" si="19"/>
        <v>-0.3946942789</v>
      </c>
      <c r="Z588" s="135">
        <f t="shared" ref="Z588:AB588" si="3524">0</f>
        <v>0</v>
      </c>
      <c r="AA588" s="135">
        <f t="shared" si="3524"/>
        <v>0</v>
      </c>
      <c r="AB588" s="135">
        <f t="shared" si="3524"/>
        <v>0</v>
      </c>
      <c r="AC588" s="91">
        <f t="shared" si="21"/>
        <v>-0.1452916174</v>
      </c>
      <c r="AD588" s="91">
        <f t="shared" si="22"/>
        <v>0.02602283947</v>
      </c>
      <c r="AE588" s="91">
        <f t="shared" si="23"/>
        <v>0.3276168407</v>
      </c>
      <c r="AF588" s="91">
        <f t="shared" si="24"/>
        <v>0.1131526327</v>
      </c>
      <c r="AG588" s="92">
        <f t="shared" si="25"/>
        <v>0.1134580799</v>
      </c>
      <c r="AH588" s="92">
        <f t="shared" si="26"/>
        <v>0.01936402488</v>
      </c>
      <c r="AI588" s="92">
        <f t="shared" si="27"/>
        <v>0.3728046247</v>
      </c>
      <c r="AJ588" s="92">
        <f t="shared" si="28"/>
        <v>-0.09641927092</v>
      </c>
      <c r="AK588" s="132">
        <f t="shared" ref="AK588:AN588" si="3525">M$2*$M588</f>
        <v>0.1413369117</v>
      </c>
      <c r="AL588" s="132">
        <f t="shared" si="3525"/>
        <v>0.03820435389</v>
      </c>
      <c r="AM588" s="132">
        <f t="shared" si="3525"/>
        <v>0.1171707047</v>
      </c>
      <c r="AN588" s="132">
        <f t="shared" si="3525"/>
        <v>-0.1105479764</v>
      </c>
      <c r="AO588" s="133">
        <f t="shared" si="30"/>
        <v>-0.07792646108</v>
      </c>
      <c r="AP588" s="133">
        <f t="shared" si="31"/>
        <v>0.01401826839</v>
      </c>
      <c r="AQ588" s="133">
        <f t="shared" si="32"/>
        <v>-0.09024605896</v>
      </c>
      <c r="AR588" s="133">
        <f t="shared" si="33"/>
        <v>0.1352571895</v>
      </c>
      <c r="AS588" s="134">
        <f t="shared" si="34"/>
        <v>-0.01144712852</v>
      </c>
      <c r="AT588" s="134">
        <f t="shared" si="35"/>
        <v>-0.01649300097</v>
      </c>
      <c r="AU588" s="134">
        <f t="shared" si="36"/>
        <v>-0.07834327997</v>
      </c>
      <c r="AV588" s="134">
        <f t="shared" si="37"/>
        <v>0.04698259632</v>
      </c>
      <c r="AW588" s="135">
        <f t="shared" ref="AW588:AZ588" si="3526">Y$2*$Y588</f>
        <v>-0.02579357259</v>
      </c>
      <c r="AX588" s="135">
        <f t="shared" si="3526"/>
        <v>-0.01762115017</v>
      </c>
      <c r="AY588" s="135">
        <f t="shared" si="3526"/>
        <v>-0.02465427289</v>
      </c>
      <c r="AZ588" s="135">
        <f t="shared" si="3526"/>
        <v>0.1002451233</v>
      </c>
      <c r="BA588" s="144">
        <f t="shared" ref="BA588:BD588" si="3527">AC588+AG588+AK588+AO588+AS588+AW588+A$2</f>
        <v>0.02209094458</v>
      </c>
      <c r="BB588" s="144">
        <f t="shared" si="3527"/>
        <v>0.08880258542</v>
      </c>
      <c r="BC588" s="144">
        <f t="shared" si="3527"/>
        <v>0.6250439739</v>
      </c>
      <c r="BD588" s="144">
        <f t="shared" si="3527"/>
        <v>0.1549357133</v>
      </c>
      <c r="BE588" s="143">
        <f t="shared" ref="BE588:BH588" si="3528">A588</f>
        <v>0</v>
      </c>
      <c r="BF588" s="143">
        <f t="shared" si="3528"/>
        <v>0.1610653139</v>
      </c>
      <c r="BG588" s="143">
        <f t="shared" si="3528"/>
        <v>0.6388888889</v>
      </c>
      <c r="BH588" s="143">
        <f t="shared" si="3528"/>
        <v>0.1439441978</v>
      </c>
      <c r="BI588" s="145">
        <f t="shared" si="41"/>
        <v>0.00602240684</v>
      </c>
      <c r="BJ588" s="145">
        <f t="shared" si="42"/>
        <v>0.01564032658</v>
      </c>
      <c r="BK588" s="143"/>
    </row>
    <row r="589">
      <c r="A589" s="90">
        <f>'Yield Tabulations'!AH589</f>
        <v>0</v>
      </c>
      <c r="B589" s="90">
        <f>'Yield Tabulations'!AI589</f>
        <v>0.2076843198</v>
      </c>
      <c r="C589" s="90">
        <f>'Yield Tabulations'!AJ589</f>
        <v>0.461352657</v>
      </c>
      <c r="D589" s="90">
        <f>'Yield Tabulations'!AK589</f>
        <v>0.1007268951</v>
      </c>
      <c r="E589" s="91">
        <f>'Yield Tabulations'!AL589</f>
        <v>0</v>
      </c>
      <c r="F589" s="91">
        <f>'Yield Tabulations'!AM589</f>
        <v>0.04361370717</v>
      </c>
      <c r="G589" s="91">
        <f>'Yield Tabulations'!AN589</f>
        <v>0.42</v>
      </c>
      <c r="H589" s="91">
        <f>'Yield Tabulations'!AO589</f>
        <v>0.1038421599</v>
      </c>
      <c r="I589" s="92">
        <f>'Yield Tabulations'!AP589</f>
        <v>0</v>
      </c>
      <c r="J589" s="92">
        <f>'Yield Tabulations'!AQ589</f>
        <v>0.06022845275</v>
      </c>
      <c r="K589" s="92">
        <f>'Yield Tabulations'!AR589</f>
        <v>0.5</v>
      </c>
      <c r="L589" s="92">
        <f>'Yield Tabulations'!AS589</f>
        <v>0.04361370717</v>
      </c>
      <c r="M589" s="132">
        <f t="shared" si="9"/>
        <v>-0.1890853496</v>
      </c>
      <c r="N589" s="132">
        <f t="shared" ref="N589:P589" si="3529">0</f>
        <v>0</v>
      </c>
      <c r="O589" s="132">
        <f t="shared" si="3529"/>
        <v>0</v>
      </c>
      <c r="P589" s="132">
        <f t="shared" si="3529"/>
        <v>0</v>
      </c>
      <c r="Q589" s="133">
        <f t="shared" si="11"/>
        <v>-0.2171557277</v>
      </c>
      <c r="R589" s="133">
        <f t="shared" si="12"/>
        <v>0.03360332295</v>
      </c>
      <c r="S589" s="133">
        <f t="shared" si="13"/>
        <v>-0.00435209717</v>
      </c>
      <c r="T589" s="133">
        <f t="shared" si="14"/>
        <v>0.003489096573</v>
      </c>
      <c r="U589" s="134">
        <f t="shared" si="15"/>
        <v>-0.2171557277</v>
      </c>
      <c r="V589" s="134">
        <f t="shared" si="16"/>
        <v>-0.03360332295</v>
      </c>
      <c r="W589" s="134">
        <f t="shared" si="17"/>
        <v>0.00435209717</v>
      </c>
      <c r="X589" s="134">
        <f t="shared" si="18"/>
        <v>-0.003489096573</v>
      </c>
      <c r="Y589" s="135">
        <f t="shared" si="19"/>
        <v>-0.255529622</v>
      </c>
      <c r="Z589" s="135">
        <f t="shared" ref="Z589:AB589" si="3530">0</f>
        <v>0</v>
      </c>
      <c r="AA589" s="135">
        <f t="shared" si="3530"/>
        <v>0</v>
      </c>
      <c r="AB589" s="135">
        <f t="shared" si="3530"/>
        <v>0</v>
      </c>
      <c r="AC589" s="91">
        <f t="shared" si="21"/>
        <v>-0.09670929326</v>
      </c>
      <c r="AD589" s="91">
        <f t="shared" si="22"/>
        <v>0.03686251072</v>
      </c>
      <c r="AE589" s="91">
        <f t="shared" si="23"/>
        <v>0.2035887186</v>
      </c>
      <c r="AF589" s="91">
        <f t="shared" si="24"/>
        <v>0.1004484512</v>
      </c>
      <c r="AG589" s="92">
        <f t="shared" si="25"/>
        <v>0.08290655706</v>
      </c>
      <c r="AH589" s="92">
        <f t="shared" si="26"/>
        <v>0.04074293684</v>
      </c>
      <c r="AI589" s="92">
        <f t="shared" si="27"/>
        <v>0.2993364565</v>
      </c>
      <c r="AJ589" s="92">
        <f t="shared" si="28"/>
        <v>-0.08024383236</v>
      </c>
      <c r="AK589" s="132">
        <f t="shared" ref="AK589:AN589" si="3531">M$2*$M589</f>
        <v>0.06199265407</v>
      </c>
      <c r="AL589" s="132">
        <f t="shared" si="3531"/>
        <v>0.01675704716</v>
      </c>
      <c r="AM589" s="132">
        <f t="shared" si="3531"/>
        <v>0.05139296505</v>
      </c>
      <c r="AN589" s="132">
        <f t="shared" si="3531"/>
        <v>-0.04848812936</v>
      </c>
      <c r="AO589" s="133">
        <f t="shared" si="30"/>
        <v>-0.03617814962</v>
      </c>
      <c r="AP589" s="133">
        <f t="shared" si="31"/>
        <v>0.01126047949</v>
      </c>
      <c r="AQ589" s="133">
        <f t="shared" si="32"/>
        <v>-0.04003537278</v>
      </c>
      <c r="AR589" s="133">
        <f t="shared" si="33"/>
        <v>0.0790532542</v>
      </c>
      <c r="AS589" s="134">
        <f t="shared" si="34"/>
        <v>-0.007209002056</v>
      </c>
      <c r="AT589" s="134">
        <f t="shared" si="35"/>
        <v>-0.008207359922</v>
      </c>
      <c r="AU589" s="134">
        <f t="shared" si="36"/>
        <v>-0.04460603936</v>
      </c>
      <c r="AV589" s="134">
        <f t="shared" si="37"/>
        <v>0.01936810386</v>
      </c>
      <c r="AW589" s="135">
        <f t="shared" ref="AW589:AZ589" si="3532">Y$2*$Y589</f>
        <v>-0.01669905597</v>
      </c>
      <c r="AX589" s="135">
        <f t="shared" si="3532"/>
        <v>-0.01140813557</v>
      </c>
      <c r="AY589" s="135">
        <f t="shared" si="3532"/>
        <v>-0.01596146022</v>
      </c>
      <c r="AZ589" s="135">
        <f t="shared" si="3532"/>
        <v>0.0648998474</v>
      </c>
      <c r="BA589" s="144">
        <f t="shared" ref="BA589:BD589" si="3533">AC589+AG589+AK589+AO589+AS589+AW589+A$2</f>
        <v>0.01585844276</v>
      </c>
      <c r="BB589" s="144">
        <f t="shared" si="3533"/>
        <v>0.1113147287</v>
      </c>
      <c r="BC589" s="144">
        <f t="shared" si="3533"/>
        <v>0.4544106835</v>
      </c>
      <c r="BD589" s="144">
        <f t="shared" si="3533"/>
        <v>0.1013031136</v>
      </c>
      <c r="BE589" s="143">
        <f t="shared" ref="BE589:BH589" si="3534">A589</f>
        <v>0</v>
      </c>
      <c r="BF589" s="143">
        <f t="shared" si="3534"/>
        <v>0.2076843198</v>
      </c>
      <c r="BG589" s="143">
        <f t="shared" si="3534"/>
        <v>0.461352657</v>
      </c>
      <c r="BH589" s="143">
        <f t="shared" si="3534"/>
        <v>0.1007268951</v>
      </c>
      <c r="BI589" s="145">
        <f t="shared" si="41"/>
        <v>0.009587111335</v>
      </c>
      <c r="BJ589" s="145">
        <f t="shared" si="42"/>
        <v>0.01381961134</v>
      </c>
      <c r="BK589" s="143"/>
    </row>
    <row r="590">
      <c r="A590" s="90">
        <f>'Yield Tabulations'!AH590</f>
        <v>0</v>
      </c>
      <c r="B590" s="90">
        <f>'Yield Tabulations'!AI590</f>
        <v>0.19609375</v>
      </c>
      <c r="C590" s="90">
        <f>'Yield Tabulations'!AJ590</f>
        <v>0.380952381</v>
      </c>
      <c r="D590" s="90">
        <f>'Yield Tabulations'!AK590</f>
        <v>0.0703125</v>
      </c>
      <c r="E590" s="91">
        <f>'Yield Tabulations'!AL590</f>
        <v>0</v>
      </c>
      <c r="F590" s="91">
        <f>'Yield Tabulations'!AM590</f>
        <v>0.0359375</v>
      </c>
      <c r="G590" s="91">
        <f>'Yield Tabulations'!AN590</f>
        <v>0.3770491803</v>
      </c>
      <c r="H590" s="91">
        <f>'Yield Tabulations'!AO590</f>
        <v>0.0953125</v>
      </c>
      <c r="I590" s="92">
        <f>'Yield Tabulations'!AP590</f>
        <v>0</v>
      </c>
      <c r="J590" s="92">
        <f>'Yield Tabulations'!AQ590</f>
        <v>0.059375</v>
      </c>
      <c r="K590" s="92">
        <f>'Yield Tabulations'!AR590</f>
        <v>0.3846153846</v>
      </c>
      <c r="L590" s="92">
        <f>'Yield Tabulations'!AS590</f>
        <v>0.0359375</v>
      </c>
      <c r="M590" s="132">
        <f t="shared" si="9"/>
        <v>-0.1525420609</v>
      </c>
      <c r="N590" s="132">
        <f t="shared" ref="N590:P590" si="3535">0</f>
        <v>0</v>
      </c>
      <c r="O590" s="132">
        <f t="shared" si="3535"/>
        <v>0</v>
      </c>
      <c r="P590" s="132">
        <f t="shared" si="3535"/>
        <v>0</v>
      </c>
      <c r="Q590" s="133">
        <f t="shared" si="11"/>
        <v>-0.1505779975</v>
      </c>
      <c r="R590" s="133">
        <f t="shared" si="12"/>
        <v>0.02310844893</v>
      </c>
      <c r="S590" s="133">
        <f t="shared" si="13"/>
        <v>-0.004367675781</v>
      </c>
      <c r="T590" s="133">
        <f t="shared" si="14"/>
        <v>0.008565179697</v>
      </c>
      <c r="U590" s="134">
        <f t="shared" si="15"/>
        <v>-0.1505779975</v>
      </c>
      <c r="V590" s="134">
        <f t="shared" si="16"/>
        <v>-0.02310844893</v>
      </c>
      <c r="W590" s="134">
        <f t="shared" si="17"/>
        <v>0.004367675781</v>
      </c>
      <c r="X590" s="134">
        <f t="shared" si="18"/>
        <v>-0.008565179697</v>
      </c>
      <c r="Y590" s="135">
        <f t="shared" si="19"/>
        <v>-0.1527458886</v>
      </c>
      <c r="Z590" s="135">
        <f t="shared" ref="Z590:AB590" si="3536">0</f>
        <v>0</v>
      </c>
      <c r="AA590" s="135">
        <f t="shared" si="3536"/>
        <v>0</v>
      </c>
      <c r="AB590" s="135">
        <f t="shared" si="3536"/>
        <v>0</v>
      </c>
      <c r="AC590" s="91">
        <f t="shared" si="21"/>
        <v>-0.08642771167</v>
      </c>
      <c r="AD590" s="91">
        <f t="shared" si="22"/>
        <v>0.03187644791</v>
      </c>
      <c r="AE590" s="91">
        <f t="shared" si="23"/>
        <v>0.1824312371</v>
      </c>
      <c r="AF590" s="91">
        <f t="shared" si="24"/>
        <v>0.09193566535</v>
      </c>
      <c r="AG590" s="92">
        <f t="shared" si="25"/>
        <v>0.06132627317</v>
      </c>
      <c r="AH590" s="92">
        <f t="shared" si="26"/>
        <v>0.03937751959</v>
      </c>
      <c r="AI590" s="92">
        <f t="shared" si="27"/>
        <v>0.2307741854</v>
      </c>
      <c r="AJ590" s="92">
        <f t="shared" si="28"/>
        <v>-0.06279056222</v>
      </c>
      <c r="AK590" s="132">
        <f t="shared" ref="AK590:AN590" si="3537">M$2*$M590</f>
        <v>0.05001173933</v>
      </c>
      <c r="AL590" s="132">
        <f t="shared" si="3537"/>
        <v>0.01351852227</v>
      </c>
      <c r="AM590" s="132">
        <f t="shared" si="3537"/>
        <v>0.04146058286</v>
      </c>
      <c r="AN590" s="132">
        <f t="shared" si="3537"/>
        <v>-0.03911714577</v>
      </c>
      <c r="AO590" s="133">
        <f t="shared" si="30"/>
        <v>-0.02277612599</v>
      </c>
      <c r="AP590" s="133">
        <f t="shared" si="31"/>
        <v>0.006794693164</v>
      </c>
      <c r="AQ590" s="133">
        <f t="shared" si="32"/>
        <v>-0.02819668373</v>
      </c>
      <c r="AR590" s="133">
        <f t="shared" si="33"/>
        <v>0.05584794799</v>
      </c>
      <c r="AS590" s="134">
        <f t="shared" si="34"/>
        <v>-0.00599111051</v>
      </c>
      <c r="AT590" s="134">
        <f t="shared" si="35"/>
        <v>-0.004696198797</v>
      </c>
      <c r="AU590" s="134">
        <f t="shared" si="36"/>
        <v>-0.03106815194</v>
      </c>
      <c r="AV590" s="134">
        <f t="shared" si="37"/>
        <v>0.01322010329</v>
      </c>
      <c r="AW590" s="135">
        <f t="shared" ref="AW590:AZ590" si="3538">Y$2*$Y590</f>
        <v>-0.009982060486</v>
      </c>
      <c r="AX590" s="135">
        <f t="shared" si="3538"/>
        <v>-0.00681934952</v>
      </c>
      <c r="AY590" s="135">
        <f t="shared" si="3538"/>
        <v>-0.009541153807</v>
      </c>
      <c r="AZ590" s="135">
        <f t="shared" si="3538"/>
        <v>0.03879466023</v>
      </c>
      <c r="BA590" s="144">
        <f t="shared" ref="BA590:BD590" si="3539">AC590+AG590+AK590+AO590+AS590+AW590+A$2</f>
        <v>0.01391573636</v>
      </c>
      <c r="BB590" s="144">
        <f t="shared" si="3539"/>
        <v>0.1053588845</v>
      </c>
      <c r="BC590" s="144">
        <f t="shared" si="3539"/>
        <v>0.3865554316</v>
      </c>
      <c r="BD590" s="144">
        <f t="shared" si="3539"/>
        <v>0.06415608751</v>
      </c>
      <c r="BE590" s="143">
        <f t="shared" ref="BE590:BH590" si="3540">A590</f>
        <v>0</v>
      </c>
      <c r="BF590" s="143">
        <f t="shared" si="3540"/>
        <v>0.19609375</v>
      </c>
      <c r="BG590" s="143">
        <f t="shared" si="3540"/>
        <v>0.380952381</v>
      </c>
      <c r="BH590" s="143">
        <f t="shared" si="3540"/>
        <v>0.0703125</v>
      </c>
      <c r="BI590" s="145">
        <f t="shared" si="41"/>
        <v>0.00849575912</v>
      </c>
      <c r="BJ590" s="145">
        <f t="shared" si="42"/>
        <v>0.04065116006</v>
      </c>
      <c r="BK590" s="143"/>
    </row>
    <row r="591">
      <c r="A591" s="90">
        <f>'Yield Tabulations'!AH591</f>
        <v>0</v>
      </c>
      <c r="B591" s="90">
        <f>'Yield Tabulations'!AI591</f>
        <v>0.2453333333</v>
      </c>
      <c r="C591" s="90">
        <f>'Yield Tabulations'!AJ591</f>
        <v>0.5051020408</v>
      </c>
      <c r="D591" s="90">
        <f>'Yield Tabulations'!AK591</f>
        <v>0.116</v>
      </c>
      <c r="E591" s="91">
        <f>'Yield Tabulations'!AL591</f>
        <v>0</v>
      </c>
      <c r="F591" s="91">
        <f>'Yield Tabulations'!AM591</f>
        <v>0.05866666667</v>
      </c>
      <c r="G591" s="91">
        <f>'Yield Tabulations'!AN591</f>
        <v>0.5365853659</v>
      </c>
      <c r="H591" s="91">
        <f>'Yield Tabulations'!AO591</f>
        <v>0.1093333333</v>
      </c>
      <c r="I591" s="92">
        <f>'Yield Tabulations'!AP591</f>
        <v>0</v>
      </c>
      <c r="J591" s="92">
        <f>'Yield Tabulations'!AQ591</f>
        <v>0.05066666667</v>
      </c>
      <c r="K591" s="92">
        <f>'Yield Tabulations'!AR591</f>
        <v>0.4824561404</v>
      </c>
      <c r="L591" s="92">
        <f>'Yield Tabulations'!AS591</f>
        <v>0.05866666667</v>
      </c>
      <c r="M591" s="132">
        <f t="shared" si="9"/>
        <v>-0.3033194104</v>
      </c>
      <c r="N591" s="132">
        <f t="shared" ref="N591:P591" si="3541">0</f>
        <v>0</v>
      </c>
      <c r="O591" s="132">
        <f t="shared" si="3541"/>
        <v>0</v>
      </c>
      <c r="P591" s="132">
        <f t="shared" si="3541"/>
        <v>0</v>
      </c>
      <c r="Q591" s="133">
        <f t="shared" si="11"/>
        <v>-0.2682655712</v>
      </c>
      <c r="R591" s="133">
        <f t="shared" si="12"/>
        <v>0.02126886321</v>
      </c>
      <c r="S591" s="133">
        <f t="shared" si="13"/>
        <v>-0.002097777778</v>
      </c>
      <c r="T591" s="133">
        <f t="shared" si="14"/>
        <v>-0.001117101697</v>
      </c>
      <c r="U591" s="134">
        <f t="shared" si="15"/>
        <v>-0.2682655712</v>
      </c>
      <c r="V591" s="134">
        <f t="shared" si="16"/>
        <v>-0.02126886321</v>
      </c>
      <c r="W591" s="134">
        <f t="shared" si="17"/>
        <v>0.002097777778</v>
      </c>
      <c r="X591" s="134">
        <f t="shared" si="18"/>
        <v>0.001117101697</v>
      </c>
      <c r="Y591" s="135">
        <f t="shared" si="19"/>
        <v>-0.2387728163</v>
      </c>
      <c r="Z591" s="135">
        <f t="shared" ref="Z591:AB591" si="3542">0</f>
        <v>0</v>
      </c>
      <c r="AA591" s="135">
        <f t="shared" si="3542"/>
        <v>0</v>
      </c>
      <c r="AB591" s="135">
        <f t="shared" si="3542"/>
        <v>0</v>
      </c>
      <c r="AC591" s="91">
        <f t="shared" si="21"/>
        <v>-0.1235235205</v>
      </c>
      <c r="AD591" s="91">
        <f t="shared" si="22"/>
        <v>0.04367086113</v>
      </c>
      <c r="AE591" s="91">
        <f t="shared" si="23"/>
        <v>0.2632731279</v>
      </c>
      <c r="AF591" s="91">
        <f t="shared" si="24"/>
        <v>0.1156695557</v>
      </c>
      <c r="AG591" s="92">
        <f t="shared" si="25"/>
        <v>0.08148468975</v>
      </c>
      <c r="AH591" s="92">
        <f t="shared" si="26"/>
        <v>0.03810031006</v>
      </c>
      <c r="AI591" s="92">
        <f t="shared" si="27"/>
        <v>0.291923328</v>
      </c>
      <c r="AJ591" s="92">
        <f t="shared" si="28"/>
        <v>-0.06638201217</v>
      </c>
      <c r="AK591" s="132">
        <f t="shared" ref="AK591:AN591" si="3543">M$2*$M591</f>
        <v>0.09944490845</v>
      </c>
      <c r="AL591" s="132">
        <f t="shared" si="3543"/>
        <v>0.02688065297</v>
      </c>
      <c r="AM591" s="132">
        <f t="shared" si="3543"/>
        <v>0.08244152119</v>
      </c>
      <c r="AN591" s="132">
        <f t="shared" si="3543"/>
        <v>-0.07778175748</v>
      </c>
      <c r="AO591" s="133">
        <f t="shared" si="30"/>
        <v>-0.04764797815</v>
      </c>
      <c r="AP591" s="133">
        <f t="shared" si="31"/>
        <v>0.01045661664</v>
      </c>
      <c r="AQ591" s="133">
        <f t="shared" si="32"/>
        <v>-0.05535003494</v>
      </c>
      <c r="AR591" s="133">
        <f t="shared" si="33"/>
        <v>0.09208023591</v>
      </c>
      <c r="AS591" s="134">
        <f t="shared" si="34"/>
        <v>-0.008319864518</v>
      </c>
      <c r="AT591" s="134">
        <f t="shared" si="35"/>
        <v>-0.01010128701</v>
      </c>
      <c r="AU591" s="134">
        <f t="shared" si="36"/>
        <v>-0.05261506395</v>
      </c>
      <c r="AV591" s="134">
        <f t="shared" si="37"/>
        <v>0.02800016586</v>
      </c>
      <c r="AW591" s="135">
        <f t="shared" ref="AW591:AZ591" si="3544">Y$2*$Y591</f>
        <v>-0.01560398591</v>
      </c>
      <c r="AX591" s="135">
        <f t="shared" si="3544"/>
        <v>-0.01066002695</v>
      </c>
      <c r="AY591" s="135">
        <f t="shared" si="3544"/>
        <v>-0.01491475931</v>
      </c>
      <c r="AZ591" s="135">
        <f t="shared" si="3544"/>
        <v>0.06064392542</v>
      </c>
      <c r="BA591" s="144">
        <f t="shared" ref="BA591:BD591" si="3545">AC591+AG591+AK591+AO591+AS591+AW591+A$2</f>
        <v>0.01358898164</v>
      </c>
      <c r="BB591" s="144">
        <f t="shared" si="3545"/>
        <v>0.1236543768</v>
      </c>
      <c r="BC591" s="144">
        <f t="shared" si="3545"/>
        <v>0.5154535346</v>
      </c>
      <c r="BD591" s="144">
        <f t="shared" si="3545"/>
        <v>0.1184955319</v>
      </c>
      <c r="BE591" s="143">
        <f t="shared" ref="BE591:BH591" si="3546">A591</f>
        <v>0</v>
      </c>
      <c r="BF591" s="143">
        <f t="shared" si="3546"/>
        <v>0.2453333333</v>
      </c>
      <c r="BG591" s="143">
        <f t="shared" si="3546"/>
        <v>0.5051020408</v>
      </c>
      <c r="BH591" s="143">
        <f t="shared" si="3546"/>
        <v>0.116</v>
      </c>
      <c r="BI591" s="145">
        <f t="shared" si="41"/>
        <v>0.01510380999</v>
      </c>
      <c r="BJ591" s="145">
        <f t="shared" si="42"/>
        <v>0.004502669365</v>
      </c>
      <c r="BK591" s="143"/>
    </row>
    <row r="592">
      <c r="A592" s="90">
        <f>'Yield Tabulations'!AH592</f>
        <v>0</v>
      </c>
      <c r="B592" s="90">
        <f>'Yield Tabulations'!AI592</f>
        <v>0.1972477064</v>
      </c>
      <c r="C592" s="90">
        <f>'Yield Tabulations'!AJ592</f>
        <v>0.4387464387</v>
      </c>
      <c r="D592" s="90">
        <f>'Yield Tabulations'!AK592</f>
        <v>0.07064220183</v>
      </c>
      <c r="E592" s="91">
        <f>'Yield Tabulations'!AL592</f>
        <v>0</v>
      </c>
      <c r="F592" s="91">
        <f>'Yield Tabulations'!AM592</f>
        <v>0.02798165138</v>
      </c>
      <c r="G592" s="91">
        <f>'Yield Tabulations'!AN592</f>
        <v>0.3719512195</v>
      </c>
      <c r="H592" s="91">
        <f>'Yield Tabulations'!AO592</f>
        <v>0.0752293578</v>
      </c>
      <c r="I592" s="92">
        <f>'Yield Tabulations'!AP592</f>
        <v>0</v>
      </c>
      <c r="J592" s="92">
        <f>'Yield Tabulations'!AQ592</f>
        <v>0.04724770642</v>
      </c>
      <c r="K592" s="92">
        <f>'Yield Tabulations'!AR592</f>
        <v>0.4973262032</v>
      </c>
      <c r="L592" s="92">
        <f>'Yield Tabulations'!AS592</f>
        <v>0.02798165138</v>
      </c>
      <c r="M592" s="132">
        <f t="shared" si="9"/>
        <v>-0.1447901388</v>
      </c>
      <c r="N592" s="132">
        <f t="shared" ref="N592:P592" si="3547">0</f>
        <v>0</v>
      </c>
      <c r="O592" s="132">
        <f t="shared" si="3547"/>
        <v>0</v>
      </c>
      <c r="P592" s="132">
        <f t="shared" si="3547"/>
        <v>0</v>
      </c>
      <c r="Q592" s="133">
        <f t="shared" si="11"/>
        <v>-0.1884081983</v>
      </c>
      <c r="R592" s="133">
        <f t="shared" si="12"/>
        <v>0.02700572153</v>
      </c>
      <c r="S592" s="133">
        <f t="shared" si="13"/>
        <v>-0.002771441798</v>
      </c>
      <c r="T592" s="133">
        <f t="shared" si="14"/>
        <v>0.003657833584</v>
      </c>
      <c r="U592" s="134">
        <f t="shared" si="15"/>
        <v>-0.1884081983</v>
      </c>
      <c r="V592" s="134">
        <f t="shared" si="16"/>
        <v>-0.02700572153</v>
      </c>
      <c r="W592" s="134">
        <f t="shared" si="17"/>
        <v>0.002771441798</v>
      </c>
      <c r="X592" s="134">
        <f t="shared" si="18"/>
        <v>-0.003657833584</v>
      </c>
      <c r="Y592" s="135">
        <f t="shared" si="19"/>
        <v>-0.250348671</v>
      </c>
      <c r="Z592" s="135">
        <f t="shared" ref="Z592:AB592" si="3548">0</f>
        <v>0</v>
      </c>
      <c r="AA592" s="135">
        <f t="shared" si="3548"/>
        <v>0</v>
      </c>
      <c r="AB592" s="135">
        <f t="shared" si="3548"/>
        <v>0</v>
      </c>
      <c r="AC592" s="91">
        <f t="shared" si="21"/>
        <v>-0.08391915912</v>
      </c>
      <c r="AD592" s="91">
        <f t="shared" si="22"/>
        <v>0.02360953024</v>
      </c>
      <c r="AE592" s="91">
        <f t="shared" si="23"/>
        <v>0.1823400303</v>
      </c>
      <c r="AF592" s="91">
        <f t="shared" si="24"/>
        <v>0.08257970042</v>
      </c>
      <c r="AG592" s="92">
        <f t="shared" si="25"/>
        <v>0.08477346715</v>
      </c>
      <c r="AH592" s="92">
        <f t="shared" si="26"/>
        <v>0.03026606046</v>
      </c>
      <c r="AI592" s="92">
        <f t="shared" si="27"/>
        <v>0.2947689968</v>
      </c>
      <c r="AJ592" s="92">
        <f t="shared" si="28"/>
        <v>-0.08639006184</v>
      </c>
      <c r="AK592" s="132">
        <f t="shared" ref="AK592:AN592" si="3549">M$2*$M592</f>
        <v>0.04747022974</v>
      </c>
      <c r="AL592" s="132">
        <f t="shared" si="3549"/>
        <v>0.01283153448</v>
      </c>
      <c r="AM592" s="132">
        <f t="shared" si="3549"/>
        <v>0.03935362817</v>
      </c>
      <c r="AN592" s="132">
        <f t="shared" si="3549"/>
        <v>-0.03712928047</v>
      </c>
      <c r="AO592" s="133">
        <f t="shared" si="30"/>
        <v>-0.03146080265</v>
      </c>
      <c r="AP592" s="133">
        <f t="shared" si="31"/>
        <v>0.008910594981</v>
      </c>
      <c r="AQ592" s="133">
        <f t="shared" si="32"/>
        <v>-0.03526853363</v>
      </c>
      <c r="AR592" s="133">
        <f t="shared" si="33"/>
        <v>0.06822657623</v>
      </c>
      <c r="AS592" s="134">
        <f t="shared" si="34"/>
        <v>-0.006213677253</v>
      </c>
      <c r="AT592" s="134">
        <f t="shared" si="35"/>
        <v>-0.006812756135</v>
      </c>
      <c r="AU592" s="134">
        <f t="shared" si="36"/>
        <v>-0.0384984137</v>
      </c>
      <c r="AV592" s="134">
        <f t="shared" si="37"/>
        <v>0.01721902196</v>
      </c>
      <c r="AW592" s="135">
        <f t="shared" ref="AW592:AZ592" si="3550">Y$2*$Y592</f>
        <v>-0.01636047686</v>
      </c>
      <c r="AX592" s="135">
        <f t="shared" si="3550"/>
        <v>-0.0111768317</v>
      </c>
      <c r="AY592" s="135">
        <f t="shared" si="3550"/>
        <v>-0.01563783613</v>
      </c>
      <c r="AZ592" s="135">
        <f t="shared" si="3550"/>
        <v>0.06358398067</v>
      </c>
      <c r="BA592" s="144">
        <f t="shared" ref="BA592:BD592" si="3551">AC592+AG592+AK592+AO592+AS592+AW592+A$2</f>
        <v>0.02204431352</v>
      </c>
      <c r="BB592" s="144">
        <f t="shared" si="3551"/>
        <v>0.08293538226</v>
      </c>
      <c r="BC592" s="144">
        <f t="shared" si="3551"/>
        <v>0.4277532875</v>
      </c>
      <c r="BD592" s="144">
        <f t="shared" si="3551"/>
        <v>0.07435535559</v>
      </c>
      <c r="BE592" s="143">
        <f t="shared" ref="BE592:BH592" si="3552">A592</f>
        <v>0</v>
      </c>
      <c r="BF592" s="143">
        <f t="shared" si="3552"/>
        <v>0.1972477064</v>
      </c>
      <c r="BG592" s="143">
        <f t="shared" si="3552"/>
        <v>0.4387464387</v>
      </c>
      <c r="BH592" s="143">
        <f t="shared" si="3552"/>
        <v>0.07064220183</v>
      </c>
      <c r="BI592" s="145">
        <f t="shared" si="41"/>
        <v>0.0136878961</v>
      </c>
      <c r="BJ592" s="145">
        <f t="shared" si="42"/>
        <v>0.02409614352</v>
      </c>
      <c r="BK592" s="143"/>
    </row>
    <row r="593">
      <c r="A593" s="90">
        <f>'Yield Tabulations'!AH593</f>
        <v>0</v>
      </c>
      <c r="B593" s="90">
        <f>'Yield Tabulations'!AI593</f>
        <v>0.25859375</v>
      </c>
      <c r="C593" s="90">
        <f>'Yield Tabulations'!AJ593</f>
        <v>0.5781512605</v>
      </c>
      <c r="D593" s="90">
        <f>'Yield Tabulations'!AK593</f>
        <v>0.16171875</v>
      </c>
      <c r="E593" s="91">
        <f>'Yield Tabulations'!AL593</f>
        <v>0</v>
      </c>
      <c r="F593" s="91">
        <f>'Yield Tabulations'!AM593</f>
        <v>0.066015625</v>
      </c>
      <c r="G593" s="91">
        <f>'Yield Tabulations'!AN593</f>
        <v>0.6014234875</v>
      </c>
      <c r="H593" s="91">
        <f>'Yield Tabulations'!AO593</f>
        <v>0.109765625</v>
      </c>
      <c r="I593" s="92">
        <f>'Yield Tabulations'!AP593</f>
        <v>0</v>
      </c>
      <c r="J593" s="92">
        <f>'Yield Tabulations'!AQ593</f>
        <v>0.04375</v>
      </c>
      <c r="K593" s="92">
        <f>'Yield Tabulations'!AR593</f>
        <v>0.5573248408</v>
      </c>
      <c r="L593" s="92">
        <f>'Yield Tabulations'!AS593</f>
        <v>0.066015625</v>
      </c>
      <c r="M593" s="132">
        <f t="shared" si="9"/>
        <v>-0.3781167665</v>
      </c>
      <c r="N593" s="132">
        <f t="shared" ref="N593:P593" si="3553">0</f>
        <v>0</v>
      </c>
      <c r="O593" s="132">
        <f t="shared" si="3553"/>
        <v>0</v>
      </c>
      <c r="P593" s="132">
        <f t="shared" si="3553"/>
        <v>0</v>
      </c>
      <c r="Q593" s="133">
        <f t="shared" si="11"/>
        <v>-0.3453226794</v>
      </c>
      <c r="R593" s="133">
        <f t="shared" si="12"/>
        <v>0.02147176205</v>
      </c>
      <c r="S593" s="133">
        <f t="shared" si="13"/>
        <v>-0.0004441833496</v>
      </c>
      <c r="T593" s="133">
        <f t="shared" si="14"/>
        <v>-0.01047987011</v>
      </c>
      <c r="U593" s="134">
        <f t="shared" si="15"/>
        <v>-0.3453226794</v>
      </c>
      <c r="V593" s="134">
        <f t="shared" si="16"/>
        <v>-0.02147176205</v>
      </c>
      <c r="W593" s="134">
        <f t="shared" si="17"/>
        <v>0.0004441833496</v>
      </c>
      <c r="X593" s="134">
        <f t="shared" si="18"/>
        <v>0.01047987011</v>
      </c>
      <c r="Y593" s="135">
        <f t="shared" si="19"/>
        <v>-0.3168831034</v>
      </c>
      <c r="Z593" s="135">
        <f t="shared" ref="Z593:AB593" si="3554">0</f>
        <v>0</v>
      </c>
      <c r="AA593" s="135">
        <f t="shared" si="3554"/>
        <v>0</v>
      </c>
      <c r="AB593" s="135">
        <f t="shared" si="3554"/>
        <v>0</v>
      </c>
      <c r="AC593" s="91">
        <f t="shared" si="21"/>
        <v>-0.1382517326</v>
      </c>
      <c r="AD593" s="91">
        <f t="shared" si="22"/>
        <v>0.04637423444</v>
      </c>
      <c r="AE593" s="91">
        <f t="shared" si="23"/>
        <v>0.296797875</v>
      </c>
      <c r="AF593" s="91">
        <f t="shared" si="24"/>
        <v>0.12299892</v>
      </c>
      <c r="AG593" s="92">
        <f t="shared" si="25"/>
        <v>0.09690777281</v>
      </c>
      <c r="AH593" s="92">
        <f t="shared" si="26"/>
        <v>0.03508671676</v>
      </c>
      <c r="AI593" s="92">
        <f t="shared" si="27"/>
        <v>0.33682012</v>
      </c>
      <c r="AJ593" s="92">
        <f t="shared" si="28"/>
        <v>-0.07492426394</v>
      </c>
      <c r="AK593" s="132">
        <f t="shared" ref="AK593:AN593" si="3555">M$2*$M593</f>
        <v>0.123967626</v>
      </c>
      <c r="AL593" s="132">
        <f t="shared" si="3555"/>
        <v>0.03350931472</v>
      </c>
      <c r="AM593" s="132">
        <f t="shared" si="3555"/>
        <v>0.1027712713</v>
      </c>
      <c r="AN593" s="132">
        <f t="shared" si="3555"/>
        <v>-0.09696242847</v>
      </c>
      <c r="AO593" s="133">
        <f t="shared" si="30"/>
        <v>-0.06492696627</v>
      </c>
      <c r="AP593" s="133">
        <f t="shared" si="31"/>
        <v>0.0137506191</v>
      </c>
      <c r="AQ593" s="133">
        <f t="shared" si="32"/>
        <v>-0.07257612801</v>
      </c>
      <c r="AR593" s="133">
        <f t="shared" si="33"/>
        <v>0.1155887165</v>
      </c>
      <c r="AS593" s="134">
        <f t="shared" si="34"/>
        <v>-0.009405636989</v>
      </c>
      <c r="AT593" s="134">
        <f t="shared" si="35"/>
        <v>-0.01423189353</v>
      </c>
      <c r="AU593" s="134">
        <f t="shared" si="36"/>
        <v>-0.06679570996</v>
      </c>
      <c r="AV593" s="134">
        <f t="shared" si="37"/>
        <v>0.03751870214</v>
      </c>
      <c r="AW593" s="135">
        <f t="shared" ref="AW593:AZ593" si="3556">Y$2*$Y593</f>
        <v>-0.02070855284</v>
      </c>
      <c r="AX593" s="135">
        <f t="shared" si="3556"/>
        <v>-0.01414726549</v>
      </c>
      <c r="AY593" s="135">
        <f t="shared" si="3556"/>
        <v>-0.01979385799</v>
      </c>
      <c r="AZ593" s="135">
        <f t="shared" si="3556"/>
        <v>0.08048250882</v>
      </c>
      <c r="BA593" s="144">
        <f t="shared" ref="BA593:BD593" si="3557">AC593+AG593+AK593+AO593+AS593+AW593+A$2</f>
        <v>0.01533724261</v>
      </c>
      <c r="BB593" s="144">
        <f t="shared" si="3557"/>
        <v>0.1256489759</v>
      </c>
      <c r="BC593" s="144">
        <f t="shared" si="3557"/>
        <v>0.577918986</v>
      </c>
      <c r="BD593" s="144">
        <f t="shared" si="3557"/>
        <v>0.1509675737</v>
      </c>
      <c r="BE593" s="143">
        <f t="shared" ref="BE593:BH593" si="3558">A593</f>
        <v>0</v>
      </c>
      <c r="BF593" s="143">
        <f t="shared" si="3558"/>
        <v>0.25859375</v>
      </c>
      <c r="BG593" s="143">
        <f t="shared" si="3558"/>
        <v>0.5781512605</v>
      </c>
      <c r="BH593" s="143">
        <f t="shared" si="3558"/>
        <v>0.16171875</v>
      </c>
      <c r="BI593" s="145">
        <f t="shared" si="41"/>
        <v>0.01802518571</v>
      </c>
      <c r="BJ593" s="145">
        <f t="shared" si="42"/>
        <v>0.0008255081279</v>
      </c>
      <c r="BK593" s="143"/>
    </row>
    <row r="594">
      <c r="A594" s="90">
        <f>'Yield Tabulations'!AH594</f>
        <v>0</v>
      </c>
      <c r="B594" s="90">
        <f>'Yield Tabulations'!AI594</f>
        <v>0.1849335303</v>
      </c>
      <c r="C594" s="90">
        <f>'Yield Tabulations'!AJ594</f>
        <v>0.4142614601</v>
      </c>
      <c r="D594" s="90">
        <f>'Yield Tabulations'!AK594</f>
        <v>0.06765140325</v>
      </c>
      <c r="E594" s="91">
        <f>'Yield Tabulations'!AL594</f>
        <v>0</v>
      </c>
      <c r="F594" s="91">
        <f>'Yield Tabulations'!AM594</f>
        <v>0.02747415066</v>
      </c>
      <c r="G594" s="91">
        <f>'Yield Tabulations'!AN594</f>
        <v>0.3321428571</v>
      </c>
      <c r="H594" s="91">
        <f>'Yield Tabulations'!AO594</f>
        <v>0.08271787297</v>
      </c>
      <c r="I594" s="92">
        <f>'Yield Tabulations'!AP594</f>
        <v>0</v>
      </c>
      <c r="J594" s="92">
        <f>'Yield Tabulations'!AQ594</f>
        <v>0.0552437223</v>
      </c>
      <c r="K594" s="92">
        <f>'Yield Tabulations'!AR594</f>
        <v>0.4886731392</v>
      </c>
      <c r="L594" s="92">
        <f>'Yield Tabulations'!AS594</f>
        <v>0.02747415066</v>
      </c>
      <c r="M594" s="132">
        <f t="shared" si="9"/>
        <v>-0.117915953</v>
      </c>
      <c r="N594" s="132">
        <f t="shared" ref="N594:P594" si="3559">0</f>
        <v>0</v>
      </c>
      <c r="O594" s="132">
        <f t="shared" si="3559"/>
        <v>0</v>
      </c>
      <c r="P594" s="132">
        <f t="shared" si="3559"/>
        <v>0</v>
      </c>
      <c r="Q594" s="133">
        <f t="shared" si="11"/>
        <v>-0.1660996703</v>
      </c>
      <c r="R594" s="133">
        <f t="shared" si="12"/>
        <v>0.03129665975</v>
      </c>
      <c r="S594" s="133">
        <f t="shared" si="13"/>
        <v>-0.003814814249</v>
      </c>
      <c r="T594" s="133">
        <f t="shared" si="14"/>
        <v>0.004922928314</v>
      </c>
      <c r="U594" s="134">
        <f t="shared" si="15"/>
        <v>-0.1660996703</v>
      </c>
      <c r="V594" s="134">
        <f t="shared" si="16"/>
        <v>-0.03129665975</v>
      </c>
      <c r="W594" s="134">
        <f t="shared" si="17"/>
        <v>0.003814814249</v>
      </c>
      <c r="X594" s="134">
        <f t="shared" si="18"/>
        <v>-0.004922928314</v>
      </c>
      <c r="Y594" s="135">
        <f t="shared" si="19"/>
        <v>-0.2426081347</v>
      </c>
      <c r="Z594" s="135">
        <f t="shared" ref="Z594:AB594" si="3560">0</f>
        <v>0</v>
      </c>
      <c r="AA594" s="135">
        <f t="shared" si="3560"/>
        <v>0</v>
      </c>
      <c r="AB594" s="135">
        <f t="shared" si="3560"/>
        <v>0</v>
      </c>
      <c r="AC594" s="91">
        <f t="shared" si="21"/>
        <v>-0.07555266432</v>
      </c>
      <c r="AD594" s="91">
        <f t="shared" si="22"/>
        <v>0.02565856711</v>
      </c>
      <c r="AE594" s="91">
        <f t="shared" si="23"/>
        <v>0.1607937786</v>
      </c>
      <c r="AF594" s="91">
        <f t="shared" si="24"/>
        <v>0.08123133179</v>
      </c>
      <c r="AG594" s="92">
        <f t="shared" si="25"/>
        <v>0.08163560014</v>
      </c>
      <c r="AH594" s="92">
        <f t="shared" si="26"/>
        <v>0.0348643918</v>
      </c>
      <c r="AI594" s="92">
        <f t="shared" si="27"/>
        <v>0.2896802967</v>
      </c>
      <c r="AJ594" s="92">
        <f t="shared" si="28"/>
        <v>-0.08655756839</v>
      </c>
      <c r="AK594" s="132">
        <f t="shared" ref="AK594:AN594" si="3561">M$2*$M594</f>
        <v>0.03865938265</v>
      </c>
      <c r="AL594" s="132">
        <f t="shared" si="3561"/>
        <v>0.01044990101</v>
      </c>
      <c r="AM594" s="132">
        <f t="shared" si="3561"/>
        <v>0.03204928602</v>
      </c>
      <c r="AN594" s="132">
        <f t="shared" si="3561"/>
        <v>-0.0302377947</v>
      </c>
      <c r="AO594" s="133">
        <f t="shared" si="30"/>
        <v>-0.02670680595</v>
      </c>
      <c r="AP594" s="133">
        <f t="shared" si="31"/>
        <v>0.009256468663</v>
      </c>
      <c r="AQ594" s="133">
        <f t="shared" si="32"/>
        <v>-0.02893492445</v>
      </c>
      <c r="AR594" s="133">
        <f t="shared" si="33"/>
        <v>0.06215301254</v>
      </c>
      <c r="AS594" s="134">
        <f t="shared" si="34"/>
        <v>-0.005687411596</v>
      </c>
      <c r="AT594" s="134">
        <f t="shared" si="35"/>
        <v>-0.006096895847</v>
      </c>
      <c r="AU594" s="134">
        <f t="shared" si="36"/>
        <v>-0.03484540829</v>
      </c>
      <c r="AV594" s="134">
        <f t="shared" si="37"/>
        <v>0.01367809999</v>
      </c>
      <c r="AW594" s="135">
        <f t="shared" ref="AW594:AZ594" si="3562">Y$2*$Y594</f>
        <v>-0.01585462691</v>
      </c>
      <c r="AX594" s="135">
        <f t="shared" si="3562"/>
        <v>-0.01083125498</v>
      </c>
      <c r="AY594" s="135">
        <f t="shared" si="3562"/>
        <v>-0.01515432952</v>
      </c>
      <c r="AZ594" s="135">
        <f t="shared" si="3562"/>
        <v>0.06161802613</v>
      </c>
      <c r="BA594" s="144">
        <f t="shared" ref="BA594:BD594" si="3563">AC594+AG594+AK594+AO594+AS594+AW594+A$2</f>
        <v>0.02424820654</v>
      </c>
      <c r="BB594" s="144">
        <f t="shared" si="3563"/>
        <v>0.08860842768</v>
      </c>
      <c r="BC594" s="144">
        <f t="shared" si="3563"/>
        <v>0.4042841147</v>
      </c>
      <c r="BD594" s="144">
        <f t="shared" si="3563"/>
        <v>0.06815052599</v>
      </c>
      <c r="BE594" s="143">
        <f t="shared" ref="BE594:BH594" si="3564">A594</f>
        <v>0</v>
      </c>
      <c r="BF594" s="143">
        <f t="shared" si="3564"/>
        <v>0.1849335303</v>
      </c>
      <c r="BG594" s="143">
        <f t="shared" si="3564"/>
        <v>0.4142614601</v>
      </c>
      <c r="BH594" s="143">
        <f t="shared" si="3564"/>
        <v>0.06765140325</v>
      </c>
      <c r="BI594" s="145">
        <f t="shared" si="41"/>
        <v>0.009966297455</v>
      </c>
      <c r="BJ594" s="145">
        <f t="shared" si="42"/>
        <v>0.03219313215</v>
      </c>
      <c r="BK594" s="143"/>
    </row>
    <row r="595">
      <c r="A595" s="90">
        <f>'Yield Tabulations'!AH595</f>
        <v>0</v>
      </c>
      <c r="B595" s="90">
        <f>'Yield Tabulations'!AI595</f>
        <v>0.1133603239</v>
      </c>
      <c r="C595" s="90">
        <f>'Yield Tabulations'!AJ595</f>
        <v>0.421875</v>
      </c>
      <c r="D595" s="90">
        <f>'Yield Tabulations'!AK595</f>
        <v>0.05910931174</v>
      </c>
      <c r="E595" s="91">
        <f>'Yield Tabulations'!AL595</f>
        <v>0</v>
      </c>
      <c r="F595" s="91">
        <f>'Yield Tabulations'!AM595</f>
        <v>0.03238866397</v>
      </c>
      <c r="G595" s="91">
        <f>'Yield Tabulations'!AN595</f>
        <v>0.347826087</v>
      </c>
      <c r="H595" s="91">
        <f>'Yield Tabulations'!AO595</f>
        <v>0.09311740891</v>
      </c>
      <c r="I595" s="92">
        <f>'Yield Tabulations'!AP595</f>
        <v>0</v>
      </c>
      <c r="J595" s="92">
        <f>'Yield Tabulations'!AQ595</f>
        <v>0.06072874494</v>
      </c>
      <c r="K595" s="92">
        <f>'Yield Tabulations'!AR595</f>
        <v>0.5324675325</v>
      </c>
      <c r="L595" s="92">
        <f>'Yield Tabulations'!AS595</f>
        <v>0.03238866397</v>
      </c>
      <c r="M595" s="132">
        <f t="shared" si="9"/>
        <v>-0.1307028642</v>
      </c>
      <c r="N595" s="132">
        <f t="shared" ref="N595:P595" si="3565">0</f>
        <v>0</v>
      </c>
      <c r="O595" s="132">
        <f t="shared" si="3565"/>
        <v>0</v>
      </c>
      <c r="P595" s="132">
        <f t="shared" si="3565"/>
        <v>0</v>
      </c>
      <c r="Q595" s="133">
        <f t="shared" si="11"/>
        <v>-0.1901889696</v>
      </c>
      <c r="R595" s="133">
        <f t="shared" si="12"/>
        <v>0.0383163747</v>
      </c>
      <c r="S595" s="133">
        <f t="shared" si="13"/>
        <v>-0.004605877821</v>
      </c>
      <c r="T595" s="133">
        <f t="shared" si="14"/>
        <v>0.003877129735</v>
      </c>
      <c r="U595" s="134">
        <f t="shared" si="15"/>
        <v>-0.1901889696</v>
      </c>
      <c r="V595" s="134">
        <f t="shared" si="16"/>
        <v>-0.0383163747</v>
      </c>
      <c r="W595" s="134">
        <f t="shared" si="17"/>
        <v>0.004605877821</v>
      </c>
      <c r="X595" s="134">
        <f t="shared" si="18"/>
        <v>-0.003877129735</v>
      </c>
      <c r="Y595" s="135">
        <f t="shared" si="19"/>
        <v>-0.2882586791</v>
      </c>
      <c r="Z595" s="135">
        <f t="shared" ref="Z595:AB595" si="3566">0</f>
        <v>0</v>
      </c>
      <c r="AA595" s="135">
        <f t="shared" si="3566"/>
        <v>0</v>
      </c>
      <c r="AB595" s="135">
        <f t="shared" si="3566"/>
        <v>0</v>
      </c>
      <c r="AC595" s="91">
        <f t="shared" si="21"/>
        <v>-0.07972158239</v>
      </c>
      <c r="AD595" s="91">
        <f t="shared" si="22"/>
        <v>0.0301121288</v>
      </c>
      <c r="AE595" s="91">
        <f t="shared" si="23"/>
        <v>0.1675843133</v>
      </c>
      <c r="AF595" s="91">
        <f t="shared" si="24"/>
        <v>0.08765049557</v>
      </c>
      <c r="AG595" s="92">
        <f t="shared" si="25"/>
        <v>0.08886319783</v>
      </c>
      <c r="AH595" s="92">
        <f t="shared" si="26"/>
        <v>0.03876083073</v>
      </c>
      <c r="AI595" s="92">
        <f t="shared" si="27"/>
        <v>0.3161062309</v>
      </c>
      <c r="AJ595" s="92">
        <f t="shared" si="28"/>
        <v>-0.09298891411</v>
      </c>
      <c r="AK595" s="132">
        <f t="shared" ref="AK595:AN595" si="3567">M$2*$M595</f>
        <v>0.0428516406</v>
      </c>
      <c r="AL595" s="132">
        <f t="shared" si="3567"/>
        <v>0.0115830976</v>
      </c>
      <c r="AM595" s="132">
        <f t="shared" si="3567"/>
        <v>0.03552473919</v>
      </c>
      <c r="AN595" s="132">
        <f t="shared" si="3567"/>
        <v>-0.03351680814</v>
      </c>
      <c r="AO595" s="133">
        <f t="shared" si="30"/>
        <v>-0.03104596766</v>
      </c>
      <c r="AP595" s="133">
        <f t="shared" si="31"/>
        <v>0.01152855646</v>
      </c>
      <c r="AQ595" s="133">
        <f t="shared" si="32"/>
        <v>-0.03232836012</v>
      </c>
      <c r="AR595" s="133">
        <f t="shared" si="33"/>
        <v>0.07141832941</v>
      </c>
      <c r="AS595" s="134">
        <f t="shared" si="34"/>
        <v>-0.006264008777</v>
      </c>
      <c r="AT595" s="134">
        <f t="shared" si="35"/>
        <v>-0.007419791472</v>
      </c>
      <c r="AU595" s="134">
        <f t="shared" si="36"/>
        <v>-0.04012858009</v>
      </c>
      <c r="AV595" s="134">
        <f t="shared" si="37"/>
        <v>0.01524735652</v>
      </c>
      <c r="AW595" s="135">
        <f t="shared" ref="AW595:AZ595" si="3568">Y$2*$Y595</f>
        <v>-0.01883792485</v>
      </c>
      <c r="AX595" s="135">
        <f t="shared" si="3568"/>
        <v>-0.01286932632</v>
      </c>
      <c r="AY595" s="135">
        <f t="shared" si="3568"/>
        <v>-0.01800585547</v>
      </c>
      <c r="AZ595" s="135">
        <f t="shared" si="3568"/>
        <v>0.07321242893</v>
      </c>
      <c r="BA595" s="144">
        <f t="shared" ref="BA595:BD595" si="3569">AC595+AG595+AK595+AO595+AS595+AW595+A$2</f>
        <v>0.02360008727</v>
      </c>
      <c r="BB595" s="144">
        <f t="shared" si="3569"/>
        <v>0.09700274571</v>
      </c>
      <c r="BC595" s="144">
        <f t="shared" si="3569"/>
        <v>0.4294479033</v>
      </c>
      <c r="BD595" s="144">
        <f t="shared" si="3569"/>
        <v>0.08728830682</v>
      </c>
      <c r="BE595" s="143">
        <f t="shared" ref="BE595:BH595" si="3570">A595</f>
        <v>0</v>
      </c>
      <c r="BF595" s="143">
        <f t="shared" si="3570"/>
        <v>0.1133603239</v>
      </c>
      <c r="BG595" s="143">
        <f t="shared" si="3570"/>
        <v>0.421875</v>
      </c>
      <c r="BH595" s="143">
        <f t="shared" si="3570"/>
        <v>0.05910931174</v>
      </c>
      <c r="BI595" s="145">
        <f t="shared" si="41"/>
        <v>0.001675939112</v>
      </c>
      <c r="BJ595" s="145">
        <f t="shared" si="42"/>
        <v>0.04606172731</v>
      </c>
      <c r="BK595" s="143"/>
    </row>
    <row r="596">
      <c r="A596" s="90">
        <f>'Yield Tabulations'!AH596</f>
        <v>0</v>
      </c>
      <c r="B596" s="90">
        <f>'Yield Tabulations'!AI596</f>
        <v>0.2086137281</v>
      </c>
      <c r="C596" s="90">
        <f>'Yield Tabulations'!AJ596</f>
        <v>0.4552845528</v>
      </c>
      <c r="D596" s="90">
        <f>'Yield Tabulations'!AK596</f>
        <v>0.09017496635</v>
      </c>
      <c r="E596" s="91">
        <f>'Yield Tabulations'!AL596</f>
        <v>0</v>
      </c>
      <c r="F596" s="91">
        <f>'Yield Tabulations'!AM596</f>
        <v>0.04172274563</v>
      </c>
      <c r="G596" s="91">
        <f>'Yield Tabulations'!AN596</f>
        <v>0.4305555556</v>
      </c>
      <c r="H596" s="91">
        <f>'Yield Tabulations'!AO596</f>
        <v>0.09690444145</v>
      </c>
      <c r="I596" s="92">
        <f>'Yield Tabulations'!AP596</f>
        <v>0</v>
      </c>
      <c r="J596" s="92">
        <f>'Yield Tabulations'!AQ596</f>
        <v>0.05518169583</v>
      </c>
      <c r="K596" s="92">
        <f>'Yield Tabulations'!AR596</f>
        <v>0.4901960784</v>
      </c>
      <c r="L596" s="92">
        <f>'Yield Tabulations'!AS596</f>
        <v>0.04172274563</v>
      </c>
      <c r="M596" s="132">
        <f t="shared" si="9"/>
        <v>-0.1965093447</v>
      </c>
      <c r="N596" s="132">
        <f t="shared" ref="N596:P596" si="3571">0</f>
        <v>0</v>
      </c>
      <c r="O596" s="132">
        <f t="shared" si="3571"/>
        <v>0</v>
      </c>
      <c r="P596" s="132">
        <f t="shared" si="3571"/>
        <v>0</v>
      </c>
      <c r="Q596" s="133">
        <f t="shared" si="11"/>
        <v>-0.2174020961</v>
      </c>
      <c r="R596" s="133">
        <f t="shared" si="12"/>
        <v>0.02953821726</v>
      </c>
      <c r="S596" s="133">
        <f t="shared" si="13"/>
        <v>-0.00360656391</v>
      </c>
      <c r="T596" s="133">
        <f t="shared" si="14"/>
        <v>0.003306459416</v>
      </c>
      <c r="U596" s="134">
        <f t="shared" si="15"/>
        <v>-0.2174020961</v>
      </c>
      <c r="V596" s="134">
        <f t="shared" si="16"/>
        <v>-0.02953821726</v>
      </c>
      <c r="W596" s="134">
        <f t="shared" si="17"/>
        <v>0.00360656391</v>
      </c>
      <c r="X596" s="134">
        <f t="shared" si="18"/>
        <v>-0.003306459416</v>
      </c>
      <c r="Y596" s="135">
        <f t="shared" si="19"/>
        <v>-0.2450780024</v>
      </c>
      <c r="Z596" s="135">
        <f t="shared" ref="Z596:AB596" si="3572">0</f>
        <v>0</v>
      </c>
      <c r="AA596" s="135">
        <f t="shared" si="3572"/>
        <v>0</v>
      </c>
      <c r="AB596" s="135">
        <f t="shared" si="3572"/>
        <v>0</v>
      </c>
      <c r="AC596" s="91">
        <f t="shared" si="21"/>
        <v>-0.09856702125</v>
      </c>
      <c r="AD596" s="91">
        <f t="shared" si="22"/>
        <v>0.03422497233</v>
      </c>
      <c r="AE596" s="91">
        <f t="shared" si="23"/>
        <v>0.2099267448</v>
      </c>
      <c r="AF596" s="91">
        <f t="shared" si="24"/>
        <v>0.0986804843</v>
      </c>
      <c r="AG596" s="92">
        <f t="shared" si="25"/>
        <v>0.08200473135</v>
      </c>
      <c r="AH596" s="92">
        <f t="shared" si="26"/>
        <v>0.03750078191</v>
      </c>
      <c r="AI596" s="92">
        <f t="shared" si="27"/>
        <v>0.2932525429</v>
      </c>
      <c r="AJ596" s="92">
        <f t="shared" si="28"/>
        <v>-0.07854573651</v>
      </c>
      <c r="AK596" s="132">
        <f t="shared" ref="AK596:AN596" si="3573">M$2*$M596</f>
        <v>0.06442665099</v>
      </c>
      <c r="AL596" s="132">
        <f t="shared" si="3573"/>
        <v>0.01741497352</v>
      </c>
      <c r="AM596" s="132">
        <f t="shared" si="3573"/>
        <v>0.05341078991</v>
      </c>
      <c r="AN596" s="132">
        <f t="shared" si="3573"/>
        <v>-0.05039190262</v>
      </c>
      <c r="AO596" s="133">
        <f t="shared" si="30"/>
        <v>-0.03654030307</v>
      </c>
      <c r="AP596" s="133">
        <f t="shared" si="31"/>
        <v>0.01033424734</v>
      </c>
      <c r="AQ596" s="133">
        <f t="shared" si="32"/>
        <v>-0.04127900017</v>
      </c>
      <c r="AR596" s="133">
        <f t="shared" si="33"/>
        <v>0.07817812413</v>
      </c>
      <c r="AS596" s="134">
        <f t="shared" si="34"/>
        <v>-0.007191371048</v>
      </c>
      <c r="AT596" s="134">
        <f t="shared" si="35"/>
        <v>-0.008027881013</v>
      </c>
      <c r="AU596" s="134">
        <f t="shared" si="36"/>
        <v>-0.04418531703</v>
      </c>
      <c r="AV596" s="134">
        <f t="shared" si="37"/>
        <v>0.02018877304</v>
      </c>
      <c r="AW596" s="135">
        <f t="shared" ref="AW596:AZ596" si="3574">Y$2*$Y596</f>
        <v>-0.01601603464</v>
      </c>
      <c r="AX596" s="135">
        <f t="shared" si="3574"/>
        <v>-0.01094152237</v>
      </c>
      <c r="AY596" s="135">
        <f t="shared" si="3574"/>
        <v>-0.01530860789</v>
      </c>
      <c r="AZ596" s="135">
        <f t="shared" si="3574"/>
        <v>0.0622453273</v>
      </c>
      <c r="BA596" s="144">
        <f t="shared" ref="BA596:BD596" si="3575">AC596+AG596+AK596+AO596+AS596+AW596+A$2</f>
        <v>0.01587138486</v>
      </c>
      <c r="BB596" s="144">
        <f t="shared" si="3575"/>
        <v>0.1058128216</v>
      </c>
      <c r="BC596" s="144">
        <f t="shared" si="3575"/>
        <v>0.4565125681</v>
      </c>
      <c r="BD596" s="144">
        <f t="shared" si="3575"/>
        <v>0.09662048826</v>
      </c>
      <c r="BE596" s="143">
        <f t="shared" ref="BE596:BH596" si="3576">A596</f>
        <v>0</v>
      </c>
      <c r="BF596" s="143">
        <f t="shared" si="3576"/>
        <v>0.2086137281</v>
      </c>
      <c r="BG596" s="143">
        <f t="shared" si="3576"/>
        <v>0.4552845528</v>
      </c>
      <c r="BH596" s="143">
        <f t="shared" si="3576"/>
        <v>0.09017496635</v>
      </c>
      <c r="BI596" s="145">
        <f t="shared" si="41"/>
        <v>0.01086298001</v>
      </c>
      <c r="BJ596" s="145">
        <f t="shared" si="42"/>
        <v>0.01633094402</v>
      </c>
      <c r="BK596" s="143"/>
    </row>
    <row r="597">
      <c r="A597" s="90">
        <f>'Yield Tabulations'!AH597</f>
        <v>0</v>
      </c>
      <c r="B597" s="90">
        <f>'Yield Tabulations'!AI597</f>
        <v>0.1504424779</v>
      </c>
      <c r="C597" s="90">
        <f>'Yield Tabulations'!AJ597</f>
        <v>0.4525547445</v>
      </c>
      <c r="D597" s="90">
        <f>'Yield Tabulations'!AK597</f>
        <v>0.07767944936</v>
      </c>
      <c r="E597" s="91">
        <f>'Yield Tabulations'!AL597</f>
        <v>0</v>
      </c>
      <c r="F597" s="91">
        <f>'Yield Tabulations'!AM597</f>
        <v>0.03146509341</v>
      </c>
      <c r="G597" s="91">
        <f>'Yield Tabulations'!AN597</f>
        <v>0.4155844156</v>
      </c>
      <c r="H597" s="91">
        <f>'Yield Tabulations'!AO597</f>
        <v>0.07571288102</v>
      </c>
      <c r="I597" s="92">
        <f>'Yield Tabulations'!AP597</f>
        <v>0</v>
      </c>
      <c r="J597" s="92">
        <f>'Yield Tabulations'!AQ597</f>
        <v>0.04424778761</v>
      </c>
      <c r="K597" s="92">
        <f>'Yield Tabulations'!AR597</f>
        <v>0.5</v>
      </c>
      <c r="L597" s="92">
        <f>'Yield Tabulations'!AS597</f>
        <v>0.03146509341</v>
      </c>
      <c r="M597" s="132">
        <f t="shared" si="9"/>
        <v>-0.1794328989</v>
      </c>
      <c r="N597" s="132">
        <f t="shared" ref="N597:P597" si="3577">0</f>
        <v>0</v>
      </c>
      <c r="O597" s="132">
        <f t="shared" si="3577"/>
        <v>0</v>
      </c>
      <c r="P597" s="132">
        <f t="shared" si="3577"/>
        <v>0</v>
      </c>
      <c r="Q597" s="133">
        <f t="shared" si="11"/>
        <v>-0.2115667814</v>
      </c>
      <c r="R597" s="133">
        <f t="shared" si="12"/>
        <v>0.02478003805</v>
      </c>
      <c r="S597" s="133">
        <f t="shared" si="13"/>
        <v>-0.002360075375</v>
      </c>
      <c r="T597" s="133">
        <f t="shared" si="14"/>
        <v>0.002656144249</v>
      </c>
      <c r="U597" s="134">
        <f t="shared" si="15"/>
        <v>-0.2115667814</v>
      </c>
      <c r="V597" s="134">
        <f t="shared" si="16"/>
        <v>-0.02478003805</v>
      </c>
      <c r="W597" s="134">
        <f t="shared" si="17"/>
        <v>0.002360075375</v>
      </c>
      <c r="X597" s="134">
        <f t="shared" si="18"/>
        <v>-0.002656144249</v>
      </c>
      <c r="Y597" s="135">
        <f t="shared" si="19"/>
        <v>-0.2529479188</v>
      </c>
      <c r="Z597" s="135">
        <f t="shared" ref="Z597:AB597" si="3578">0</f>
        <v>0</v>
      </c>
      <c r="AA597" s="135">
        <f t="shared" si="3578"/>
        <v>0</v>
      </c>
      <c r="AB597" s="135">
        <f t="shared" si="3578"/>
        <v>0</v>
      </c>
      <c r="AC597" s="91">
        <f t="shared" si="21"/>
        <v>-0.09363874008</v>
      </c>
      <c r="AD597" s="91">
        <f t="shared" si="22"/>
        <v>0.02471533051</v>
      </c>
      <c r="AE597" s="91">
        <f t="shared" si="23"/>
        <v>0.2048483747</v>
      </c>
      <c r="AF597" s="91">
        <f t="shared" si="24"/>
        <v>0.08792120069</v>
      </c>
      <c r="AG597" s="92">
        <f t="shared" si="25"/>
        <v>0.08585941898</v>
      </c>
      <c r="AH597" s="92">
        <f t="shared" si="26"/>
        <v>0.02916312223</v>
      </c>
      <c r="AI597" s="92">
        <f t="shared" si="27"/>
        <v>0.2969660516</v>
      </c>
      <c r="AJ597" s="92">
        <f t="shared" si="28"/>
        <v>-0.08430392581</v>
      </c>
      <c r="AK597" s="132">
        <f t="shared" ref="AK597:AN597" si="3579">M$2*$M597</f>
        <v>0.05882804593</v>
      </c>
      <c r="AL597" s="132">
        <f t="shared" si="3579"/>
        <v>0.01590163149</v>
      </c>
      <c r="AM597" s="132">
        <f t="shared" si="3579"/>
        <v>0.04876945105</v>
      </c>
      <c r="AN597" s="132">
        <f t="shared" si="3579"/>
        <v>-0.04601290175</v>
      </c>
      <c r="AO597" s="133">
        <f t="shared" si="30"/>
        <v>-0.03609204507</v>
      </c>
      <c r="AP597" s="133">
        <f t="shared" si="31"/>
        <v>0.009099115555</v>
      </c>
      <c r="AQ597" s="133">
        <f t="shared" si="32"/>
        <v>-0.04124458711</v>
      </c>
      <c r="AR597" s="133">
        <f t="shared" si="33"/>
        <v>0.07508782038</v>
      </c>
      <c r="AS597" s="134">
        <f t="shared" si="34"/>
        <v>-0.00684851429</v>
      </c>
      <c r="AT597" s="134">
        <f t="shared" si="35"/>
        <v>-0.007650626424</v>
      </c>
      <c r="AU597" s="134">
        <f t="shared" si="36"/>
        <v>-0.04254500493</v>
      </c>
      <c r="AV597" s="134">
        <f t="shared" si="37"/>
        <v>0.02044535761</v>
      </c>
      <c r="AW597" s="135">
        <f t="shared" ref="AW597:AZ597" si="3580">Y$2*$Y597</f>
        <v>-0.01653033969</v>
      </c>
      <c r="AX597" s="135">
        <f t="shared" si="3580"/>
        <v>-0.01129287527</v>
      </c>
      <c r="AY597" s="135">
        <f t="shared" si="3580"/>
        <v>-0.01580019613</v>
      </c>
      <c r="AZ597" s="135">
        <f t="shared" si="3580"/>
        <v>0.06424414205</v>
      </c>
      <c r="BA597" s="144">
        <f t="shared" ref="BA597:BD597" si="3581">AC597+AG597+AK597+AO597+AS597+AW597+A$2</f>
        <v>0.01933255831</v>
      </c>
      <c r="BB597" s="144">
        <f t="shared" si="3581"/>
        <v>0.08524294802</v>
      </c>
      <c r="BC597" s="144">
        <f t="shared" si="3581"/>
        <v>0.4516895049</v>
      </c>
      <c r="BD597" s="144">
        <f t="shared" si="3581"/>
        <v>0.08364711179</v>
      </c>
      <c r="BE597" s="143">
        <f t="shared" ref="BE597:BH597" si="3582">A597</f>
        <v>0</v>
      </c>
      <c r="BF597" s="143">
        <f t="shared" si="3582"/>
        <v>0.1504424779</v>
      </c>
      <c r="BG597" s="143">
        <f t="shared" si="3582"/>
        <v>0.4525547445</v>
      </c>
      <c r="BH597" s="143">
        <f t="shared" si="3582"/>
        <v>0.07767944936</v>
      </c>
      <c r="BI597" s="145">
        <f t="shared" si="41"/>
        <v>0.004661088139</v>
      </c>
      <c r="BJ597" s="145">
        <f t="shared" si="42"/>
        <v>0.02686053579</v>
      </c>
      <c r="BK597" s="143"/>
    </row>
    <row r="598">
      <c r="A598" s="90">
        <f>'Yield Tabulations'!AH598</f>
        <v>0</v>
      </c>
      <c r="B598" s="90">
        <f>'Yield Tabulations'!AI598</f>
        <v>0.1751937984</v>
      </c>
      <c r="C598" s="90">
        <f>'Yield Tabulations'!AJ598</f>
        <v>0.4389534884</v>
      </c>
      <c r="D598" s="90">
        <f>'Yield Tabulations'!AK598</f>
        <v>0.09043927649</v>
      </c>
      <c r="E598" s="91">
        <f>'Yield Tabulations'!AL598</f>
        <v>0</v>
      </c>
      <c r="F598" s="91">
        <f>'Yield Tabulations'!AM598</f>
        <v>0.04341085271</v>
      </c>
      <c r="G598" s="91">
        <f>'Yield Tabulations'!AN598</f>
        <v>0.4855491329</v>
      </c>
      <c r="H598" s="91">
        <f>'Yield Tabulations'!AO598</f>
        <v>0.08940568475</v>
      </c>
      <c r="I598" s="92">
        <f>'Yield Tabulations'!AP598</f>
        <v>0</v>
      </c>
      <c r="J598" s="92">
        <f>'Yield Tabulations'!AQ598</f>
        <v>0.04599483204</v>
      </c>
      <c r="K598" s="92">
        <f>'Yield Tabulations'!AR598</f>
        <v>0.3918128655</v>
      </c>
      <c r="L598" s="92">
        <f>'Yield Tabulations'!AS598</f>
        <v>0.04341085271</v>
      </c>
      <c r="M598" s="132">
        <f t="shared" si="9"/>
        <v>-0.2456358391</v>
      </c>
      <c r="N598" s="132">
        <f t="shared" ref="N598:P598" si="3583">0</f>
        <v>0</v>
      </c>
      <c r="O598" s="132">
        <f t="shared" si="3583"/>
        <v>0</v>
      </c>
      <c r="P598" s="132">
        <f t="shared" si="3583"/>
        <v>0</v>
      </c>
      <c r="Q598" s="133">
        <f t="shared" si="11"/>
        <v>-0.196122249</v>
      </c>
      <c r="R598" s="133">
        <f t="shared" si="12"/>
        <v>0.01395219564</v>
      </c>
      <c r="S598" s="133">
        <f t="shared" si="13"/>
        <v>-0.002227697321</v>
      </c>
      <c r="T598" s="133">
        <f t="shared" si="14"/>
        <v>0.005323820223</v>
      </c>
      <c r="U598" s="134">
        <f t="shared" si="15"/>
        <v>-0.196122249</v>
      </c>
      <c r="V598" s="134">
        <f t="shared" si="16"/>
        <v>-0.01395219564</v>
      </c>
      <c r="W598" s="134">
        <f t="shared" si="17"/>
        <v>0.002227697321</v>
      </c>
      <c r="X598" s="134">
        <f t="shared" si="18"/>
        <v>-0.005323820223</v>
      </c>
      <c r="Y598" s="135">
        <f t="shared" si="19"/>
        <v>-0.1575173483</v>
      </c>
      <c r="Z598" s="135">
        <f t="shared" ref="Z598:AB598" si="3584">0</f>
        <v>0</v>
      </c>
      <c r="AA598" s="135">
        <f t="shared" si="3584"/>
        <v>0</v>
      </c>
      <c r="AB598" s="135">
        <f t="shared" si="3584"/>
        <v>0</v>
      </c>
      <c r="AC598" s="91">
        <f t="shared" si="21"/>
        <v>-0.1103086394</v>
      </c>
      <c r="AD598" s="91">
        <f t="shared" si="22"/>
        <v>0.0325065966</v>
      </c>
      <c r="AE598" s="91">
        <f t="shared" si="23"/>
        <v>0.2393296217</v>
      </c>
      <c r="AF598" s="91">
        <f t="shared" si="24"/>
        <v>0.1018024237</v>
      </c>
      <c r="AG598" s="92">
        <f t="shared" si="25"/>
        <v>0.06524031627</v>
      </c>
      <c r="AH598" s="92">
        <f t="shared" si="26"/>
        <v>0.0329651069</v>
      </c>
      <c r="AI598" s="92">
        <f t="shared" si="27"/>
        <v>0.2363029709</v>
      </c>
      <c r="AJ598" s="92">
        <f t="shared" si="28"/>
        <v>-0.05728435367</v>
      </c>
      <c r="AK598" s="132">
        <f t="shared" ref="AK598:AN598" si="3585">M$2*$M598</f>
        <v>0.08053303776</v>
      </c>
      <c r="AL598" s="132">
        <f t="shared" si="3585"/>
        <v>0.0217686423</v>
      </c>
      <c r="AM598" s="132">
        <f t="shared" si="3585"/>
        <v>0.06676325859</v>
      </c>
      <c r="AN598" s="132">
        <f t="shared" si="3585"/>
        <v>-0.06298966242</v>
      </c>
      <c r="AO598" s="133">
        <f t="shared" si="30"/>
        <v>-0.03270699312</v>
      </c>
      <c r="AP598" s="133">
        <f t="shared" si="31"/>
        <v>0.006166200079</v>
      </c>
      <c r="AQ598" s="133">
        <f t="shared" si="32"/>
        <v>-0.04124044408</v>
      </c>
      <c r="AR598" s="133">
        <f t="shared" si="33"/>
        <v>0.06803791604</v>
      </c>
      <c r="AS598" s="134">
        <f t="shared" si="34"/>
        <v>-0.006998286634</v>
      </c>
      <c r="AT598" s="134">
        <f t="shared" si="35"/>
        <v>-0.006266746064</v>
      </c>
      <c r="AU598" s="134">
        <f t="shared" si="36"/>
        <v>-0.03845708989</v>
      </c>
      <c r="AV598" s="134">
        <f t="shared" si="37"/>
        <v>0.02054505994</v>
      </c>
      <c r="AW598" s="135">
        <f t="shared" ref="AW598:AZ598" si="3586">Y$2*$Y598</f>
        <v>-0.01029387902</v>
      </c>
      <c r="AX598" s="135">
        <f t="shared" si="3586"/>
        <v>-0.007032371628</v>
      </c>
      <c r="AY598" s="135">
        <f t="shared" si="3586"/>
        <v>-0.009839199345</v>
      </c>
      <c r="AZ598" s="135">
        <f t="shared" si="3586"/>
        <v>0.04000652366</v>
      </c>
      <c r="BA598" s="144">
        <f t="shared" ref="BA598:BD598" si="3587">AC598+AG598+AK598+AO598+AS598+AW598+A$2</f>
        <v>0.01322028835</v>
      </c>
      <c r="BB598" s="144">
        <f t="shared" si="3587"/>
        <v>0.1054146781</v>
      </c>
      <c r="BC598" s="144">
        <f t="shared" si="3587"/>
        <v>0.4535545336</v>
      </c>
      <c r="BD598" s="144">
        <f t="shared" si="3587"/>
        <v>0.07638332591</v>
      </c>
      <c r="BE598" s="143">
        <f t="shared" ref="BE598:BH598" si="3588">A598</f>
        <v>0</v>
      </c>
      <c r="BF598" s="143">
        <f t="shared" si="3588"/>
        <v>0.1751937984</v>
      </c>
      <c r="BG598" s="143">
        <f t="shared" si="3588"/>
        <v>0.4389534884</v>
      </c>
      <c r="BH598" s="143">
        <f t="shared" si="3588"/>
        <v>0.09043927649</v>
      </c>
      <c r="BI598" s="145">
        <f t="shared" si="41"/>
        <v>0.005454661926</v>
      </c>
      <c r="BJ598" s="145">
        <f t="shared" si="42"/>
        <v>0.02346230951</v>
      </c>
      <c r="BK598" s="143"/>
    </row>
    <row r="599">
      <c r="A599" s="90">
        <f>'Yield Tabulations'!AH599</f>
        <v>0</v>
      </c>
      <c r="B599" s="90">
        <f>'Yield Tabulations'!AI599</f>
        <v>0.1771771772</v>
      </c>
      <c r="C599" s="90">
        <f>'Yield Tabulations'!AJ599</f>
        <v>0.4476987448</v>
      </c>
      <c r="D599" s="90">
        <f>'Yield Tabulations'!AK599</f>
        <v>0.07807807808</v>
      </c>
      <c r="E599" s="91">
        <f>'Yield Tabulations'!AL599</f>
        <v>0</v>
      </c>
      <c r="F599" s="91">
        <f>'Yield Tabulations'!AM599</f>
        <v>0.03453453453</v>
      </c>
      <c r="G599" s="91">
        <f>'Yield Tabulations'!AN599</f>
        <v>0.3931623932</v>
      </c>
      <c r="H599" s="91">
        <f>'Yield Tabulations'!AO599</f>
        <v>0.08783783784</v>
      </c>
      <c r="I599" s="92">
        <f>'Yield Tabulations'!AP599</f>
        <v>0</v>
      </c>
      <c r="J599" s="92">
        <f>'Yield Tabulations'!AQ599</f>
        <v>0.0533033033</v>
      </c>
      <c r="K599" s="92">
        <f>'Yield Tabulations'!AR599</f>
        <v>0.5</v>
      </c>
      <c r="L599" s="92">
        <f>'Yield Tabulations'!AS599</f>
        <v>0.03453453453</v>
      </c>
      <c r="M599" s="132">
        <f t="shared" si="9"/>
        <v>-0.1634847872</v>
      </c>
      <c r="N599" s="132">
        <f t="shared" ref="N599:P599" si="3589">0</f>
        <v>0</v>
      </c>
      <c r="O599" s="132">
        <f t="shared" si="3589"/>
        <v>0</v>
      </c>
      <c r="P599" s="132">
        <f t="shared" si="3589"/>
        <v>0</v>
      </c>
      <c r="Q599" s="133">
        <f t="shared" si="11"/>
        <v>-0.2014554402</v>
      </c>
      <c r="R599" s="133">
        <f t="shared" si="12"/>
        <v>0.03034123867</v>
      </c>
      <c r="S599" s="133">
        <f t="shared" si="13"/>
        <v>-0.003489412836</v>
      </c>
      <c r="T599" s="133">
        <f t="shared" si="14"/>
        <v>0.003689587023</v>
      </c>
      <c r="U599" s="134">
        <f t="shared" si="15"/>
        <v>-0.2014554402</v>
      </c>
      <c r="V599" s="134">
        <f t="shared" si="16"/>
        <v>-0.03034123867</v>
      </c>
      <c r="W599" s="134">
        <f t="shared" si="17"/>
        <v>0.003489412836</v>
      </c>
      <c r="X599" s="134">
        <f t="shared" si="18"/>
        <v>-0.003689587023</v>
      </c>
      <c r="Y599" s="135">
        <f t="shared" si="19"/>
        <v>-0.2540338762</v>
      </c>
      <c r="Z599" s="135">
        <f t="shared" ref="Z599:AB599" si="3590">0</f>
        <v>0</v>
      </c>
      <c r="AA599" s="135">
        <f t="shared" si="3590"/>
        <v>0</v>
      </c>
      <c r="AB599" s="135">
        <f t="shared" si="3590"/>
        <v>0</v>
      </c>
      <c r="AC599" s="91">
        <f t="shared" si="21"/>
        <v>-0.08951847646</v>
      </c>
      <c r="AD599" s="91">
        <f t="shared" si="22"/>
        <v>0.02927579117</v>
      </c>
      <c r="AE599" s="91">
        <f t="shared" si="23"/>
        <v>0.1917169813</v>
      </c>
      <c r="AF599" s="91">
        <f t="shared" si="24"/>
        <v>0.09052989857</v>
      </c>
      <c r="AG599" s="92">
        <f t="shared" si="25"/>
        <v>0.08416716329</v>
      </c>
      <c r="AH599" s="92">
        <f t="shared" si="26"/>
        <v>0.03500737398</v>
      </c>
      <c r="AI599" s="92">
        <f t="shared" si="27"/>
        <v>0.2975899501</v>
      </c>
      <c r="AJ599" s="92">
        <f t="shared" si="28"/>
        <v>-0.08422193661</v>
      </c>
      <c r="AK599" s="132">
        <f t="shared" ref="AK599:AN599" si="3591">M$2*$M599</f>
        <v>0.05359937129</v>
      </c>
      <c r="AL599" s="132">
        <f t="shared" si="3591"/>
        <v>0.01448828423</v>
      </c>
      <c r="AM599" s="132">
        <f t="shared" si="3591"/>
        <v>0.04443479081</v>
      </c>
      <c r="AN599" s="132">
        <f t="shared" si="3591"/>
        <v>-0.04192324539</v>
      </c>
      <c r="AO599" s="133">
        <f t="shared" si="30"/>
        <v>-0.03355912471</v>
      </c>
      <c r="AP599" s="133">
        <f t="shared" si="31"/>
        <v>0.0100136063</v>
      </c>
      <c r="AQ599" s="133">
        <f t="shared" si="32"/>
        <v>-0.03732322853</v>
      </c>
      <c r="AR599" s="133">
        <f t="shared" si="33"/>
        <v>0.07323854409</v>
      </c>
      <c r="AS599" s="134">
        <f t="shared" si="34"/>
        <v>-0.006667070372</v>
      </c>
      <c r="AT599" s="134">
        <f t="shared" si="35"/>
        <v>-0.007436662135</v>
      </c>
      <c r="AU599" s="134">
        <f t="shared" si="36"/>
        <v>-0.04131470117</v>
      </c>
      <c r="AV599" s="134">
        <f t="shared" si="37"/>
        <v>0.0181270169</v>
      </c>
      <c r="AW599" s="135">
        <f t="shared" ref="AW599:AZ599" si="3592">Y$2*$Y599</f>
        <v>-0.01660130784</v>
      </c>
      <c r="AX599" s="135">
        <f t="shared" si="3592"/>
        <v>-0.01134135791</v>
      </c>
      <c r="AY599" s="135">
        <f t="shared" si="3592"/>
        <v>-0.01586802962</v>
      </c>
      <c r="AZ599" s="135">
        <f t="shared" si="3592"/>
        <v>0.06451995535</v>
      </c>
      <c r="BA599" s="144">
        <f t="shared" ref="BA599:BD599" si="3593">AC599+AG599+AK599+AO599+AS599+AW599+A$2</f>
        <v>0.01917528772</v>
      </c>
      <c r="BB599" s="144">
        <f t="shared" si="3593"/>
        <v>0.09531428557</v>
      </c>
      <c r="BC599" s="144">
        <f t="shared" si="3593"/>
        <v>0.4399311785</v>
      </c>
      <c r="BD599" s="144">
        <f t="shared" si="3593"/>
        <v>0.08653565155</v>
      </c>
      <c r="BE599" s="143">
        <f t="shared" ref="BE599:BH599" si="3594">A599</f>
        <v>0</v>
      </c>
      <c r="BF599" s="143">
        <f t="shared" si="3594"/>
        <v>0.1771771772</v>
      </c>
      <c r="BG599" s="143">
        <f t="shared" si="3594"/>
        <v>0.4476987448</v>
      </c>
      <c r="BH599" s="143">
        <f t="shared" si="3594"/>
        <v>0.07807807808</v>
      </c>
      <c r="BI599" s="145">
        <f t="shared" si="41"/>
        <v>0.007201090315</v>
      </c>
      <c r="BJ599" s="145">
        <f t="shared" si="42"/>
        <v>0.02326545014</v>
      </c>
      <c r="BK599" s="143"/>
    </row>
    <row r="600">
      <c r="A600" s="90">
        <f>'Yield Tabulations'!AH600</f>
        <v>0</v>
      </c>
      <c r="B600" s="90">
        <f>'Yield Tabulations'!AI600</f>
        <v>0.2996715928</v>
      </c>
      <c r="C600" s="90">
        <f>'Yield Tabulations'!AJ600</f>
        <v>0.7755775578</v>
      </c>
      <c r="D600" s="90">
        <f>'Yield Tabulations'!AK600</f>
        <v>0.3620689655</v>
      </c>
      <c r="E600" s="91">
        <f>'Yield Tabulations'!AL600</f>
        <v>0</v>
      </c>
      <c r="F600" s="91">
        <f>'Yield Tabulations'!AM600</f>
        <v>0.158045977</v>
      </c>
      <c r="G600" s="91">
        <f>'Yield Tabulations'!AN600</f>
        <v>0.8480176211</v>
      </c>
      <c r="H600" s="91">
        <f>'Yield Tabulations'!AO600</f>
        <v>0.1863711002</v>
      </c>
      <c r="I600" s="92">
        <f>'Yield Tabulations'!AP600</f>
        <v>0</v>
      </c>
      <c r="J600" s="92">
        <f>'Yield Tabulations'!AQ600</f>
        <v>0.02832512315</v>
      </c>
      <c r="K600" s="92">
        <f>'Yield Tabulations'!AR600</f>
        <v>0.7032967033</v>
      </c>
      <c r="L600" s="92">
        <f>'Yield Tabulations'!AS600</f>
        <v>0.158045977</v>
      </c>
      <c r="M600" s="132">
        <f t="shared" si="9"/>
        <v>-0.7788466036</v>
      </c>
      <c r="N600" s="132">
        <f t="shared" ref="N600:P600" si="3595">0</f>
        <v>0</v>
      </c>
      <c r="O600" s="132">
        <f t="shared" si="3595"/>
        <v>0</v>
      </c>
      <c r="P600" s="132">
        <f t="shared" si="3595"/>
        <v>0</v>
      </c>
      <c r="Q600" s="133">
        <f t="shared" si="11"/>
        <v>-0.6303398717</v>
      </c>
      <c r="R600" s="133">
        <f t="shared" si="12"/>
        <v>-0.002951593122</v>
      </c>
      <c r="S600" s="133">
        <f t="shared" si="13"/>
        <v>0.01969954649</v>
      </c>
      <c r="T600" s="133">
        <f t="shared" si="14"/>
        <v>-0.08713301105</v>
      </c>
      <c r="U600" s="134">
        <f t="shared" si="15"/>
        <v>-0.6303398717</v>
      </c>
      <c r="V600" s="134">
        <f t="shared" si="16"/>
        <v>0.002951593122</v>
      </c>
      <c r="W600" s="134">
        <f t="shared" si="17"/>
        <v>-0.01969954649</v>
      </c>
      <c r="X600" s="134">
        <f t="shared" si="18"/>
        <v>0.08713301105</v>
      </c>
      <c r="Y600" s="135">
        <f t="shared" si="19"/>
        <v>-0.5204070963</v>
      </c>
      <c r="Z600" s="135">
        <f t="shared" ref="Z600:AB600" si="3596">0</f>
        <v>0</v>
      </c>
      <c r="AA600" s="135">
        <f t="shared" si="3596"/>
        <v>0</v>
      </c>
      <c r="AB600" s="135">
        <f t="shared" si="3596"/>
        <v>0</v>
      </c>
      <c r="AC600" s="91">
        <f t="shared" si="21"/>
        <v>-0.2041923272</v>
      </c>
      <c r="AD600" s="91">
        <f t="shared" si="22"/>
        <v>0.1055972027</v>
      </c>
      <c r="AE600" s="91">
        <f t="shared" si="23"/>
        <v>0.4154496096</v>
      </c>
      <c r="AF600" s="91">
        <f t="shared" si="24"/>
        <v>0.175967506</v>
      </c>
      <c r="AG600" s="92">
        <f t="shared" si="25"/>
        <v>0.1277310229</v>
      </c>
      <c r="AH600" s="92">
        <f t="shared" si="26"/>
        <v>0.04269825428</v>
      </c>
      <c r="AI600" s="92">
        <f t="shared" si="27"/>
        <v>0.4389977783</v>
      </c>
      <c r="AJ600" s="92">
        <f t="shared" si="28"/>
        <v>-0.04602089714</v>
      </c>
      <c r="AK600" s="132">
        <f t="shared" ref="AK600:AN600" si="3597">M$2*$M600</f>
        <v>0.2553490694</v>
      </c>
      <c r="AL600" s="132">
        <f t="shared" si="3597"/>
        <v>0.06902263604</v>
      </c>
      <c r="AM600" s="132">
        <f t="shared" si="3597"/>
        <v>0.2116887234</v>
      </c>
      <c r="AN600" s="132">
        <f t="shared" si="3597"/>
        <v>-0.199723643</v>
      </c>
      <c r="AO600" s="133">
        <f t="shared" si="30"/>
        <v>-0.1463036118</v>
      </c>
      <c r="AP600" s="133">
        <f t="shared" si="31"/>
        <v>0.02653916755</v>
      </c>
      <c r="AQ600" s="133">
        <f t="shared" si="32"/>
        <v>-0.1410816425</v>
      </c>
      <c r="AR600" s="133">
        <f t="shared" si="33"/>
        <v>0.1894744982</v>
      </c>
      <c r="AS600" s="134">
        <f t="shared" si="34"/>
        <v>-0.00662264115</v>
      </c>
      <c r="AT600" s="134">
        <f t="shared" si="35"/>
        <v>-0.03487408767</v>
      </c>
      <c r="AU600" s="134">
        <f t="shared" si="36"/>
        <v>-0.1152999116</v>
      </c>
      <c r="AV600" s="134">
        <f t="shared" si="37"/>
        <v>0.07927638318</v>
      </c>
      <c r="AW600" s="135">
        <f t="shared" ref="AW600:AZ600" si="3598">Y$2*$Y600</f>
        <v>-0.03400900122</v>
      </c>
      <c r="AX600" s="135">
        <f t="shared" si="3598"/>
        <v>-0.02323360658</v>
      </c>
      <c r="AY600" s="135">
        <f t="shared" si="3598"/>
        <v>-0.03250682682</v>
      </c>
      <c r="AZ600" s="135">
        <f t="shared" si="3598"/>
        <v>0.1321738782</v>
      </c>
      <c r="BA600" s="144">
        <f t="shared" ref="BA600:BD600" si="3599">AC600+AG600+AK600+AO600+AS600+AW600+A$2</f>
        <v>0.01970724348</v>
      </c>
      <c r="BB600" s="144">
        <f t="shared" si="3599"/>
        <v>0.2110568163</v>
      </c>
      <c r="BC600" s="144">
        <f t="shared" si="3599"/>
        <v>0.777943146</v>
      </c>
      <c r="BD600" s="144">
        <f t="shared" si="3599"/>
        <v>0.2974131442</v>
      </c>
      <c r="BE600" s="143">
        <f t="shared" ref="BE600:BH600" si="3600">A600</f>
        <v>0</v>
      </c>
      <c r="BF600" s="143">
        <f t="shared" si="3600"/>
        <v>0.2996715928</v>
      </c>
      <c r="BG600" s="143">
        <f t="shared" si="3600"/>
        <v>0.7755775578</v>
      </c>
      <c r="BH600" s="143">
        <f t="shared" si="3600"/>
        <v>0.3620689655</v>
      </c>
      <c r="BI600" s="145">
        <f t="shared" si="41"/>
        <v>0.0124269253</v>
      </c>
      <c r="BJ600" s="145">
        <f t="shared" si="42"/>
        <v>0.09193832161</v>
      </c>
      <c r="BK600" s="143"/>
    </row>
    <row r="601">
      <c r="A601" s="90">
        <f>'Yield Tabulations'!AH601</f>
        <v>0</v>
      </c>
      <c r="B601" s="90">
        <f>'Yield Tabulations'!AI601</f>
        <v>0.3192668372</v>
      </c>
      <c r="C601" s="90">
        <f>'Yield Tabulations'!AJ601</f>
        <v>0.7595744681</v>
      </c>
      <c r="D601" s="90">
        <f>'Yield Tabulations'!AK601</f>
        <v>0.2945439045</v>
      </c>
      <c r="E601" s="91">
        <f>'Yield Tabulations'!AL601</f>
        <v>0</v>
      </c>
      <c r="F601" s="91">
        <f>'Yield Tabulations'!AM601</f>
        <v>0.1585677749</v>
      </c>
      <c r="G601" s="91">
        <f>'Yield Tabulations'!AN601</f>
        <v>0.8017241379</v>
      </c>
      <c r="H601" s="91">
        <f>'Yield Tabulations'!AO601</f>
        <v>0.1977834612</v>
      </c>
      <c r="I601" s="92">
        <f>'Yield Tabulations'!AP601</f>
        <v>0</v>
      </c>
      <c r="J601" s="92">
        <f>'Yield Tabulations'!AQ601</f>
        <v>0.03921568627</v>
      </c>
      <c r="K601" s="92">
        <f>'Yield Tabulations'!AR601</f>
        <v>0.718487395</v>
      </c>
      <c r="L601" s="92">
        <f>'Yield Tabulations'!AS601</f>
        <v>0.1585677749</v>
      </c>
      <c r="M601" s="132">
        <f t="shared" si="9"/>
        <v>-0.7070236301</v>
      </c>
      <c r="N601" s="132">
        <f t="shared" ref="N601:P601" si="3601">0</f>
        <v>0</v>
      </c>
      <c r="O601" s="132">
        <f t="shared" si="3601"/>
        <v>0</v>
      </c>
      <c r="P601" s="132">
        <f t="shared" si="3601"/>
        <v>0</v>
      </c>
      <c r="Q601" s="133">
        <f t="shared" si="11"/>
        <v>-0.6136091148</v>
      </c>
      <c r="R601" s="133">
        <f t="shared" si="12"/>
        <v>0.01497731115</v>
      </c>
      <c r="S601" s="133">
        <f t="shared" si="13"/>
        <v>0.01738752508</v>
      </c>
      <c r="T601" s="133">
        <f t="shared" si="14"/>
        <v>-0.08248878527</v>
      </c>
      <c r="U601" s="134">
        <f t="shared" si="15"/>
        <v>-0.6136091148</v>
      </c>
      <c r="V601" s="134">
        <f t="shared" si="16"/>
        <v>-0.01497731115</v>
      </c>
      <c r="W601" s="134">
        <f t="shared" si="17"/>
        <v>-0.01738752508</v>
      </c>
      <c r="X601" s="134">
        <f t="shared" si="18"/>
        <v>0.08248878527</v>
      </c>
      <c r="Y601" s="135">
        <f t="shared" si="19"/>
        <v>-0.542905746</v>
      </c>
      <c r="Z601" s="135">
        <f t="shared" ref="Z601:AB601" si="3602">0</f>
        <v>0</v>
      </c>
      <c r="AA601" s="135">
        <f t="shared" si="3602"/>
        <v>0</v>
      </c>
      <c r="AB601" s="135">
        <f t="shared" si="3602"/>
        <v>0</v>
      </c>
      <c r="AC601" s="91">
        <f t="shared" si="21"/>
        <v>-0.1946606232</v>
      </c>
      <c r="AD601" s="91">
        <f t="shared" si="22"/>
        <v>0.1091266168</v>
      </c>
      <c r="AE601" s="91">
        <f t="shared" si="23"/>
        <v>0.3900522286</v>
      </c>
      <c r="AF601" s="91">
        <f t="shared" si="24"/>
        <v>0.1755587582</v>
      </c>
      <c r="AG601" s="92">
        <f t="shared" si="25"/>
        <v>0.1285373056</v>
      </c>
      <c r="AH601" s="92">
        <f t="shared" si="26"/>
        <v>0.04905494772</v>
      </c>
      <c r="AI601" s="92">
        <f t="shared" si="27"/>
        <v>0.447985708</v>
      </c>
      <c r="AJ601" s="92">
        <f t="shared" si="28"/>
        <v>-0.05063026071</v>
      </c>
      <c r="AK601" s="132">
        <f t="shared" ref="AK601:AN601" si="3603">M$2*$M601</f>
        <v>0.2318015193</v>
      </c>
      <c r="AL601" s="132">
        <f t="shared" si="3603"/>
        <v>0.06265756886</v>
      </c>
      <c r="AM601" s="132">
        <f t="shared" si="3603"/>
        <v>0.1921674037</v>
      </c>
      <c r="AN601" s="132">
        <f t="shared" si="3603"/>
        <v>-0.1813057083</v>
      </c>
      <c r="AO601" s="133">
        <f t="shared" si="30"/>
        <v>-0.1408688504</v>
      </c>
      <c r="AP601" s="133">
        <f t="shared" si="31"/>
        <v>0.02908810247</v>
      </c>
      <c r="AQ601" s="133">
        <f t="shared" si="32"/>
        <v>-0.1318913528</v>
      </c>
      <c r="AR601" s="133">
        <f t="shared" si="33"/>
        <v>0.1889471755</v>
      </c>
      <c r="AS601" s="134">
        <f t="shared" si="34"/>
        <v>-0.006464447521</v>
      </c>
      <c r="AT601" s="134">
        <f t="shared" si="35"/>
        <v>-0.03430936927</v>
      </c>
      <c r="AU601" s="134">
        <f t="shared" si="36"/>
        <v>-0.1143889517</v>
      </c>
      <c r="AV601" s="134">
        <f t="shared" si="37"/>
        <v>0.07369710511</v>
      </c>
      <c r="AW601" s="135">
        <f t="shared" ref="AW601:AZ601" si="3604">Y$2*$Y601</f>
        <v>-0.03547930516</v>
      </c>
      <c r="AX601" s="135">
        <f t="shared" si="3604"/>
        <v>-0.02423806017</v>
      </c>
      <c r="AY601" s="135">
        <f t="shared" si="3604"/>
        <v>-0.03391218757</v>
      </c>
      <c r="AZ601" s="135">
        <f t="shared" si="3604"/>
        <v>0.1378881235</v>
      </c>
      <c r="BA601" s="144">
        <f t="shared" ref="BA601:BD601" si="3605">AC601+AG601+AK601+AO601+AS601+AW601+A$2</f>
        <v>0.01062033124</v>
      </c>
      <c r="BB601" s="144">
        <f t="shared" si="3605"/>
        <v>0.2166870564</v>
      </c>
      <c r="BC601" s="144">
        <f t="shared" si="3605"/>
        <v>0.7507082639</v>
      </c>
      <c r="BD601" s="144">
        <f t="shared" si="3605"/>
        <v>0.3104206121</v>
      </c>
      <c r="BE601" s="143">
        <f t="shared" ref="BE601:BH601" si="3606">A601</f>
        <v>0</v>
      </c>
      <c r="BF601" s="143">
        <f t="shared" si="3606"/>
        <v>0.3192668372</v>
      </c>
      <c r="BG601" s="143">
        <f t="shared" si="3606"/>
        <v>0.7595744681</v>
      </c>
      <c r="BH601" s="143">
        <f t="shared" si="3606"/>
        <v>0.2945439045</v>
      </c>
      <c r="BI601" s="145">
        <f t="shared" si="41"/>
        <v>0.01096608228</v>
      </c>
      <c r="BJ601" s="145">
        <f t="shared" si="42"/>
        <v>0.0652873365</v>
      </c>
      <c r="BK601" s="143"/>
    </row>
    <row r="602">
      <c r="A602" s="90">
        <f>'Yield Tabulations'!AH602</f>
        <v>0</v>
      </c>
      <c r="B602" s="90">
        <f>'Yield Tabulations'!AI602</f>
        <v>0.2761578045</v>
      </c>
      <c r="C602" s="90">
        <f>'Yield Tabulations'!AJ602</f>
        <v>0.7216876388</v>
      </c>
      <c r="D602" s="90">
        <f>'Yield Tabulations'!AK602</f>
        <v>0.2246998285</v>
      </c>
      <c r="E602" s="91">
        <f>'Yield Tabulations'!AL602</f>
        <v>0</v>
      </c>
      <c r="F602" s="91">
        <f>'Yield Tabulations'!AM602</f>
        <v>0.1275014294</v>
      </c>
      <c r="G602" s="91">
        <f>'Yield Tabulations'!AN602</f>
        <v>0.7228525122</v>
      </c>
      <c r="H602" s="91">
        <f>'Yield Tabulations'!AO602</f>
        <v>0.1763865066</v>
      </c>
      <c r="I602" s="92">
        <f>'Yield Tabulations'!AP602</f>
        <v>0</v>
      </c>
      <c r="J602" s="92">
        <f>'Yield Tabulations'!AQ602</f>
        <v>0.04888507719</v>
      </c>
      <c r="K602" s="92">
        <f>'Yield Tabulations'!AR602</f>
        <v>0.7207084469</v>
      </c>
      <c r="L602" s="92">
        <f>'Yield Tabulations'!AS602</f>
        <v>0.1275014294</v>
      </c>
      <c r="M602" s="132">
        <f t="shared" si="9"/>
        <v>-0.5698845685</v>
      </c>
      <c r="N602" s="132">
        <f t="shared" ref="N602:P602" si="3607">0</f>
        <v>0</v>
      </c>
      <c r="O602" s="132">
        <f t="shared" si="3607"/>
        <v>0</v>
      </c>
      <c r="P602" s="132">
        <f t="shared" si="3607"/>
        <v>0</v>
      </c>
      <c r="Q602" s="133">
        <f t="shared" si="11"/>
        <v>-0.5496883603</v>
      </c>
      <c r="R602" s="133">
        <f t="shared" si="12"/>
        <v>0.03495851667</v>
      </c>
      <c r="S602" s="133">
        <f t="shared" si="13"/>
        <v>0.007633946507</v>
      </c>
      <c r="T602" s="133">
        <f t="shared" si="14"/>
        <v>-0.0565546563</v>
      </c>
      <c r="U602" s="134">
        <f t="shared" si="15"/>
        <v>-0.5496883603</v>
      </c>
      <c r="V602" s="134">
        <f t="shared" si="16"/>
        <v>-0.03495851667</v>
      </c>
      <c r="W602" s="134">
        <f t="shared" si="17"/>
        <v>-0.007633946507</v>
      </c>
      <c r="X602" s="134">
        <f t="shared" si="18"/>
        <v>0.0565546563</v>
      </c>
      <c r="Y602" s="135">
        <f t="shared" si="19"/>
        <v>-0.5380670307</v>
      </c>
      <c r="Z602" s="135">
        <f t="shared" ref="Z602:AB602" si="3608">0</f>
        <v>0</v>
      </c>
      <c r="AA602" s="135">
        <f t="shared" si="3608"/>
        <v>0</v>
      </c>
      <c r="AB602" s="135">
        <f t="shared" si="3608"/>
        <v>0</v>
      </c>
      <c r="AC602" s="91">
        <f t="shared" si="21"/>
        <v>-0.1734084748</v>
      </c>
      <c r="AD602" s="91">
        <f t="shared" si="22"/>
        <v>0.09000098563</v>
      </c>
      <c r="AE602" s="91">
        <f t="shared" si="23"/>
        <v>0.3516576679</v>
      </c>
      <c r="AF602" s="91">
        <f t="shared" si="24"/>
        <v>0.1605643993</v>
      </c>
      <c r="AG602" s="92">
        <f t="shared" si="25"/>
        <v>0.1269770047</v>
      </c>
      <c r="AH602" s="92">
        <f t="shared" si="26"/>
        <v>0.04882449649</v>
      </c>
      <c r="AI602" s="92">
        <f t="shared" si="27"/>
        <v>0.4434676941</v>
      </c>
      <c r="AJ602" s="92">
        <f t="shared" si="28"/>
        <v>-0.07093677005</v>
      </c>
      <c r="AK602" s="132">
        <f t="shared" ref="AK602:AN602" si="3609">M$2*$M602</f>
        <v>0.1868397366</v>
      </c>
      <c r="AL602" s="132">
        <f t="shared" si="3609"/>
        <v>0.05050408512</v>
      </c>
      <c r="AM602" s="132">
        <f t="shared" si="3609"/>
        <v>0.1548933208</v>
      </c>
      <c r="AN602" s="132">
        <f t="shared" si="3609"/>
        <v>-0.1461384329</v>
      </c>
      <c r="AO602" s="133">
        <f t="shared" si="30"/>
        <v>-0.1182530943</v>
      </c>
      <c r="AP602" s="133">
        <f t="shared" si="31"/>
        <v>0.02851487396</v>
      </c>
      <c r="AQ602" s="133">
        <f t="shared" si="32"/>
        <v>-0.1129281517</v>
      </c>
      <c r="AR602" s="133">
        <f t="shared" si="33"/>
        <v>0.1771853637</v>
      </c>
      <c r="AS602" s="134">
        <f t="shared" si="34"/>
        <v>-0.008627668798</v>
      </c>
      <c r="AT602" s="134">
        <f t="shared" si="35"/>
        <v>-0.02914338121</v>
      </c>
      <c r="AU602" s="134">
        <f t="shared" si="36"/>
        <v>-0.1053620782</v>
      </c>
      <c r="AV602" s="134">
        <f t="shared" si="37"/>
        <v>0.06115853146</v>
      </c>
      <c r="AW602" s="135">
        <f t="shared" ref="AW602:AZ602" si="3610">Y$2*$Y602</f>
        <v>-0.03516309142</v>
      </c>
      <c r="AX602" s="135">
        <f t="shared" si="3610"/>
        <v>-0.02402203542</v>
      </c>
      <c r="AY602" s="135">
        <f t="shared" si="3610"/>
        <v>-0.03360994096</v>
      </c>
      <c r="AZ602" s="135">
        <f t="shared" si="3610"/>
        <v>0.1366591783</v>
      </c>
      <c r="BA602" s="144">
        <f t="shared" ref="BA602:BD602" si="3611">AC602+AG602+AK602+AO602+AS602+AW602+A$2</f>
        <v>0.0061191445</v>
      </c>
      <c r="BB602" s="144">
        <f t="shared" si="3611"/>
        <v>0.1899862745</v>
      </c>
      <c r="BC602" s="144">
        <f t="shared" si="3611"/>
        <v>0.6988139277</v>
      </c>
      <c r="BD602" s="144">
        <f t="shared" si="3611"/>
        <v>0.2847576885</v>
      </c>
      <c r="BE602" s="143">
        <f t="shared" ref="BE602:BH602" si="3612">A602</f>
        <v>0</v>
      </c>
      <c r="BF602" s="143">
        <f t="shared" si="3612"/>
        <v>0.2761578045</v>
      </c>
      <c r="BG602" s="143">
        <f t="shared" si="3612"/>
        <v>0.7216876388</v>
      </c>
      <c r="BH602" s="143">
        <f t="shared" si="3612"/>
        <v>0.2246998285</v>
      </c>
      <c r="BI602" s="145">
        <f t="shared" si="41"/>
        <v>0.01159312971</v>
      </c>
      <c r="BJ602" s="145">
        <f t="shared" si="42"/>
        <v>0.03338188427</v>
      </c>
      <c r="BK602" s="143"/>
    </row>
    <row r="603">
      <c r="A603" s="90">
        <f>'Yield Tabulations'!AH603</f>
        <v>0</v>
      </c>
      <c r="B603" s="90">
        <f>'Yield Tabulations'!AI603</f>
        <v>0.2839622642</v>
      </c>
      <c r="C603" s="90">
        <f>'Yield Tabulations'!AJ603</f>
        <v>0.7648367953</v>
      </c>
      <c r="D603" s="90">
        <f>'Yield Tabulations'!AK603</f>
        <v>0.2849056604</v>
      </c>
      <c r="E603" s="91">
        <f>'Yield Tabulations'!AL603</f>
        <v>0</v>
      </c>
      <c r="F603" s="91">
        <f>'Yield Tabulations'!AM603</f>
        <v>0.156918239</v>
      </c>
      <c r="G603" s="91">
        <f>'Yield Tabulations'!AN603</f>
        <v>0.7933227345</v>
      </c>
      <c r="H603" s="91">
        <f>'Yield Tabulations'!AO603</f>
        <v>0.1977987421</v>
      </c>
      <c r="I603" s="92">
        <f>'Yield Tabulations'!AP603</f>
        <v>0</v>
      </c>
      <c r="J603" s="92">
        <f>'Yield Tabulations'!AQ603</f>
        <v>0.04088050314</v>
      </c>
      <c r="K603" s="92">
        <f>'Yield Tabulations'!AR603</f>
        <v>0.7399165508</v>
      </c>
      <c r="L603" s="92">
        <f>'Yield Tabulations'!AS603</f>
        <v>0.156918239</v>
      </c>
      <c r="M603" s="132">
        <f t="shared" si="9"/>
        <v>-0.6931086372</v>
      </c>
      <c r="N603" s="132">
        <f t="shared" ref="N603:P603" si="3613">0</f>
        <v>0</v>
      </c>
      <c r="O603" s="132">
        <f t="shared" si="3613"/>
        <v>0</v>
      </c>
      <c r="P603" s="132">
        <f t="shared" si="3613"/>
        <v>0</v>
      </c>
      <c r="Q603" s="133">
        <f t="shared" si="11"/>
        <v>-0.6244457482</v>
      </c>
      <c r="R603" s="133">
        <f t="shared" si="12"/>
        <v>0.02186775658</v>
      </c>
      <c r="S603" s="133">
        <f t="shared" si="13"/>
        <v>0.01653722163</v>
      </c>
      <c r="T603" s="133">
        <f t="shared" si="14"/>
        <v>-0.08367496961</v>
      </c>
      <c r="U603" s="134">
        <f t="shared" si="15"/>
        <v>-0.6244457482</v>
      </c>
      <c r="V603" s="134">
        <f t="shared" si="16"/>
        <v>-0.02186775658</v>
      </c>
      <c r="W603" s="134">
        <f t="shared" si="17"/>
        <v>-0.01653722163</v>
      </c>
      <c r="X603" s="134">
        <f t="shared" si="18"/>
        <v>0.08367496961</v>
      </c>
      <c r="Y603" s="135">
        <f t="shared" si="19"/>
        <v>-0.5737710514</v>
      </c>
      <c r="Z603" s="135">
        <f t="shared" ref="Z603:AB603" si="3614">0</f>
        <v>0</v>
      </c>
      <c r="AA603" s="135">
        <f t="shared" si="3614"/>
        <v>0</v>
      </c>
      <c r="AB603" s="135">
        <f t="shared" si="3614"/>
        <v>0</v>
      </c>
      <c r="AC603" s="91">
        <f t="shared" si="21"/>
        <v>-0.1926603404</v>
      </c>
      <c r="AD603" s="91">
        <f t="shared" si="22"/>
        <v>0.108431712</v>
      </c>
      <c r="AE603" s="91">
        <f t="shared" si="23"/>
        <v>0.3856860473</v>
      </c>
      <c r="AF603" s="91">
        <f t="shared" si="24"/>
        <v>0.1747935834</v>
      </c>
      <c r="AG603" s="92">
        <f t="shared" si="25"/>
        <v>0.1322458255</v>
      </c>
      <c r="AH603" s="92">
        <f t="shared" si="26"/>
        <v>0.04960622827</v>
      </c>
      <c r="AI603" s="92">
        <f t="shared" si="27"/>
        <v>0.4601466878</v>
      </c>
      <c r="AJ603" s="92">
        <f t="shared" si="28"/>
        <v>-0.05594358429</v>
      </c>
      <c r="AK603" s="132">
        <f t="shared" ref="AK603:AN603" si="3615">M$2*$M603</f>
        <v>0.2272394137</v>
      </c>
      <c r="AL603" s="132">
        <f t="shared" si="3615"/>
        <v>0.06142439985</v>
      </c>
      <c r="AM603" s="132">
        <f t="shared" si="3615"/>
        <v>0.1883853405</v>
      </c>
      <c r="AN603" s="132">
        <f t="shared" si="3615"/>
        <v>-0.177737415</v>
      </c>
      <c r="AO603" s="133">
        <f t="shared" si="30"/>
        <v>-0.142860719</v>
      </c>
      <c r="AP603" s="133">
        <f t="shared" si="31"/>
        <v>0.03110746392</v>
      </c>
      <c r="AQ603" s="133">
        <f t="shared" si="32"/>
        <v>-0.132275295</v>
      </c>
      <c r="AR603" s="133">
        <f t="shared" si="33"/>
        <v>0.1938377086</v>
      </c>
      <c r="AS603" s="134">
        <f t="shared" si="34"/>
        <v>-0.006606432542</v>
      </c>
      <c r="AT603" s="134">
        <f t="shared" si="35"/>
        <v>-0.03521939193</v>
      </c>
      <c r="AU603" s="134">
        <f t="shared" si="36"/>
        <v>-0.1171709802</v>
      </c>
      <c r="AV603" s="134">
        <f t="shared" si="37"/>
        <v>0.07371171066</v>
      </c>
      <c r="AW603" s="135">
        <f t="shared" ref="AW603:AZ603" si="3616">Y$2*$Y603</f>
        <v>-0.03749637644</v>
      </c>
      <c r="AX603" s="135">
        <f t="shared" si="3616"/>
        <v>-0.02561604361</v>
      </c>
      <c r="AY603" s="135">
        <f t="shared" si="3616"/>
        <v>-0.035840165</v>
      </c>
      <c r="AZ603" s="135">
        <f t="shared" si="3616"/>
        <v>0.1457273462</v>
      </c>
      <c r="BA603" s="144">
        <f t="shared" ref="BA603:BD603" si="3617">AC603+AG603+AK603+AO603+AS603+AW603+A$2</f>
        <v>0.007616103329</v>
      </c>
      <c r="BB603" s="144">
        <f t="shared" si="3617"/>
        <v>0.2150416184</v>
      </c>
      <c r="BC603" s="144">
        <f t="shared" si="3617"/>
        <v>0.749627051</v>
      </c>
      <c r="BD603" s="144">
        <f t="shared" si="3617"/>
        <v>0.3206547682</v>
      </c>
      <c r="BE603" s="143">
        <f t="shared" ref="BE603:BH603" si="3618">A603</f>
        <v>0</v>
      </c>
      <c r="BF603" s="143">
        <f t="shared" si="3618"/>
        <v>0.2839622642</v>
      </c>
      <c r="BG603" s="143">
        <f t="shared" si="3618"/>
        <v>0.7648367953</v>
      </c>
      <c r="BH603" s="143">
        <f t="shared" si="3618"/>
        <v>0.2849056604</v>
      </c>
      <c r="BI603" s="145">
        <f t="shared" si="41"/>
        <v>0.006317395467</v>
      </c>
      <c r="BJ603" s="145">
        <f t="shared" si="42"/>
        <v>0.06131510517</v>
      </c>
      <c r="BK603" s="143"/>
    </row>
    <row r="604">
      <c r="A604" s="90">
        <f>'Yield Tabulations'!AH604</f>
        <v>0</v>
      </c>
      <c r="B604" s="90">
        <f>'Yield Tabulations'!AI604</f>
        <v>0.2674955595</v>
      </c>
      <c r="C604" s="90">
        <f>'Yield Tabulations'!AJ604</f>
        <v>0.6570121951</v>
      </c>
      <c r="D604" s="90">
        <f>'Yield Tabulations'!AK604</f>
        <v>0.1502664298</v>
      </c>
      <c r="E604" s="91">
        <f>'Yield Tabulations'!AL604</f>
        <v>0</v>
      </c>
      <c r="F604" s="91">
        <f>'Yield Tabulations'!AM604</f>
        <v>0.07673179396</v>
      </c>
      <c r="G604" s="91">
        <f>'Yield Tabulations'!AN604</f>
        <v>0.6900958466</v>
      </c>
      <c r="H604" s="91">
        <f>'Yield Tabulations'!AO604</f>
        <v>0.1111900533</v>
      </c>
      <c r="I604" s="92">
        <f>'Yield Tabulations'!AP604</f>
        <v>0</v>
      </c>
      <c r="J604" s="92">
        <f>'Yield Tabulations'!AQ604</f>
        <v>0.03445825933</v>
      </c>
      <c r="K604" s="92">
        <f>'Yield Tabulations'!AR604</f>
        <v>0.6268221574</v>
      </c>
      <c r="L604" s="92">
        <f>'Yield Tabulations'!AS604</f>
        <v>0.07673179396</v>
      </c>
      <c r="M604" s="132">
        <f t="shared" si="9"/>
        <v>-0.4944832737</v>
      </c>
      <c r="N604" s="132">
        <f t="shared" ref="N604:P604" si="3619">0</f>
        <v>0</v>
      </c>
      <c r="O604" s="132">
        <f t="shared" si="3619"/>
        <v>0</v>
      </c>
      <c r="P604" s="132">
        <f t="shared" si="3619"/>
        <v>0</v>
      </c>
      <c r="Q604" s="133">
        <f t="shared" si="11"/>
        <v>-0.4437432237</v>
      </c>
      <c r="R604" s="133">
        <f t="shared" si="12"/>
        <v>0.01674409677</v>
      </c>
      <c r="S604" s="133">
        <f t="shared" si="13"/>
        <v>0.002056352514</v>
      </c>
      <c r="T604" s="133">
        <f t="shared" si="14"/>
        <v>-0.02431768699</v>
      </c>
      <c r="U604" s="134">
        <f t="shared" si="15"/>
        <v>-0.4437432237</v>
      </c>
      <c r="V604" s="134">
        <f t="shared" si="16"/>
        <v>-0.01674409677</v>
      </c>
      <c r="W604" s="134">
        <f t="shared" si="17"/>
        <v>-0.002056352514</v>
      </c>
      <c r="X604" s="134">
        <f t="shared" si="18"/>
        <v>0.02431768699</v>
      </c>
      <c r="Y604" s="135">
        <f t="shared" si="19"/>
        <v>-0.3999811569</v>
      </c>
      <c r="Z604" s="135">
        <f t="shared" ref="Z604:AB604" si="3620">0</f>
        <v>0</v>
      </c>
      <c r="AA604" s="135">
        <f t="shared" si="3620"/>
        <v>0</v>
      </c>
      <c r="AB604" s="135">
        <f t="shared" si="3620"/>
        <v>0</v>
      </c>
      <c r="AC604" s="91">
        <f t="shared" si="21"/>
        <v>-0.1584980915</v>
      </c>
      <c r="AD604" s="91">
        <f t="shared" si="22"/>
        <v>0.05059136285</v>
      </c>
      <c r="AE604" s="91">
        <f t="shared" si="23"/>
        <v>0.3425469633</v>
      </c>
      <c r="AF604" s="91">
        <f t="shared" si="24"/>
        <v>0.1333113101</v>
      </c>
      <c r="AG604" s="92">
        <f t="shared" si="25"/>
        <v>0.1117851676</v>
      </c>
      <c r="AH604" s="92">
        <f t="shared" si="26"/>
        <v>0.03135182673</v>
      </c>
      <c r="AI604" s="92">
        <f t="shared" si="27"/>
        <v>0.3792158853</v>
      </c>
      <c r="AJ604" s="92">
        <f t="shared" si="28"/>
        <v>-0.0800484778</v>
      </c>
      <c r="AK604" s="132">
        <f t="shared" ref="AK604:AN604" si="3621">M$2*$M604</f>
        <v>0.1621190145</v>
      </c>
      <c r="AL604" s="132">
        <f t="shared" si="3621"/>
        <v>0.04382190135</v>
      </c>
      <c r="AM604" s="132">
        <f t="shared" si="3621"/>
        <v>0.1343994215</v>
      </c>
      <c r="AN604" s="132">
        <f t="shared" si="3621"/>
        <v>-0.1268028908</v>
      </c>
      <c r="AO604" s="133">
        <f t="shared" si="30"/>
        <v>-0.08780428292</v>
      </c>
      <c r="AP604" s="133">
        <f t="shared" si="31"/>
        <v>0.01736872826</v>
      </c>
      <c r="AQ604" s="133">
        <f t="shared" si="32"/>
        <v>-0.09609328517</v>
      </c>
      <c r="AR604" s="133">
        <f t="shared" si="33"/>
        <v>0.1441340019</v>
      </c>
      <c r="AS604" s="134">
        <f t="shared" si="34"/>
        <v>-0.01066181</v>
      </c>
      <c r="AT604" s="134">
        <f t="shared" si="35"/>
        <v>-0.01964983853</v>
      </c>
      <c r="AU604" s="134">
        <f t="shared" si="36"/>
        <v>-0.08426276791</v>
      </c>
      <c r="AV604" s="134">
        <f t="shared" si="37"/>
        <v>0.05068342125</v>
      </c>
      <c r="AW604" s="135">
        <f t="shared" ref="AW604:AZ604" si="3622">Y$2*$Y604</f>
        <v>-0.0261390741</v>
      </c>
      <c r="AX604" s="135">
        <f t="shared" si="3622"/>
        <v>-0.01785718316</v>
      </c>
      <c r="AY604" s="135">
        <f t="shared" si="3622"/>
        <v>-0.02498451364</v>
      </c>
      <c r="AZ604" s="135">
        <f t="shared" si="3622"/>
        <v>0.1015878936</v>
      </c>
      <c r="BA604" s="144">
        <f t="shared" ref="BA604:BD604" si="3623">AC604+AG604+AK604+AO604+AS604+AW604+A$2</f>
        <v>0.01855565607</v>
      </c>
      <c r="BB604" s="144">
        <f t="shared" si="3623"/>
        <v>0.1309340474</v>
      </c>
      <c r="BC604" s="144">
        <f t="shared" si="3623"/>
        <v>0.6515171191</v>
      </c>
      <c r="BD604" s="144">
        <f t="shared" si="3623"/>
        <v>0.1891306769</v>
      </c>
      <c r="BE604" s="143">
        <f t="shared" ref="BE604:BH604" si="3624">A604</f>
        <v>0</v>
      </c>
      <c r="BF604" s="143">
        <f t="shared" si="3624"/>
        <v>0.2674955595</v>
      </c>
      <c r="BG604" s="143">
        <f t="shared" si="3624"/>
        <v>0.6570121951</v>
      </c>
      <c r="BH604" s="143">
        <f t="shared" si="3624"/>
        <v>0.1502664298</v>
      </c>
      <c r="BI604" s="145">
        <f t="shared" si="41"/>
        <v>0.02053398451</v>
      </c>
      <c r="BJ604" s="145">
        <f t="shared" si="42"/>
        <v>0.01170351598</v>
      </c>
      <c r="BK604" s="143"/>
    </row>
    <row r="605">
      <c r="A605" s="90">
        <f>'Yield Tabulations'!AH605</f>
        <v>0</v>
      </c>
      <c r="B605" s="90">
        <f>'Yield Tabulations'!AI605</f>
        <v>0.1868707209</v>
      </c>
      <c r="C605" s="90">
        <f>'Yield Tabulations'!AJ605</f>
        <v>0.6295585413</v>
      </c>
      <c r="D605" s="90">
        <f>'Yield Tabulations'!AK605</f>
        <v>0.1139750302</v>
      </c>
      <c r="E605" s="91">
        <f>'Yield Tabulations'!AL605</f>
        <v>0</v>
      </c>
      <c r="F605" s="91">
        <f>'Yield Tabulations'!AM605</f>
        <v>0.0604107934</v>
      </c>
      <c r="G605" s="91">
        <f>'Yield Tabulations'!AN605</f>
        <v>0.6147540984</v>
      </c>
      <c r="H605" s="91">
        <f>'Yield Tabulations'!AO605</f>
        <v>0.09826822392</v>
      </c>
      <c r="I605" s="92">
        <f>'Yield Tabulations'!AP605</f>
        <v>0</v>
      </c>
      <c r="J605" s="92">
        <f>'Yield Tabulations'!AQ605</f>
        <v>0.03785743053</v>
      </c>
      <c r="K605" s="92">
        <f>'Yield Tabulations'!AR605</f>
        <v>0.642599278</v>
      </c>
      <c r="L605" s="92">
        <f>'Yield Tabulations'!AS605</f>
        <v>0.0604107934</v>
      </c>
      <c r="M605" s="132">
        <f t="shared" si="9"/>
        <v>-0.3912287092</v>
      </c>
      <c r="N605" s="132">
        <f t="shared" ref="N605:P605" si="3625">0</f>
        <v>0</v>
      </c>
      <c r="O605" s="132">
        <f t="shared" si="3625"/>
        <v>0</v>
      </c>
      <c r="P605" s="132">
        <f t="shared" si="3625"/>
        <v>0</v>
      </c>
      <c r="Q605" s="133">
        <f t="shared" si="11"/>
        <v>-0.4032639985</v>
      </c>
      <c r="R605" s="133">
        <f t="shared" si="12"/>
        <v>0.02600930692</v>
      </c>
      <c r="S605" s="133">
        <f t="shared" si="13"/>
        <v>-0.0000707185016</v>
      </c>
      <c r="T605" s="133">
        <f t="shared" si="14"/>
        <v>-0.01554692165</v>
      </c>
      <c r="U605" s="134">
        <f t="shared" si="15"/>
        <v>-0.4032639985</v>
      </c>
      <c r="V605" s="134">
        <f t="shared" si="16"/>
        <v>-0.02600930692</v>
      </c>
      <c r="W605" s="134">
        <f t="shared" si="17"/>
        <v>0.0000707185016</v>
      </c>
      <c r="X605" s="134">
        <f t="shared" si="18"/>
        <v>0.01554692165</v>
      </c>
      <c r="Y605" s="135">
        <f t="shared" si="19"/>
        <v>-0.4180164811</v>
      </c>
      <c r="Z605" s="135">
        <f t="shared" ref="Z605:AB605" si="3626">0</f>
        <v>0</v>
      </c>
      <c r="AA605" s="135">
        <f t="shared" si="3626"/>
        <v>0</v>
      </c>
      <c r="AB605" s="135">
        <f t="shared" si="3626"/>
        <v>0</v>
      </c>
      <c r="AC605" s="91">
        <f t="shared" si="21"/>
        <v>-0.140118281</v>
      </c>
      <c r="AD605" s="91">
        <f t="shared" si="22"/>
        <v>0.0408041573</v>
      </c>
      <c r="AE605" s="91">
        <f t="shared" si="23"/>
        <v>0.3051091998</v>
      </c>
      <c r="AF605" s="91">
        <f t="shared" si="24"/>
        <v>0.1200364134</v>
      </c>
      <c r="AG605" s="92">
        <f t="shared" si="25"/>
        <v>0.1140304566</v>
      </c>
      <c r="AH605" s="92">
        <f t="shared" si="26"/>
        <v>0.03018041586</v>
      </c>
      <c r="AI605" s="92">
        <f t="shared" si="27"/>
        <v>0.385331627</v>
      </c>
      <c r="AJ605" s="92">
        <f t="shared" si="28"/>
        <v>-0.09315553705</v>
      </c>
      <c r="AK605" s="132">
        <f t="shared" ref="AK605:AN605" si="3627">M$2*$M605</f>
        <v>0.1282664473</v>
      </c>
      <c r="AL605" s="132">
        <f t="shared" si="3627"/>
        <v>0.03467131613</v>
      </c>
      <c r="AM605" s="132">
        <f t="shared" si="3627"/>
        <v>0.1063350673</v>
      </c>
      <c r="AN605" s="132">
        <f t="shared" si="3627"/>
        <v>-0.1003247914</v>
      </c>
      <c r="AO605" s="133">
        <f t="shared" si="30"/>
        <v>-0.07698271239</v>
      </c>
      <c r="AP605" s="133">
        <f t="shared" si="31"/>
        <v>0.01684364709</v>
      </c>
      <c r="AQ605" s="133">
        <f t="shared" si="32"/>
        <v>-0.08429825234</v>
      </c>
      <c r="AR605" s="133">
        <f t="shared" si="33"/>
        <v>0.1346138111</v>
      </c>
      <c r="AS605" s="134">
        <f t="shared" si="34"/>
        <v>-0.01047399659</v>
      </c>
      <c r="AT605" s="134">
        <f t="shared" si="35"/>
        <v>-0.0172158782</v>
      </c>
      <c r="AU605" s="134">
        <f t="shared" si="36"/>
        <v>-0.07801914474</v>
      </c>
      <c r="AV605" s="134">
        <f t="shared" si="37"/>
        <v>0.04376215908</v>
      </c>
      <c r="AW605" s="135">
        <f t="shared" ref="AW605:AZ605" si="3628">Y$2*$Y605</f>
        <v>-0.02731769631</v>
      </c>
      <c r="AX605" s="135">
        <f t="shared" si="3628"/>
        <v>-0.01866237131</v>
      </c>
      <c r="AY605" s="135">
        <f t="shared" si="3628"/>
        <v>-0.02611107622</v>
      </c>
      <c r="AZ605" s="135">
        <f t="shared" si="3628"/>
        <v>0.1061685359</v>
      </c>
      <c r="BA605" s="144">
        <f t="shared" ref="BA605:BD605" si="3629">AC605+AG605+AK605+AO605+AS605+AW605+A$2</f>
        <v>0.01515895015</v>
      </c>
      <c r="BB605" s="144">
        <f t="shared" si="3629"/>
        <v>0.1119285368</v>
      </c>
      <c r="BC605" s="144">
        <f t="shared" si="3629"/>
        <v>0.6090428364</v>
      </c>
      <c r="BD605" s="144">
        <f t="shared" si="3629"/>
        <v>0.1773660096</v>
      </c>
      <c r="BE605" s="143">
        <f t="shared" ref="BE605:BH605" si="3630">A605</f>
        <v>0</v>
      </c>
      <c r="BF605" s="143">
        <f t="shared" si="3630"/>
        <v>0.1868707209</v>
      </c>
      <c r="BG605" s="143">
        <f t="shared" si="3630"/>
        <v>0.6295585413</v>
      </c>
      <c r="BH605" s="143">
        <f t="shared" si="3630"/>
        <v>0.1139750302</v>
      </c>
      <c r="BI605" s="145">
        <f t="shared" si="41"/>
        <v>0.01028543514</v>
      </c>
      <c r="BJ605" s="145">
        <f t="shared" si="42"/>
        <v>0.01239038218</v>
      </c>
      <c r="BK605" s="143"/>
    </row>
    <row r="606">
      <c r="A606" s="90">
        <f>'Yield Tabulations'!AH606</f>
        <v>0</v>
      </c>
      <c r="B606" s="90">
        <f>'Yield Tabulations'!AI606</f>
        <v>0.2570781427</v>
      </c>
      <c r="C606" s="90">
        <f>'Yield Tabulations'!AJ606</f>
        <v>0.6404494382</v>
      </c>
      <c r="D606" s="90">
        <f>'Yield Tabulations'!AK606</f>
        <v>0.1902604757</v>
      </c>
      <c r="E606" s="91">
        <f>'Yield Tabulations'!AL606</f>
        <v>0</v>
      </c>
      <c r="F606" s="91">
        <f>'Yield Tabulations'!AM606</f>
        <v>0.09852774632</v>
      </c>
      <c r="G606" s="91">
        <f>'Yield Tabulations'!AN606</f>
        <v>0.6692307692</v>
      </c>
      <c r="H606" s="91">
        <f>'Yield Tabulations'!AO606</f>
        <v>0.1472253681</v>
      </c>
      <c r="I606" s="92">
        <f>'Yield Tabulations'!AP606</f>
        <v>0</v>
      </c>
      <c r="J606" s="92">
        <f>'Yield Tabulations'!AQ606</f>
        <v>0.04869762174</v>
      </c>
      <c r="K606" s="92">
        <f>'Yield Tabulations'!AR606</f>
        <v>0.6131386861</v>
      </c>
      <c r="L606" s="92">
        <f>'Yield Tabulations'!AS606</f>
        <v>0.09852774632</v>
      </c>
      <c r="M606" s="132">
        <f t="shared" si="9"/>
        <v>-0.4792528483</v>
      </c>
      <c r="N606" s="132">
        <f t="shared" ref="N606:P606" si="3631">0</f>
        <v>0</v>
      </c>
      <c r="O606" s="132">
        <f t="shared" si="3631"/>
        <v>0</v>
      </c>
      <c r="P606" s="132">
        <f t="shared" si="3631"/>
        <v>0</v>
      </c>
      <c r="Q606" s="133">
        <f t="shared" si="11"/>
        <v>-0.4296351252</v>
      </c>
      <c r="R606" s="133">
        <f t="shared" si="12"/>
        <v>0.02433176928</v>
      </c>
      <c r="S606" s="133">
        <f t="shared" si="13"/>
        <v>0.00253819151</v>
      </c>
      <c r="T606" s="133">
        <f t="shared" si="14"/>
        <v>-0.02782122607</v>
      </c>
      <c r="U606" s="134">
        <f t="shared" si="15"/>
        <v>-0.4296351252</v>
      </c>
      <c r="V606" s="134">
        <f t="shared" si="16"/>
        <v>-0.02433176928</v>
      </c>
      <c r="W606" s="134">
        <f t="shared" si="17"/>
        <v>-0.00253819151</v>
      </c>
      <c r="X606" s="134">
        <f t="shared" si="18"/>
        <v>0.02782122607</v>
      </c>
      <c r="Y606" s="135">
        <f t="shared" si="19"/>
        <v>-0.3880182236</v>
      </c>
      <c r="Z606" s="135">
        <f t="shared" ref="Z606:AB606" si="3632">0</f>
        <v>0</v>
      </c>
      <c r="AA606" s="135">
        <f t="shared" si="3632"/>
        <v>0</v>
      </c>
      <c r="AB606" s="135">
        <f t="shared" si="3632"/>
        <v>0</v>
      </c>
      <c r="AC606" s="91">
        <f t="shared" si="21"/>
        <v>-0.1576448495</v>
      </c>
      <c r="AD606" s="91">
        <f t="shared" si="22"/>
        <v>0.06985048553</v>
      </c>
      <c r="AE606" s="91">
        <f t="shared" si="23"/>
        <v>0.3273645678</v>
      </c>
      <c r="AF606" s="91">
        <f t="shared" si="24"/>
        <v>0.1444950529</v>
      </c>
      <c r="AG606" s="92">
        <f t="shared" si="25"/>
        <v>0.1066349555</v>
      </c>
      <c r="AH606" s="92">
        <f t="shared" si="26"/>
        <v>0.04380161448</v>
      </c>
      <c r="AI606" s="92">
        <f t="shared" si="27"/>
        <v>0.3754381118</v>
      </c>
      <c r="AJ606" s="92">
        <f t="shared" si="28"/>
        <v>-0.06746951278</v>
      </c>
      <c r="AK606" s="132">
        <f t="shared" ref="AK606:AN606" si="3633">M$2*$M606</f>
        <v>0.1571256372</v>
      </c>
      <c r="AL606" s="132">
        <f t="shared" si="3633"/>
        <v>0.04247215661</v>
      </c>
      <c r="AM606" s="132">
        <f t="shared" si="3633"/>
        <v>0.1302598267</v>
      </c>
      <c r="AN606" s="132">
        <f t="shared" si="3633"/>
        <v>-0.1228972744</v>
      </c>
      <c r="AO606" s="133">
        <f t="shared" si="30"/>
        <v>-0.08636029369</v>
      </c>
      <c r="AP606" s="133">
        <f t="shared" si="31"/>
        <v>0.01908498329</v>
      </c>
      <c r="AQ606" s="133">
        <f t="shared" si="32"/>
        <v>-0.09020309671</v>
      </c>
      <c r="AR606" s="133">
        <f t="shared" si="33"/>
        <v>0.1406688427</v>
      </c>
      <c r="AS606" s="134">
        <f t="shared" si="34"/>
        <v>-0.009439328749</v>
      </c>
      <c r="AT606" s="134">
        <f t="shared" si="35"/>
        <v>-0.02002527538</v>
      </c>
      <c r="AU606" s="134">
        <f t="shared" si="36"/>
        <v>-0.0824279974</v>
      </c>
      <c r="AV606" s="134">
        <f t="shared" si="37"/>
        <v>0.04771112009</v>
      </c>
      <c r="AW606" s="135">
        <f t="shared" ref="AW606:AZ606" si="3634">Y$2*$Y606</f>
        <v>-0.02535728727</v>
      </c>
      <c r="AX606" s="135">
        <f t="shared" si="3634"/>
        <v>-0.01732309727</v>
      </c>
      <c r="AY606" s="135">
        <f t="shared" si="3634"/>
        <v>-0.02423725826</v>
      </c>
      <c r="AZ606" s="135">
        <f t="shared" si="3634"/>
        <v>0.09854952747</v>
      </c>
      <c r="BA606" s="144">
        <f t="shared" ref="BA606:BD606" si="3635">AC606+AG606+AK606+AO606+AS606+AW606+A$2</f>
        <v>0.01271356593</v>
      </c>
      <c r="BB606" s="144">
        <f t="shared" si="3635"/>
        <v>0.1631681172</v>
      </c>
      <c r="BC606" s="144">
        <f t="shared" si="3635"/>
        <v>0.6368895696</v>
      </c>
      <c r="BD606" s="144">
        <f t="shared" si="3635"/>
        <v>0.2073231746</v>
      </c>
      <c r="BE606" s="143">
        <f t="shared" ref="BE606:BH606" si="3636">A606</f>
        <v>0</v>
      </c>
      <c r="BF606" s="143">
        <f t="shared" si="3636"/>
        <v>0.2570781427</v>
      </c>
      <c r="BG606" s="143">
        <f t="shared" si="3636"/>
        <v>0.6404494382</v>
      </c>
      <c r="BH606" s="143">
        <f t="shared" si="3636"/>
        <v>0.1902604757</v>
      </c>
      <c r="BI606" s="145">
        <f t="shared" si="41"/>
        <v>0.009284536012</v>
      </c>
      <c r="BJ606" s="145">
        <f t="shared" si="42"/>
        <v>0.008659249844</v>
      </c>
      <c r="BK606" s="143"/>
    </row>
    <row r="607">
      <c r="A607" s="90">
        <f>'Yield Tabulations'!AH607</f>
        <v>0</v>
      </c>
      <c r="B607" s="90">
        <f>'Yield Tabulations'!AI607</f>
        <v>0.2797324804</v>
      </c>
      <c r="C607" s="90">
        <f>'Yield Tabulations'!AJ607</f>
        <v>0.7236842105</v>
      </c>
      <c r="D607" s="90">
        <f>'Yield Tabulations'!AK607</f>
        <v>0.2143064844</v>
      </c>
      <c r="E607" s="91">
        <f>'Yield Tabulations'!AL607</f>
        <v>0</v>
      </c>
      <c r="F607" s="91">
        <f>'Yield Tabulations'!AM607</f>
        <v>0.1224193079</v>
      </c>
      <c r="G607" s="91">
        <f>'Yield Tabulations'!AN607</f>
        <v>0.7854477612</v>
      </c>
      <c r="H607" s="91">
        <f>'Yield Tabulations'!AO607</f>
        <v>0.1558592614</v>
      </c>
      <c r="I607" s="92">
        <f>'Yield Tabulations'!AP607</f>
        <v>0</v>
      </c>
      <c r="J607" s="92">
        <f>'Yield Tabulations'!AQ607</f>
        <v>0.03343995347</v>
      </c>
      <c r="K607" s="92">
        <f>'Yield Tabulations'!AR607</f>
        <v>0.6609848485</v>
      </c>
      <c r="L607" s="92">
        <f>'Yield Tabulations'!AS607</f>
        <v>0.1224193079</v>
      </c>
      <c r="M607" s="132">
        <f t="shared" si="9"/>
        <v>-0.6562067819</v>
      </c>
      <c r="N607" s="132">
        <f t="shared" ref="N607:P607" si="3637">0</f>
        <v>0</v>
      </c>
      <c r="O607" s="132">
        <f t="shared" si="3637"/>
        <v>0</v>
      </c>
      <c r="P607" s="132">
        <f t="shared" si="3637"/>
        <v>0</v>
      </c>
      <c r="Q607" s="133">
        <f t="shared" si="11"/>
        <v>-0.5423429483</v>
      </c>
      <c r="R607" s="133">
        <f t="shared" si="12"/>
        <v>0.006866638943</v>
      </c>
      <c r="S607" s="133">
        <f t="shared" si="13"/>
        <v>0.009774560506</v>
      </c>
      <c r="T607" s="133">
        <f t="shared" si="14"/>
        <v>-0.05465197112</v>
      </c>
      <c r="U607" s="134">
        <f t="shared" si="15"/>
        <v>-0.5423429483</v>
      </c>
      <c r="V607" s="134">
        <f t="shared" si="16"/>
        <v>-0.006866638943</v>
      </c>
      <c r="W607" s="134">
        <f t="shared" si="17"/>
        <v>-0.009774560506</v>
      </c>
      <c r="X607" s="134">
        <f t="shared" si="18"/>
        <v>0.05465197112</v>
      </c>
      <c r="Y607" s="135">
        <f t="shared" si="19"/>
        <v>-0.4530056874</v>
      </c>
      <c r="Z607" s="135">
        <f t="shared" ref="Z607:AB607" si="3638">0</f>
        <v>0</v>
      </c>
      <c r="AA607" s="135">
        <f t="shared" si="3638"/>
        <v>0</v>
      </c>
      <c r="AB607" s="135">
        <f t="shared" si="3638"/>
        <v>0</v>
      </c>
      <c r="AC607" s="91">
        <f t="shared" si="21"/>
        <v>-0.1856191814</v>
      </c>
      <c r="AD607" s="91">
        <f t="shared" si="22"/>
        <v>0.08189111746</v>
      </c>
      <c r="AE607" s="91">
        <f t="shared" si="23"/>
        <v>0.3865997934</v>
      </c>
      <c r="AF607" s="91">
        <f t="shared" si="24"/>
        <v>0.1594154184</v>
      </c>
      <c r="AG607" s="92">
        <f t="shared" si="25"/>
        <v>0.1186305281</v>
      </c>
      <c r="AH607" s="92">
        <f t="shared" si="26"/>
        <v>0.03918284344</v>
      </c>
      <c r="AI607" s="92">
        <f t="shared" si="27"/>
        <v>0.4076957154</v>
      </c>
      <c r="AJ607" s="92">
        <f t="shared" si="28"/>
        <v>-0.05972581082</v>
      </c>
      <c r="AK607" s="132">
        <f t="shared" ref="AK607:AN607" si="3639">M$2*$M607</f>
        <v>0.2151409409</v>
      </c>
      <c r="AL607" s="132">
        <f t="shared" si="3639"/>
        <v>0.05815409821</v>
      </c>
      <c r="AM607" s="132">
        <f t="shared" si="3639"/>
        <v>0.1783555007</v>
      </c>
      <c r="AN607" s="132">
        <f t="shared" si="3639"/>
        <v>-0.1682744823</v>
      </c>
      <c r="AO607" s="133">
        <f t="shared" si="30"/>
        <v>-0.1174030027</v>
      </c>
      <c r="AP607" s="133">
        <f t="shared" si="31"/>
        <v>0.02217287617</v>
      </c>
      <c r="AQ607" s="133">
        <f t="shared" si="32"/>
        <v>-0.1200420095</v>
      </c>
      <c r="AR607" s="133">
        <f t="shared" si="33"/>
        <v>0.1686944265</v>
      </c>
      <c r="AS607" s="134">
        <f t="shared" si="34"/>
        <v>-0.009151016365</v>
      </c>
      <c r="AT607" s="134">
        <f t="shared" si="35"/>
        <v>-0.02736867437</v>
      </c>
      <c r="AU607" s="134">
        <f t="shared" si="36"/>
        <v>-0.1007692337</v>
      </c>
      <c r="AV607" s="134">
        <f t="shared" si="37"/>
        <v>0.06554617152</v>
      </c>
      <c r="AW607" s="135">
        <f t="shared" ref="AW607:AZ607" si="3640">Y$2*$Y607</f>
        <v>-0.02960426767</v>
      </c>
      <c r="AX607" s="135">
        <f t="shared" si="3640"/>
        <v>-0.02022446656</v>
      </c>
      <c r="AY607" s="135">
        <f t="shared" si="3640"/>
        <v>-0.02829664993</v>
      </c>
      <c r="AZ607" s="135">
        <f t="shared" si="3640"/>
        <v>0.1150551539</v>
      </c>
      <c r="BA607" s="144">
        <f t="shared" ref="BA607:BD607" si="3641">AC607+AG607+AK607+AO607+AS607+AW607+A$2</f>
        <v>0.01974873333</v>
      </c>
      <c r="BB607" s="144">
        <f t="shared" si="3641"/>
        <v>0.1791150443</v>
      </c>
      <c r="BC607" s="144">
        <f t="shared" si="3641"/>
        <v>0.7242385321</v>
      </c>
      <c r="BD607" s="144">
        <f t="shared" si="3641"/>
        <v>0.2469762957</v>
      </c>
      <c r="BE607" s="143">
        <f t="shared" ref="BE607:BH607" si="3642">A607</f>
        <v>0</v>
      </c>
      <c r="BF607" s="143">
        <f t="shared" si="3642"/>
        <v>0.2797324804</v>
      </c>
      <c r="BG607" s="143">
        <f t="shared" si="3642"/>
        <v>0.7236842105</v>
      </c>
      <c r="BH607" s="143">
        <f t="shared" si="3642"/>
        <v>0.2143064844</v>
      </c>
      <c r="BI607" s="145">
        <f t="shared" si="41"/>
        <v>0.01158150476</v>
      </c>
      <c r="BJ607" s="145">
        <f t="shared" si="42"/>
        <v>0.03313252332</v>
      </c>
      <c r="BK607" s="143"/>
    </row>
    <row r="608">
      <c r="A608" s="90">
        <f>'Yield Tabulations'!AH608</f>
        <v>0</v>
      </c>
      <c r="B608" s="90">
        <f>'Yield Tabulations'!AI608</f>
        <v>0.3169347209</v>
      </c>
      <c r="C608" s="90">
        <f>'Yield Tabulations'!AJ608</f>
        <v>0.8401727862</v>
      </c>
      <c r="D608" s="90">
        <f>'Yield Tabulations'!AK608</f>
        <v>0.3472090823</v>
      </c>
      <c r="E608" s="91">
        <f>'Yield Tabulations'!AL608</f>
        <v>0</v>
      </c>
      <c r="F608" s="91">
        <f>'Yield Tabulations'!AM608</f>
        <v>0.2119205298</v>
      </c>
      <c r="G608" s="91">
        <f>'Yield Tabulations'!AN608</f>
        <v>0.8648648649</v>
      </c>
      <c r="H608" s="91">
        <f>'Yield Tabulations'!AO608</f>
        <v>0.2450331126</v>
      </c>
      <c r="I608" s="92">
        <f>'Yield Tabulations'!AP608</f>
        <v>0</v>
      </c>
      <c r="J608" s="92">
        <f>'Yield Tabulations'!AQ608</f>
        <v>0.03311258278</v>
      </c>
      <c r="K608" s="92">
        <f>'Yield Tabulations'!AR608</f>
        <v>0.8088235294</v>
      </c>
      <c r="L608" s="92">
        <f>'Yield Tabulations'!AS608</f>
        <v>0.2119205298</v>
      </c>
      <c r="M608" s="132">
        <f t="shared" si="9"/>
        <v>-0.8529427717</v>
      </c>
      <c r="N608" s="132">
        <f t="shared" ref="N608:P608" si="3643">0</f>
        <v>0</v>
      </c>
      <c r="O608" s="132">
        <f t="shared" si="3643"/>
        <v>0</v>
      </c>
      <c r="P608" s="132">
        <f t="shared" si="3643"/>
        <v>0</v>
      </c>
      <c r="Q608" s="133">
        <f t="shared" si="11"/>
        <v>-0.7584678356</v>
      </c>
      <c r="R608" s="133">
        <f t="shared" si="12"/>
        <v>0.01490592657</v>
      </c>
      <c r="S608" s="133">
        <f t="shared" si="13"/>
        <v>0.03679663173</v>
      </c>
      <c r="T608" s="133">
        <f t="shared" si="14"/>
        <v>-0.1427684014</v>
      </c>
      <c r="U608" s="134">
        <f t="shared" si="15"/>
        <v>-0.7584678356</v>
      </c>
      <c r="V608" s="134">
        <f t="shared" si="16"/>
        <v>-0.01490592657</v>
      </c>
      <c r="W608" s="134">
        <f t="shared" si="17"/>
        <v>-0.03679663173</v>
      </c>
      <c r="X608" s="134">
        <f t="shared" si="18"/>
        <v>0.1427684014</v>
      </c>
      <c r="Y608" s="135">
        <f t="shared" si="19"/>
        <v>-0.7002022558</v>
      </c>
      <c r="Z608" s="135">
        <f t="shared" ref="Z608:AB608" si="3644">0</f>
        <v>0</v>
      </c>
      <c r="AA608" s="135">
        <f t="shared" si="3644"/>
        <v>0</v>
      </c>
      <c r="AB608" s="135">
        <f t="shared" si="3644"/>
        <v>0</v>
      </c>
      <c r="AC608" s="91">
        <f t="shared" si="21"/>
        <v>-0.2160277082</v>
      </c>
      <c r="AD608" s="91">
        <f t="shared" si="22"/>
        <v>0.1455134255</v>
      </c>
      <c r="AE608" s="91">
        <f t="shared" si="23"/>
        <v>0.4172825222</v>
      </c>
      <c r="AF608" s="91">
        <f t="shared" si="24"/>
        <v>0.1970659232</v>
      </c>
      <c r="AG608" s="92">
        <f t="shared" si="25"/>
        <v>0.1469454632</v>
      </c>
      <c r="AH608" s="92">
        <f t="shared" si="26"/>
        <v>0.05509045575</v>
      </c>
      <c r="AI608" s="92">
        <f t="shared" si="27"/>
        <v>0.510557469</v>
      </c>
      <c r="AJ608" s="92">
        <f t="shared" si="28"/>
        <v>-0.03548519104</v>
      </c>
      <c r="AK608" s="132">
        <f t="shared" ref="AK608:AN608" si="3645">M$2*$M608</f>
        <v>0.2796418987</v>
      </c>
      <c r="AL608" s="132">
        <f t="shared" si="3645"/>
        <v>0.07558915738</v>
      </c>
      <c r="AM608" s="132">
        <f t="shared" si="3645"/>
        <v>0.2318278922</v>
      </c>
      <c r="AN608" s="132">
        <f t="shared" si="3645"/>
        <v>-0.2187245047</v>
      </c>
      <c r="AO608" s="133">
        <f t="shared" si="30"/>
        <v>-0.1910309536</v>
      </c>
      <c r="AP608" s="133">
        <f t="shared" si="31"/>
        <v>0.0397395232</v>
      </c>
      <c r="AQ608" s="133">
        <f t="shared" si="32"/>
        <v>-0.1605865036</v>
      </c>
      <c r="AR608" s="133">
        <f t="shared" si="33"/>
        <v>0.2257105315</v>
      </c>
      <c r="AS608" s="134">
        <f t="shared" si="34"/>
        <v>-0.0003785697587</v>
      </c>
      <c r="AT608" s="134">
        <f t="shared" si="35"/>
        <v>-0.0480981415</v>
      </c>
      <c r="AU608" s="134">
        <f t="shared" si="36"/>
        <v>-0.1401024985</v>
      </c>
      <c r="AV608" s="134">
        <f t="shared" si="37"/>
        <v>0.09361445395</v>
      </c>
      <c r="AW608" s="135">
        <f t="shared" ref="AW608:AZ608" si="3646">Y$2*$Y608</f>
        <v>-0.04575875222</v>
      </c>
      <c r="AX608" s="135">
        <f t="shared" si="3646"/>
        <v>-0.03126057245</v>
      </c>
      <c r="AY608" s="135">
        <f t="shared" si="3646"/>
        <v>-0.04373759241</v>
      </c>
      <c r="AZ608" s="135">
        <f t="shared" si="3646"/>
        <v>0.1778385582</v>
      </c>
      <c r="BA608" s="144">
        <f t="shared" ref="BA608:BD608" si="3647">AC608+AG608+AK608+AO608+AS608+AW608+A$2</f>
        <v>0.001146110575</v>
      </c>
      <c r="BB608" s="144">
        <f t="shared" si="3647"/>
        <v>0.2618810978</v>
      </c>
      <c r="BC608" s="144">
        <f t="shared" si="3647"/>
        <v>0.8159367046</v>
      </c>
      <c r="BD608" s="144">
        <f t="shared" si="3647"/>
        <v>0.4062851898</v>
      </c>
      <c r="BE608" s="143">
        <f t="shared" ref="BE608:BH608" si="3648">A608</f>
        <v>0</v>
      </c>
      <c r="BF608" s="143">
        <f t="shared" si="3648"/>
        <v>0.3169347209</v>
      </c>
      <c r="BG608" s="143">
        <f t="shared" si="3648"/>
        <v>0.8401727862</v>
      </c>
      <c r="BH608" s="143">
        <f t="shared" si="3648"/>
        <v>0.3472090823</v>
      </c>
      <c r="BI608" s="145">
        <f t="shared" si="41"/>
        <v>0.007109589117</v>
      </c>
      <c r="BJ608" s="145">
        <f t="shared" si="42"/>
        <v>0.1214800853</v>
      </c>
      <c r="BK608" s="143"/>
    </row>
    <row r="609">
      <c r="A609" s="90">
        <f>'Yield Tabulations'!AH609</f>
        <v>0</v>
      </c>
      <c r="B609" s="90">
        <f>'Yield Tabulations'!AI609</f>
        <v>0.3044900387</v>
      </c>
      <c r="C609" s="90">
        <f>'Yield Tabulations'!AJ609</f>
        <v>0.7356733524</v>
      </c>
      <c r="D609" s="90">
        <f>'Yield Tabulations'!AK609</f>
        <v>0.2560214095</v>
      </c>
      <c r="E609" s="91">
        <f>'Yield Tabulations'!AL609</f>
        <v>0</v>
      </c>
      <c r="F609" s="91">
        <f>'Yield Tabulations'!AM609</f>
        <v>0.1584894439</v>
      </c>
      <c r="G609" s="91">
        <f>'Yield Tabulations'!AN609</f>
        <v>0.7849779087</v>
      </c>
      <c r="H609" s="91">
        <f>'Yield Tabulations'!AO609</f>
        <v>0.2019030627</v>
      </c>
      <c r="I609" s="92">
        <f>'Yield Tabulations'!AP609</f>
        <v>0</v>
      </c>
      <c r="J609" s="92">
        <f>'Yield Tabulations'!AQ609</f>
        <v>0.04341361879</v>
      </c>
      <c r="K609" s="92">
        <f>'Yield Tabulations'!AR609</f>
        <v>0.6889818689</v>
      </c>
      <c r="L609" s="92">
        <f>'Yield Tabulations'!AS609</f>
        <v>0.1584894439</v>
      </c>
      <c r="M609" s="132">
        <f t="shared" si="9"/>
        <v>-0.6820740677</v>
      </c>
      <c r="N609" s="132">
        <f t="shared" ref="N609:P609" si="3649">0</f>
        <v>0</v>
      </c>
      <c r="O609" s="132">
        <f t="shared" si="3649"/>
        <v>0</v>
      </c>
      <c r="P609" s="132">
        <f t="shared" si="3649"/>
        <v>0</v>
      </c>
      <c r="Q609" s="133">
        <f t="shared" si="11"/>
        <v>-0.579715651</v>
      </c>
      <c r="R609" s="133">
        <f t="shared" si="12"/>
        <v>0.01469683724</v>
      </c>
      <c r="S609" s="133">
        <f t="shared" si="13"/>
        <v>0.01635356124</v>
      </c>
      <c r="T609" s="133">
        <f t="shared" si="14"/>
        <v>-0.0751176216</v>
      </c>
      <c r="U609" s="134">
        <f t="shared" si="15"/>
        <v>-0.579715651</v>
      </c>
      <c r="V609" s="134">
        <f t="shared" si="16"/>
        <v>-0.01469683724</v>
      </c>
      <c r="W609" s="134">
        <f t="shared" si="17"/>
        <v>-0.01635356124</v>
      </c>
      <c r="X609" s="134">
        <f t="shared" si="18"/>
        <v>0.0751176216</v>
      </c>
      <c r="Y609" s="135">
        <f t="shared" si="19"/>
        <v>-0.5016996618</v>
      </c>
      <c r="Z609" s="135">
        <f t="shared" ref="Z609:AB609" si="3650">0</f>
        <v>0</v>
      </c>
      <c r="AA609" s="135">
        <f t="shared" si="3650"/>
        <v>0</v>
      </c>
      <c r="AB609" s="135">
        <f t="shared" si="3650"/>
        <v>0</v>
      </c>
      <c r="AC609" s="91">
        <f t="shared" si="21"/>
        <v>-0.1911767736</v>
      </c>
      <c r="AD609" s="91">
        <f t="shared" si="22"/>
        <v>0.1102637179</v>
      </c>
      <c r="AE609" s="91">
        <f t="shared" si="23"/>
        <v>0.3808612723</v>
      </c>
      <c r="AF609" s="91">
        <f t="shared" si="24"/>
        <v>0.1754629956</v>
      </c>
      <c r="AG609" s="92">
        <f t="shared" si="25"/>
        <v>0.1221955689</v>
      </c>
      <c r="AH609" s="92">
        <f t="shared" si="26"/>
        <v>0.05162882312</v>
      </c>
      <c r="AI609" s="92">
        <f t="shared" si="27"/>
        <v>0.4308307027</v>
      </c>
      <c r="AJ609" s="92">
        <f t="shared" si="28"/>
        <v>-0.04590173154</v>
      </c>
      <c r="AK609" s="132">
        <f t="shared" ref="AK609:AN609" si="3651">M$2*$M609</f>
        <v>0.2236216704</v>
      </c>
      <c r="AL609" s="132">
        <f t="shared" si="3651"/>
        <v>0.0604464986</v>
      </c>
      <c r="AM609" s="132">
        <f t="shared" si="3651"/>
        <v>0.1853861697</v>
      </c>
      <c r="AN609" s="132">
        <f t="shared" si="3651"/>
        <v>-0.1749077636</v>
      </c>
      <c r="AO609" s="133">
        <f t="shared" si="30"/>
        <v>-0.1321419893</v>
      </c>
      <c r="AP609" s="133">
        <f t="shared" si="31"/>
        <v>0.02695386142</v>
      </c>
      <c r="AQ609" s="133">
        <f t="shared" si="32"/>
        <v>-0.124500931</v>
      </c>
      <c r="AR609" s="133">
        <f t="shared" si="33"/>
        <v>0.1791410575</v>
      </c>
      <c r="AS609" s="134">
        <f t="shared" si="34"/>
        <v>-0.006438786938</v>
      </c>
      <c r="AT609" s="134">
        <f t="shared" si="35"/>
        <v>-0.03191435384</v>
      </c>
      <c r="AU609" s="134">
        <f t="shared" si="36"/>
        <v>-0.1082272566</v>
      </c>
      <c r="AV609" s="134">
        <f t="shared" si="37"/>
        <v>0.06942959082</v>
      </c>
      <c r="AW609" s="135">
        <f t="shared" ref="AW609:AZ609" si="3652">Y$2*$Y609</f>
        <v>-0.03278645609</v>
      </c>
      <c r="AX609" s="135">
        <f t="shared" si="3652"/>
        <v>-0.02239841202</v>
      </c>
      <c r="AY609" s="135">
        <f t="shared" si="3652"/>
        <v>-0.03133828139</v>
      </c>
      <c r="AZ609" s="135">
        <f t="shared" si="3652"/>
        <v>0.1274225322</v>
      </c>
      <c r="BA609" s="144">
        <f t="shared" ref="BA609:BD609" si="3653">AC609+AG609+AK609+AO609+AS609+AW609+A$2</f>
        <v>0.01102796589</v>
      </c>
      <c r="BB609" s="144">
        <f t="shared" si="3653"/>
        <v>0.2202873851</v>
      </c>
      <c r="BC609" s="144">
        <f t="shared" si="3653"/>
        <v>0.7337070914</v>
      </c>
      <c r="BD609" s="144">
        <f t="shared" si="3653"/>
        <v>0.2969120996</v>
      </c>
      <c r="BE609" s="143">
        <f t="shared" ref="BE609:BH609" si="3654">A609</f>
        <v>0</v>
      </c>
      <c r="BF609" s="143">
        <f t="shared" si="3654"/>
        <v>0.3044900387</v>
      </c>
      <c r="BG609" s="143">
        <f t="shared" si="3654"/>
        <v>0.7356733524</v>
      </c>
      <c r="BH609" s="143">
        <f t="shared" si="3654"/>
        <v>0.2560214095</v>
      </c>
      <c r="BI609" s="145">
        <f t="shared" si="41"/>
        <v>0.008887617629</v>
      </c>
      <c r="BJ609" s="145">
        <f t="shared" si="42"/>
        <v>0.04548562399</v>
      </c>
      <c r="BK609" s="143"/>
    </row>
    <row r="610">
      <c r="A610" s="90">
        <f>'Yield Tabulations'!AH610</f>
        <v>0</v>
      </c>
      <c r="B610" s="90">
        <f>'Yield Tabulations'!AI610</f>
        <v>0.28499772</v>
      </c>
      <c r="C610" s="90">
        <f>'Yield Tabulations'!AJ610</f>
        <v>0.7122844828</v>
      </c>
      <c r="D610" s="90">
        <f>'Yield Tabulations'!AK610</f>
        <v>0.2530779754</v>
      </c>
      <c r="E610" s="91">
        <f>'Yield Tabulations'!AL610</f>
        <v>0</v>
      </c>
      <c r="F610" s="91">
        <f>'Yield Tabulations'!AM610</f>
        <v>0.1573187415</v>
      </c>
      <c r="G610" s="91">
        <f>'Yield Tabulations'!AN610</f>
        <v>0.7451403888</v>
      </c>
      <c r="H610" s="91">
        <f>'Yield Tabulations'!AO610</f>
        <v>0.211126311</v>
      </c>
      <c r="I610" s="92">
        <f>'Yield Tabulations'!AP610</f>
        <v>0</v>
      </c>
      <c r="J610" s="92">
        <f>'Yield Tabulations'!AQ610</f>
        <v>0.05380756954</v>
      </c>
      <c r="K610" s="92">
        <f>'Yield Tabulations'!AR610</f>
        <v>0.6795698925</v>
      </c>
      <c r="L610" s="92">
        <f>'Yield Tabulations'!AS610</f>
        <v>0.1573187415</v>
      </c>
      <c r="M610" s="132">
        <f t="shared" si="9"/>
        <v>-0.6245577046</v>
      </c>
      <c r="N610" s="132">
        <f t="shared" ref="N610:P610" si="3655">0</f>
        <v>0</v>
      </c>
      <c r="O610" s="132">
        <f t="shared" si="3655"/>
        <v>0</v>
      </c>
      <c r="P610" s="132">
        <f t="shared" si="3655"/>
        <v>0</v>
      </c>
      <c r="Q610" s="133">
        <f t="shared" si="11"/>
        <v>-0.5480540385</v>
      </c>
      <c r="R610" s="133">
        <f t="shared" si="12"/>
        <v>0.02625053629</v>
      </c>
      <c r="S610" s="133">
        <f t="shared" si="13"/>
        <v>0.01338899275</v>
      </c>
      <c r="T610" s="133">
        <f t="shared" si="14"/>
        <v>-0.06681488693</v>
      </c>
      <c r="U610" s="134">
        <f t="shared" si="15"/>
        <v>-0.5480540385</v>
      </c>
      <c r="V610" s="134">
        <f t="shared" si="16"/>
        <v>-0.02625053629</v>
      </c>
      <c r="W610" s="134">
        <f t="shared" si="17"/>
        <v>-0.01338899275</v>
      </c>
      <c r="X610" s="134">
        <f t="shared" si="18"/>
        <v>0.06681488693</v>
      </c>
      <c r="Y610" s="135">
        <f t="shared" si="19"/>
        <v>-0.4894596797</v>
      </c>
      <c r="Z610" s="135">
        <f t="shared" ref="Z610:AB610" si="3656">0</f>
        <v>0</v>
      </c>
      <c r="AA610" s="135">
        <f t="shared" si="3656"/>
        <v>0</v>
      </c>
      <c r="AB610" s="135">
        <f t="shared" si="3656"/>
        <v>0</v>
      </c>
      <c r="AC610" s="91">
        <f t="shared" si="21"/>
        <v>-0.1827470405</v>
      </c>
      <c r="AD610" s="91">
        <f t="shared" si="22"/>
        <v>0.1123387197</v>
      </c>
      <c r="AE610" s="91">
        <f t="shared" si="23"/>
        <v>0.3590561243</v>
      </c>
      <c r="AF610" s="91">
        <f t="shared" si="24"/>
        <v>0.1751461731</v>
      </c>
      <c r="AG610" s="92">
        <f t="shared" si="25"/>
        <v>0.1184594875</v>
      </c>
      <c r="AH610" s="92">
        <f t="shared" si="26"/>
        <v>0.05750089041</v>
      </c>
      <c r="AI610" s="92">
        <f t="shared" si="27"/>
        <v>0.4251874899</v>
      </c>
      <c r="AJ610" s="92">
        <f t="shared" si="28"/>
        <v>-0.0467629024</v>
      </c>
      <c r="AK610" s="132">
        <f t="shared" ref="AK610:AN610" si="3657">M$2*$M610</f>
        <v>0.2047646198</v>
      </c>
      <c r="AL610" s="132">
        <f t="shared" si="3657"/>
        <v>0.05534930618</v>
      </c>
      <c r="AM610" s="132">
        <f t="shared" si="3657"/>
        <v>0.1697533539</v>
      </c>
      <c r="AN610" s="132">
        <f t="shared" si="3657"/>
        <v>-0.1601585466</v>
      </c>
      <c r="AO610" s="133">
        <f t="shared" si="30"/>
        <v>-0.1228159661</v>
      </c>
      <c r="AP610" s="133">
        <f t="shared" si="31"/>
        <v>0.02740816672</v>
      </c>
      <c r="AQ610" s="133">
        <f t="shared" si="32"/>
        <v>-0.114136272</v>
      </c>
      <c r="AR610" s="133">
        <f t="shared" si="33"/>
        <v>0.172920518</v>
      </c>
      <c r="AS610" s="134">
        <f t="shared" si="34"/>
        <v>-0.006563730831</v>
      </c>
      <c r="AT610" s="134">
        <f t="shared" si="35"/>
        <v>-0.0300367668</v>
      </c>
      <c r="AU610" s="134">
        <f t="shared" si="36"/>
        <v>-0.1038631912</v>
      </c>
      <c r="AV610" s="134">
        <f t="shared" si="37"/>
        <v>0.06311981414</v>
      </c>
      <c r="AW610" s="135">
        <f t="shared" ref="AW610:AZ610" si="3658">Y$2*$Y610</f>
        <v>-0.03198656391</v>
      </c>
      <c r="AX610" s="135">
        <f t="shared" si="3658"/>
        <v>-0.02185195727</v>
      </c>
      <c r="AY610" s="135">
        <f t="shared" si="3658"/>
        <v>-0.03057372037</v>
      </c>
      <c r="AZ610" s="135">
        <f t="shared" si="3658"/>
        <v>0.1243138008</v>
      </c>
      <c r="BA610" s="144">
        <f t="shared" ref="BA610:BD610" si="3659">AC610+AG610+AK610+AO610+AS610+AW610+A$2</f>
        <v>0.006865538529</v>
      </c>
      <c r="BB610" s="144">
        <f t="shared" si="3659"/>
        <v>0.2260156089</v>
      </c>
      <c r="BC610" s="144">
        <f t="shared" si="3659"/>
        <v>0.7061192002</v>
      </c>
      <c r="BD610" s="144">
        <f t="shared" si="3659"/>
        <v>0.2948442756</v>
      </c>
      <c r="BE610" s="143">
        <f t="shared" ref="BE610:BH610" si="3660">A610</f>
        <v>0</v>
      </c>
      <c r="BF610" s="143">
        <f t="shared" si="3660"/>
        <v>0.28499772</v>
      </c>
      <c r="BG610" s="143">
        <f t="shared" si="3660"/>
        <v>0.7122844828</v>
      </c>
      <c r="BH610" s="143">
        <f t="shared" si="3660"/>
        <v>0.2530779754</v>
      </c>
      <c r="BI610" s="145">
        <f t="shared" si="41"/>
        <v>0.005308459599</v>
      </c>
      <c r="BJ610" s="145">
        <f t="shared" si="42"/>
        <v>0.0350714821</v>
      </c>
      <c r="BK610" s="143"/>
    </row>
    <row r="611">
      <c r="A611" s="90">
        <f>'Yield Tabulations'!AH611</f>
        <v>0</v>
      </c>
      <c r="B611" s="90">
        <f>'Yield Tabulations'!AI611</f>
        <v>0.2769389156</v>
      </c>
      <c r="C611" s="90">
        <f>'Yield Tabulations'!AJ611</f>
        <v>0.7480916031</v>
      </c>
      <c r="D611" s="90">
        <f>'Yield Tabulations'!AK611</f>
        <v>0.231297186</v>
      </c>
      <c r="E611" s="91">
        <f>'Yield Tabulations'!AL611</f>
        <v>0</v>
      </c>
      <c r="F611" s="91">
        <f>'Yield Tabulations'!AM611</f>
        <v>0.1369251887</v>
      </c>
      <c r="G611" s="91">
        <f>'Yield Tabulations'!AN611</f>
        <v>0.7916666667</v>
      </c>
      <c r="H611" s="91">
        <f>'Yield Tabulations'!AO611</f>
        <v>0.1729581332</v>
      </c>
      <c r="I611" s="92">
        <f>'Yield Tabulations'!AP611</f>
        <v>0</v>
      </c>
      <c r="J611" s="92">
        <f>'Yield Tabulations'!AQ611</f>
        <v>0.03603294441</v>
      </c>
      <c r="K611" s="92">
        <f>'Yield Tabulations'!AR611</f>
        <v>0.7077205882</v>
      </c>
      <c r="L611" s="92">
        <f>'Yield Tabulations'!AS611</f>
        <v>0.1369251887</v>
      </c>
      <c r="M611" s="132">
        <f t="shared" si="9"/>
        <v>-0.6753991342</v>
      </c>
      <c r="N611" s="132">
        <f t="shared" ref="N611:P611" si="3661">0</f>
        <v>0</v>
      </c>
      <c r="O611" s="132">
        <f t="shared" si="3661"/>
        <v>0</v>
      </c>
      <c r="P611" s="132">
        <f t="shared" si="3661"/>
        <v>0</v>
      </c>
      <c r="Q611" s="133">
        <f t="shared" si="11"/>
        <v>-0.5888949418</v>
      </c>
      <c r="R611" s="133">
        <f t="shared" si="12"/>
        <v>0.01400692398</v>
      </c>
      <c r="S611" s="133">
        <f t="shared" si="13"/>
        <v>0.01251631652</v>
      </c>
      <c r="T611" s="133">
        <f t="shared" si="14"/>
        <v>-0.06837869413</v>
      </c>
      <c r="U611" s="134">
        <f t="shared" si="15"/>
        <v>-0.5888949418</v>
      </c>
      <c r="V611" s="134">
        <f t="shared" si="16"/>
        <v>-0.01400692398</v>
      </c>
      <c r="W611" s="134">
        <f t="shared" si="17"/>
        <v>-0.01251631652</v>
      </c>
      <c r="X611" s="134">
        <f t="shared" si="18"/>
        <v>0.06837869413</v>
      </c>
      <c r="Y611" s="135">
        <f t="shared" si="19"/>
        <v>-0.5209153114</v>
      </c>
      <c r="Z611" s="135">
        <f t="shared" ref="Z611:AB611" si="3662">0</f>
        <v>0</v>
      </c>
      <c r="AA611" s="135">
        <f t="shared" si="3662"/>
        <v>0</v>
      </c>
      <c r="AB611" s="135">
        <f t="shared" si="3662"/>
        <v>0</v>
      </c>
      <c r="AC611" s="91">
        <f t="shared" si="21"/>
        <v>-0.1891861626</v>
      </c>
      <c r="AD611" s="91">
        <f t="shared" si="22"/>
        <v>0.09288435942</v>
      </c>
      <c r="AE611" s="91">
        <f t="shared" si="23"/>
        <v>0.3877871729</v>
      </c>
      <c r="AF611" s="91">
        <f t="shared" si="24"/>
        <v>0.1659937581</v>
      </c>
      <c r="AG611" s="92">
        <f t="shared" si="25"/>
        <v>0.1270044857</v>
      </c>
      <c r="AH611" s="92">
        <f t="shared" si="26"/>
        <v>0.04318661573</v>
      </c>
      <c r="AI611" s="92">
        <f t="shared" si="27"/>
        <v>0.4376265918</v>
      </c>
      <c r="AJ611" s="92">
        <f t="shared" si="28"/>
        <v>-0.06058924225</v>
      </c>
      <c r="AK611" s="132">
        <f t="shared" ref="AK611:AN611" si="3663">M$2*$M611</f>
        <v>0.2214332574</v>
      </c>
      <c r="AL611" s="132">
        <f t="shared" si="3663"/>
        <v>0.05985495528</v>
      </c>
      <c r="AM611" s="132">
        <f t="shared" si="3663"/>
        <v>0.1835719381</v>
      </c>
      <c r="AN611" s="132">
        <f t="shared" si="3663"/>
        <v>-0.173196076</v>
      </c>
      <c r="AO611" s="133">
        <f t="shared" si="30"/>
        <v>-0.1307248471</v>
      </c>
      <c r="AP611" s="133">
        <f t="shared" si="31"/>
        <v>0.02671937536</v>
      </c>
      <c r="AQ611" s="133">
        <f t="shared" si="32"/>
        <v>-0.1276774356</v>
      </c>
      <c r="AR611" s="133">
        <f t="shared" si="33"/>
        <v>0.1831027878</v>
      </c>
      <c r="AS611" s="134">
        <f t="shared" si="34"/>
        <v>-0.008283852739</v>
      </c>
      <c r="AT611" s="134">
        <f t="shared" si="35"/>
        <v>-0.03139521749</v>
      </c>
      <c r="AU611" s="134">
        <f t="shared" si="36"/>
        <v>-0.1099613428</v>
      </c>
      <c r="AV611" s="134">
        <f t="shared" si="37"/>
        <v>0.07030573811</v>
      </c>
      <c r="AW611" s="135">
        <f t="shared" ref="AW611:AZ611" si="3664">Y$2*$Y611</f>
        <v>-0.03404221347</v>
      </c>
      <c r="AX611" s="135">
        <f t="shared" si="3664"/>
        <v>-0.02325629587</v>
      </c>
      <c r="AY611" s="135">
        <f t="shared" si="3664"/>
        <v>-0.03253857208</v>
      </c>
      <c r="AZ611" s="135">
        <f t="shared" si="3664"/>
        <v>0.1323029556</v>
      </c>
      <c r="BA611" s="144">
        <f t="shared" ref="BA611:BD611" si="3665">AC611+AG611+AK611+AO611+AS611+AW611+A$2</f>
        <v>0.01395539976</v>
      </c>
      <c r="BB611" s="144">
        <f t="shared" si="3665"/>
        <v>0.1933010424</v>
      </c>
      <c r="BC611" s="144">
        <f t="shared" si="3665"/>
        <v>0.739503768</v>
      </c>
      <c r="BD611" s="144">
        <f t="shared" si="3665"/>
        <v>0.28418534</v>
      </c>
      <c r="BE611" s="143">
        <f t="shared" ref="BE611:BH611" si="3666">A611</f>
        <v>0</v>
      </c>
      <c r="BF611" s="143">
        <f t="shared" si="3666"/>
        <v>0.2769389156</v>
      </c>
      <c r="BG611" s="143">
        <f t="shared" si="3666"/>
        <v>0.7480916031</v>
      </c>
      <c r="BH611" s="143">
        <f t="shared" si="3666"/>
        <v>0.231297186</v>
      </c>
      <c r="BI611" s="145">
        <f t="shared" si="41"/>
        <v>0.01006095476</v>
      </c>
      <c r="BJ611" s="145">
        <f t="shared" si="42"/>
        <v>0.0439495173</v>
      </c>
      <c r="BK611" s="143"/>
    </row>
    <row r="612">
      <c r="A612" s="90">
        <f>'Yield Tabulations'!AH612</f>
        <v>0</v>
      </c>
      <c r="B612" s="90">
        <f>'Yield Tabulations'!AI612</f>
        <v>0.3265191823</v>
      </c>
      <c r="C612" s="90">
        <f>'Yield Tabulations'!AJ612</f>
        <v>0.7039199333</v>
      </c>
      <c r="D612" s="90">
        <f>'Yield Tabulations'!AK612</f>
        <v>0.2640716886</v>
      </c>
      <c r="E612" s="91">
        <f>'Yield Tabulations'!AL612</f>
        <v>0</v>
      </c>
      <c r="F612" s="91">
        <f>'Yield Tabulations'!AM612</f>
        <v>0.1411369364</v>
      </c>
      <c r="G612" s="91">
        <f>'Yield Tabulations'!AN612</f>
        <v>0.8129032258</v>
      </c>
      <c r="H612" s="91">
        <f>'Yield Tabulations'!AO612</f>
        <v>0.1736208345</v>
      </c>
      <c r="I612" s="92">
        <f>'Yield Tabulations'!AP612</f>
        <v>0</v>
      </c>
      <c r="J612" s="92">
        <f>'Yield Tabulations'!AQ612</f>
        <v>0.03248389807</v>
      </c>
      <c r="K612" s="92">
        <f>'Yield Tabulations'!AR612</f>
        <v>0.5872193437</v>
      </c>
      <c r="L612" s="92">
        <f>'Yield Tabulations'!AS612</f>
        <v>0.1411369364</v>
      </c>
      <c r="M612" s="132">
        <f t="shared" si="9"/>
        <v>-0.7108754835</v>
      </c>
      <c r="N612" s="132">
        <f t="shared" ref="N612:P612" si="3667">0</f>
        <v>0</v>
      </c>
      <c r="O612" s="132">
        <f t="shared" si="3667"/>
        <v>0</v>
      </c>
      <c r="P612" s="132">
        <f t="shared" si="3667"/>
        <v>0</v>
      </c>
      <c r="Q612" s="133">
        <f t="shared" si="11"/>
        <v>-0.5064414893</v>
      </c>
      <c r="R612" s="133">
        <f t="shared" si="12"/>
        <v>-0.01277715842</v>
      </c>
      <c r="S612" s="133">
        <f t="shared" si="13"/>
        <v>0.01427975334</v>
      </c>
      <c r="T612" s="133">
        <f t="shared" si="14"/>
        <v>-0.05647207366</v>
      </c>
      <c r="U612" s="134">
        <f t="shared" si="15"/>
        <v>-0.5064414893</v>
      </c>
      <c r="V612" s="134">
        <f t="shared" si="16"/>
        <v>0.01277715842</v>
      </c>
      <c r="W612" s="134">
        <f t="shared" si="17"/>
        <v>-0.01427975334</v>
      </c>
      <c r="X612" s="134">
        <f t="shared" si="18"/>
        <v>0.05647207366</v>
      </c>
      <c r="Y612" s="135">
        <f t="shared" si="19"/>
        <v>-0.3658013961</v>
      </c>
      <c r="Z612" s="135">
        <f t="shared" ref="Z612:AB612" si="3668">0</f>
        <v>0</v>
      </c>
      <c r="AA612" s="135">
        <f t="shared" si="3668"/>
        <v>0</v>
      </c>
      <c r="AB612" s="135">
        <f t="shared" si="3668"/>
        <v>0</v>
      </c>
      <c r="AC612" s="91">
        <f t="shared" si="21"/>
        <v>-0.1942607457</v>
      </c>
      <c r="AD612" s="91">
        <f t="shared" si="22"/>
        <v>0.09481124521</v>
      </c>
      <c r="AE612" s="91">
        <f t="shared" si="23"/>
        <v>0.3987307989</v>
      </c>
      <c r="AF612" s="91">
        <f t="shared" si="24"/>
        <v>0.168280792</v>
      </c>
      <c r="AG612" s="92">
        <f t="shared" si="25"/>
        <v>0.1050293171</v>
      </c>
      <c r="AH612" s="92">
        <f t="shared" si="26"/>
        <v>0.04251489808</v>
      </c>
      <c r="AI612" s="92">
        <f t="shared" si="27"/>
        <v>0.3683165769</v>
      </c>
      <c r="AJ612" s="92">
        <f t="shared" si="28"/>
        <v>-0.0347498078</v>
      </c>
      <c r="AK612" s="132">
        <f t="shared" ref="AK612:AN612" si="3669">M$2*$M612</f>
        <v>0.2330643703</v>
      </c>
      <c r="AL612" s="132">
        <f t="shared" si="3669"/>
        <v>0.06299892629</v>
      </c>
      <c r="AM612" s="132">
        <f t="shared" si="3669"/>
        <v>0.1932143286</v>
      </c>
      <c r="AN612" s="132">
        <f t="shared" si="3669"/>
        <v>-0.1822934589</v>
      </c>
      <c r="AO612" s="133">
        <f t="shared" si="30"/>
        <v>-0.1129997731</v>
      </c>
      <c r="AP612" s="133">
        <f t="shared" si="31"/>
        <v>0.01683233544</v>
      </c>
      <c r="AQ612" s="133">
        <f t="shared" si="32"/>
        <v>-0.1173070357</v>
      </c>
      <c r="AR612" s="133">
        <f t="shared" si="33"/>
        <v>0.1522295478</v>
      </c>
      <c r="AS612" s="134">
        <f t="shared" si="34"/>
        <v>-0.007572503296</v>
      </c>
      <c r="AT612" s="134">
        <f t="shared" si="35"/>
        <v>-0.02533203808</v>
      </c>
      <c r="AU612" s="134">
        <f t="shared" si="36"/>
        <v>-0.09179583605</v>
      </c>
      <c r="AV612" s="134">
        <f t="shared" si="37"/>
        <v>0.06514643597</v>
      </c>
      <c r="AW612" s="135">
        <f t="shared" ref="AW612:AZ612" si="3670">Y$2*$Y612</f>
        <v>-0.02390540063</v>
      </c>
      <c r="AX612" s="135">
        <f t="shared" si="3670"/>
        <v>-0.01633122565</v>
      </c>
      <c r="AY612" s="135">
        <f t="shared" si="3670"/>
        <v>-0.02284950131</v>
      </c>
      <c r="AZ612" s="135">
        <f t="shared" si="3670"/>
        <v>0.09290685988</v>
      </c>
      <c r="BA612" s="144">
        <f t="shared" ref="BA612:BD612" si="3671">AC612+AG612+AK612+AO612+AS612+AW612+A$2</f>
        <v>0.02710999716</v>
      </c>
      <c r="BB612" s="144">
        <f t="shared" si="3671"/>
        <v>0.2008013912</v>
      </c>
      <c r="BC612" s="144">
        <f t="shared" si="3671"/>
        <v>0.729004747</v>
      </c>
      <c r="BD612" s="144">
        <f t="shared" si="3671"/>
        <v>0.2277857876</v>
      </c>
      <c r="BE612" s="143">
        <f t="shared" ref="BE612:BH612" si="3672">A612</f>
        <v>0</v>
      </c>
      <c r="BF612" s="143">
        <f t="shared" si="3672"/>
        <v>0.3265191823</v>
      </c>
      <c r="BG612" s="143">
        <f t="shared" si="3672"/>
        <v>0.7039199333</v>
      </c>
      <c r="BH612" s="143">
        <f t="shared" si="3672"/>
        <v>0.2640716886</v>
      </c>
      <c r="BI612" s="145">
        <f t="shared" si="41"/>
        <v>0.01848582943</v>
      </c>
      <c r="BJ612" s="145">
        <f t="shared" si="42"/>
        <v>0.03930507361</v>
      </c>
      <c r="BK612" s="143"/>
    </row>
    <row r="613">
      <c r="A613" s="90">
        <f>'Yield Tabulations'!AH613</f>
        <v>0</v>
      </c>
      <c r="B613" s="90">
        <f>'Yield Tabulations'!AI613</f>
        <v>0.285486951</v>
      </c>
      <c r="C613" s="90">
        <f>'Yield Tabulations'!AJ613</f>
        <v>0.6466244726</v>
      </c>
      <c r="D613" s="90">
        <f>'Yield Tabulations'!AK613</f>
        <v>0.2110120942</v>
      </c>
      <c r="E613" s="91">
        <f>'Yield Tabulations'!AL613</f>
        <v>0</v>
      </c>
      <c r="F613" s="91">
        <f>'Yield Tabulations'!AM613</f>
        <v>0.1120305538</v>
      </c>
      <c r="G613" s="91">
        <f>'Yield Tabulations'!AN613</f>
        <v>0.7619047619</v>
      </c>
      <c r="H613" s="91">
        <f>'Yield Tabulations'!AO613</f>
        <v>0.1470401018</v>
      </c>
      <c r="I613" s="92">
        <f>'Yield Tabulations'!AP613</f>
        <v>0</v>
      </c>
      <c r="J613" s="92">
        <f>'Yield Tabulations'!AQ613</f>
        <v>0.03500954806</v>
      </c>
      <c r="K613" s="92">
        <f>'Yield Tabulations'!AR613</f>
        <v>0.537037037</v>
      </c>
      <c r="L613" s="92">
        <f>'Yield Tabulations'!AS613</f>
        <v>0.1120305538</v>
      </c>
      <c r="M613" s="132">
        <f t="shared" si="9"/>
        <v>-0.6146705027</v>
      </c>
      <c r="N613" s="132">
        <f t="shared" ref="N613:P613" si="3673">0</f>
        <v>0</v>
      </c>
      <c r="O613" s="132">
        <f t="shared" si="3673"/>
        <v>0</v>
      </c>
      <c r="P613" s="132">
        <f t="shared" si="3673"/>
        <v>0</v>
      </c>
      <c r="Q613" s="133">
        <f t="shared" si="11"/>
        <v>-0.4295661989</v>
      </c>
      <c r="R613" s="133">
        <f t="shared" si="12"/>
        <v>-0.006390631788</v>
      </c>
      <c r="S613" s="133">
        <f t="shared" si="13"/>
        <v>0.00740303747</v>
      </c>
      <c r="T613" s="133">
        <f t="shared" si="14"/>
        <v>-0.03349061529</v>
      </c>
      <c r="U613" s="134">
        <f t="shared" si="15"/>
        <v>-0.4295661989</v>
      </c>
      <c r="V613" s="134">
        <f t="shared" si="16"/>
        <v>0.006390631788</v>
      </c>
      <c r="W613" s="134">
        <f t="shared" si="17"/>
        <v>-0.00740303747</v>
      </c>
      <c r="X613" s="134">
        <f t="shared" si="18"/>
        <v>0.03349061529</v>
      </c>
      <c r="Y613" s="135">
        <f t="shared" si="19"/>
        <v>-0.3021852926</v>
      </c>
      <c r="Z613" s="135">
        <f t="shared" ref="Z613:AB613" si="3674">0</f>
        <v>0</v>
      </c>
      <c r="AA613" s="135">
        <f t="shared" si="3674"/>
        <v>0</v>
      </c>
      <c r="AB613" s="135">
        <f t="shared" si="3674"/>
        <v>0</v>
      </c>
      <c r="AC613" s="91">
        <f t="shared" si="21"/>
        <v>-0.1790821682</v>
      </c>
      <c r="AD613" s="91">
        <f t="shared" si="22"/>
        <v>0.07509132593</v>
      </c>
      <c r="AE613" s="91">
        <f t="shared" si="23"/>
        <v>0.3754438004</v>
      </c>
      <c r="AF613" s="91">
        <f t="shared" si="24"/>
        <v>0.1539212642</v>
      </c>
      <c r="AG613" s="92">
        <f t="shared" si="25"/>
        <v>0.09496915854</v>
      </c>
      <c r="AH613" s="92">
        <f t="shared" si="26"/>
        <v>0.03875918023</v>
      </c>
      <c r="AI613" s="92">
        <f t="shared" si="27"/>
        <v>0.333653458</v>
      </c>
      <c r="AJ613" s="92">
        <f t="shared" si="28"/>
        <v>-0.04269126957</v>
      </c>
      <c r="AK613" s="132">
        <f t="shared" ref="AK613:AN613" si="3675">M$2*$M613</f>
        <v>0.2015230472</v>
      </c>
      <c r="AL613" s="132">
        <f t="shared" si="3675"/>
        <v>0.05447308649</v>
      </c>
      <c r="AM613" s="132">
        <f t="shared" si="3675"/>
        <v>0.1670660351</v>
      </c>
      <c r="AN613" s="132">
        <f t="shared" si="3675"/>
        <v>-0.1576231205</v>
      </c>
      <c r="AO613" s="133">
        <f t="shared" si="30"/>
        <v>-0.08997020395</v>
      </c>
      <c r="AP613" s="133">
        <f t="shared" si="31"/>
        <v>0.01328481212</v>
      </c>
      <c r="AQ613" s="133">
        <f t="shared" si="32"/>
        <v>-0.09920351462</v>
      </c>
      <c r="AR613" s="133">
        <f t="shared" si="33"/>
        <v>0.1326385074</v>
      </c>
      <c r="AS613" s="134">
        <f t="shared" si="34"/>
        <v>-0.008875100206</v>
      </c>
      <c r="AT613" s="134">
        <f t="shared" si="35"/>
        <v>-0.0194986234</v>
      </c>
      <c r="AU613" s="134">
        <f t="shared" si="36"/>
        <v>-0.07871895187</v>
      </c>
      <c r="AV613" s="134">
        <f t="shared" si="37"/>
        <v>0.05379754064</v>
      </c>
      <c r="AW613" s="135">
        <f t="shared" ref="AW613:AZ613" si="3676">Y$2*$Y613</f>
        <v>-0.01974803967</v>
      </c>
      <c r="AX613" s="135">
        <f t="shared" si="3676"/>
        <v>-0.01349108083</v>
      </c>
      <c r="AY613" s="135">
        <f t="shared" si="3676"/>
        <v>-0.01887577061</v>
      </c>
      <c r="AZ613" s="135">
        <f t="shared" si="3676"/>
        <v>0.07674953387</v>
      </c>
      <c r="BA613" s="144">
        <f t="shared" ref="BA613:BD613" si="3677">AC613+AG613+AK613+AO613+AS613+AW613+A$2</f>
        <v>0.0265714263</v>
      </c>
      <c r="BB613" s="144">
        <f t="shared" si="3677"/>
        <v>0.1739259505</v>
      </c>
      <c r="BC613" s="144">
        <f t="shared" si="3677"/>
        <v>0.6800604721</v>
      </c>
      <c r="BD613" s="144">
        <f t="shared" si="3677"/>
        <v>0.1830578747</v>
      </c>
      <c r="BE613" s="143">
        <f t="shared" ref="BE613:BH613" si="3678">A613</f>
        <v>0</v>
      </c>
      <c r="BF613" s="143">
        <f t="shared" si="3678"/>
        <v>0.285486951</v>
      </c>
      <c r="BG613" s="143">
        <f t="shared" si="3678"/>
        <v>0.6466244726</v>
      </c>
      <c r="BH613" s="143">
        <f t="shared" si="3678"/>
        <v>0.2110120942</v>
      </c>
      <c r="BI613" s="145">
        <f t="shared" si="41"/>
        <v>0.01505130198</v>
      </c>
      <c r="BJ613" s="145">
        <f t="shared" si="42"/>
        <v>0.01261354004</v>
      </c>
      <c r="BK613" s="143"/>
    </row>
    <row r="614">
      <c r="A614" s="90">
        <f>'Yield Tabulations'!AH614</f>
        <v>0</v>
      </c>
      <c r="B614" s="90">
        <f>'Yield Tabulations'!AI614</f>
        <v>0.2423357664</v>
      </c>
      <c r="C614" s="90">
        <f>'Yield Tabulations'!AJ614</f>
        <v>0.6726190476</v>
      </c>
      <c r="D614" s="90">
        <f>'Yield Tabulations'!AK614</f>
        <v>0.1766423358</v>
      </c>
      <c r="E614" s="91">
        <f>'Yield Tabulations'!AL614</f>
        <v>0</v>
      </c>
      <c r="F614" s="91">
        <f>'Yield Tabulations'!AM614</f>
        <v>0.09197080292</v>
      </c>
      <c r="G614" s="91">
        <f>'Yield Tabulations'!AN614</f>
        <v>0.7078651685</v>
      </c>
      <c r="H614" s="91">
        <f>'Yield Tabulations'!AO614</f>
        <v>0.1299270073</v>
      </c>
      <c r="I614" s="92">
        <f>'Yield Tabulations'!AP614</f>
        <v>0</v>
      </c>
      <c r="J614" s="92">
        <f>'Yield Tabulations'!AQ614</f>
        <v>0.03795620438</v>
      </c>
      <c r="K614" s="92">
        <f>'Yield Tabulations'!AR614</f>
        <v>0.6329113924</v>
      </c>
      <c r="L614" s="92">
        <f>'Yield Tabulations'!AS614</f>
        <v>0.09197080292</v>
      </c>
      <c r="M614" s="132">
        <f t="shared" si="9"/>
        <v>-0.5264127526</v>
      </c>
      <c r="N614" s="132">
        <f t="shared" ref="N614:P614" si="3679">0</f>
        <v>0</v>
      </c>
      <c r="O614" s="132">
        <f t="shared" si="3679"/>
        <v>0</v>
      </c>
      <c r="P614" s="132">
        <f t="shared" si="3679"/>
        <v>0</v>
      </c>
      <c r="Q614" s="133">
        <f t="shared" si="11"/>
        <v>-0.4634562832</v>
      </c>
      <c r="R614" s="133">
        <f t="shared" si="12"/>
        <v>0.01712935519</v>
      </c>
      <c r="S614" s="133">
        <f t="shared" si="13"/>
        <v>0.003527092546</v>
      </c>
      <c r="T614" s="133">
        <f t="shared" si="14"/>
        <v>-0.03134149393</v>
      </c>
      <c r="U614" s="134">
        <f t="shared" si="15"/>
        <v>-0.4634562832</v>
      </c>
      <c r="V614" s="134">
        <f t="shared" si="16"/>
        <v>-0.01712935519</v>
      </c>
      <c r="W614" s="134">
        <f t="shared" si="17"/>
        <v>-0.003527092546</v>
      </c>
      <c r="X614" s="134">
        <f t="shared" si="18"/>
        <v>0.03134149393</v>
      </c>
      <c r="Y614" s="135">
        <f t="shared" si="19"/>
        <v>-0.4104761327</v>
      </c>
      <c r="Z614" s="135">
        <f t="shared" ref="Z614:AB614" si="3680">0</f>
        <v>0</v>
      </c>
      <c r="AA614" s="135">
        <f t="shared" si="3680"/>
        <v>0</v>
      </c>
      <c r="AB614" s="135">
        <f t="shared" si="3680"/>
        <v>0</v>
      </c>
      <c r="AC614" s="91">
        <f t="shared" si="21"/>
        <v>-0.1646402195</v>
      </c>
      <c r="AD614" s="91">
        <f t="shared" si="22"/>
        <v>0.06209979726</v>
      </c>
      <c r="AE614" s="91">
        <f t="shared" si="23"/>
        <v>0.3494874558</v>
      </c>
      <c r="AF614" s="91">
        <f t="shared" si="24"/>
        <v>0.142122704</v>
      </c>
      <c r="AG614" s="92">
        <f t="shared" si="25"/>
        <v>0.112346835</v>
      </c>
      <c r="AH614" s="92">
        <f t="shared" si="26"/>
        <v>0.03622232638</v>
      </c>
      <c r="AI614" s="92">
        <f t="shared" si="27"/>
        <v>0.3856484939</v>
      </c>
      <c r="AJ614" s="92">
        <f t="shared" si="28"/>
        <v>-0.07299124045</v>
      </c>
      <c r="AK614" s="132">
        <f t="shared" ref="AK614:AN614" si="3681">M$2*$M614</f>
        <v>0.1725872667</v>
      </c>
      <c r="AL614" s="132">
        <f t="shared" si="3681"/>
        <v>0.04665154302</v>
      </c>
      <c r="AM614" s="132">
        <f t="shared" si="3681"/>
        <v>0.1430777808</v>
      </c>
      <c r="AN614" s="132">
        <f t="shared" si="3681"/>
        <v>-0.1349907314</v>
      </c>
      <c r="AO614" s="133">
        <f t="shared" si="30"/>
        <v>-0.09396769621</v>
      </c>
      <c r="AP614" s="133">
        <f t="shared" si="31"/>
        <v>0.01899840646</v>
      </c>
      <c r="AQ614" s="133">
        <f t="shared" si="32"/>
        <v>-0.1001049763</v>
      </c>
      <c r="AR614" s="133">
        <f t="shared" si="33"/>
        <v>0.1494152516</v>
      </c>
      <c r="AS614" s="134">
        <f t="shared" si="34"/>
        <v>-0.01018013902</v>
      </c>
      <c r="AT614" s="134">
        <f t="shared" si="35"/>
        <v>-0.02145826354</v>
      </c>
      <c r="AU614" s="134">
        <f t="shared" si="36"/>
        <v>-0.08781018476</v>
      </c>
      <c r="AV614" s="134">
        <f t="shared" si="37"/>
        <v>0.05324239102</v>
      </c>
      <c r="AW614" s="135">
        <f t="shared" ref="AW614:AZ614" si="3682">Y$2*$Y614</f>
        <v>-0.02682492879</v>
      </c>
      <c r="AX614" s="135">
        <f t="shared" si="3682"/>
        <v>-0.018325732</v>
      </c>
      <c r="AY614" s="135">
        <f t="shared" si="3682"/>
        <v>-0.02564007419</v>
      </c>
      <c r="AZ614" s="135">
        <f t="shared" si="3682"/>
        <v>0.1042534254</v>
      </c>
      <c r="BA614" s="144">
        <f t="shared" ref="BA614:BD614" si="3683">AC614+AG614+AK614+AO614+AS614+AW614+A$2</f>
        <v>0.01707585085</v>
      </c>
      <c r="BB614" s="144">
        <f t="shared" si="3683"/>
        <v>0.1494953275</v>
      </c>
      <c r="BC614" s="144">
        <f t="shared" si="3683"/>
        <v>0.6653539109</v>
      </c>
      <c r="BD614" s="144">
        <f t="shared" si="3683"/>
        <v>0.2073172188</v>
      </c>
      <c r="BE614" s="143">
        <f t="shared" ref="BE614:BH614" si="3684">A614</f>
        <v>0</v>
      </c>
      <c r="BF614" s="143">
        <f t="shared" si="3684"/>
        <v>0.2423357664</v>
      </c>
      <c r="BG614" s="143">
        <f t="shared" si="3684"/>
        <v>0.6726190476</v>
      </c>
      <c r="BH614" s="143">
        <f t="shared" si="3684"/>
        <v>0.1766423358</v>
      </c>
      <c r="BI614" s="145">
        <f t="shared" si="41"/>
        <v>0.009904662436</v>
      </c>
      <c r="BJ614" s="145">
        <f t="shared" si="42"/>
        <v>0.01485182826</v>
      </c>
      <c r="BK614" s="143"/>
    </row>
    <row r="615">
      <c r="A615" s="90">
        <f>'Yield Tabulations'!AH615</f>
        <v>0</v>
      </c>
      <c r="B615" s="90">
        <f>'Yield Tabulations'!AI615</f>
        <v>0.2788521522</v>
      </c>
      <c r="C615" s="90">
        <f>'Yield Tabulations'!AJ615</f>
        <v>0.5933503836</v>
      </c>
      <c r="D615" s="90">
        <f>'Yield Tabulations'!AK615</f>
        <v>0.1578290705</v>
      </c>
      <c r="E615" s="91">
        <f>'Yield Tabulations'!AL615</f>
        <v>0</v>
      </c>
      <c r="F615" s="91">
        <f>'Yield Tabulations'!AM615</f>
        <v>0.07485963818</v>
      </c>
      <c r="G615" s="91">
        <f>'Yield Tabulations'!AN615</f>
        <v>0.621761658</v>
      </c>
      <c r="H615" s="91">
        <f>'Yield Tabulations'!AO615</f>
        <v>0.1203992514</v>
      </c>
      <c r="I615" s="92">
        <f>'Yield Tabulations'!AP615</f>
        <v>0</v>
      </c>
      <c r="J615" s="92">
        <f>'Yield Tabulations'!AQ615</f>
        <v>0.04553961323</v>
      </c>
      <c r="K615" s="92">
        <f>'Yield Tabulations'!AR615</f>
        <v>0.5656565657</v>
      </c>
      <c r="L615" s="92">
        <f>'Yield Tabulations'!AS615</f>
        <v>0.07485963818</v>
      </c>
      <c r="M615" s="132">
        <f t="shared" si="9"/>
        <v>-0.4066875046</v>
      </c>
      <c r="N615" s="132">
        <f t="shared" ref="N615:P615" si="3685">0</f>
        <v>0</v>
      </c>
      <c r="O615" s="132">
        <f t="shared" si="3685"/>
        <v>0</v>
      </c>
      <c r="P615" s="132">
        <f t="shared" si="3685"/>
        <v>0</v>
      </c>
      <c r="Q615" s="133">
        <f t="shared" si="11"/>
        <v>-0.3641256875</v>
      </c>
      <c r="R615" s="133">
        <f t="shared" si="12"/>
        <v>0.0215597743</v>
      </c>
      <c r="S615" s="133">
        <f t="shared" si="13"/>
        <v>0.0001210300867</v>
      </c>
      <c r="T615" s="133">
        <f t="shared" si="14"/>
        <v>-0.01403006041</v>
      </c>
      <c r="U615" s="134">
        <f t="shared" si="15"/>
        <v>-0.3641256875</v>
      </c>
      <c r="V615" s="134">
        <f t="shared" si="16"/>
        <v>-0.0215597743</v>
      </c>
      <c r="W615" s="134">
        <f t="shared" si="17"/>
        <v>-0.0001210300867</v>
      </c>
      <c r="X615" s="134">
        <f t="shared" si="18"/>
        <v>0.01403006041</v>
      </c>
      <c r="Y615" s="135">
        <f t="shared" si="19"/>
        <v>-0.3276451721</v>
      </c>
      <c r="Z615" s="135">
        <f t="shared" ref="Z615:AB615" si="3686">0</f>
        <v>0</v>
      </c>
      <c r="AA615" s="135">
        <f t="shared" si="3686"/>
        <v>0</v>
      </c>
      <c r="AB615" s="135">
        <f t="shared" si="3686"/>
        <v>0</v>
      </c>
      <c r="AC615" s="91">
        <f t="shared" si="21"/>
        <v>-0.1439362833</v>
      </c>
      <c r="AD615" s="91">
        <f t="shared" si="22"/>
        <v>0.05281988141</v>
      </c>
      <c r="AE615" s="91">
        <f t="shared" si="23"/>
        <v>0.3060300104</v>
      </c>
      <c r="AF615" s="91">
        <f t="shared" si="24"/>
        <v>0.1293282157</v>
      </c>
      <c r="AG615" s="92">
        <f t="shared" si="25"/>
        <v>0.0981815082</v>
      </c>
      <c r="AH615" s="92">
        <f t="shared" si="26"/>
        <v>0.03774958641</v>
      </c>
      <c r="AI615" s="92">
        <f t="shared" si="27"/>
        <v>0.3433426384</v>
      </c>
      <c r="AJ615" s="92">
        <f t="shared" si="28"/>
        <v>-0.07168804429</v>
      </c>
      <c r="AK615" s="132">
        <f t="shared" ref="AK615:AN615" si="3687">M$2*$M615</f>
        <v>0.1333346969</v>
      </c>
      <c r="AL615" s="132">
        <f t="shared" si="3687"/>
        <v>0.03604129938</v>
      </c>
      <c r="AM615" s="132">
        <f t="shared" si="3687"/>
        <v>0.1105367325</v>
      </c>
      <c r="AN615" s="132">
        <f t="shared" si="3687"/>
        <v>-0.1042889699</v>
      </c>
      <c r="AO615" s="133">
        <f t="shared" si="30"/>
        <v>-0.06959217799</v>
      </c>
      <c r="AP615" s="133">
        <f t="shared" si="31"/>
        <v>0.01480076915</v>
      </c>
      <c r="AQ615" s="133">
        <f t="shared" si="32"/>
        <v>-0.07671106848</v>
      </c>
      <c r="AR615" s="133">
        <f t="shared" si="33"/>
        <v>0.1211099568</v>
      </c>
      <c r="AS615" s="134">
        <f t="shared" si="34"/>
        <v>-0.009488027814</v>
      </c>
      <c r="AT615" s="134">
        <f t="shared" si="35"/>
        <v>-0.01545851846</v>
      </c>
      <c r="AU615" s="134">
        <f t="shared" si="36"/>
        <v>-0.07022366037</v>
      </c>
      <c r="AV615" s="134">
        <f t="shared" si="37"/>
        <v>0.03988092126</v>
      </c>
      <c r="AW615" s="135">
        <f t="shared" ref="AW615:AZ615" si="3688">Y$2*$Y615</f>
        <v>-0.02141186224</v>
      </c>
      <c r="AX615" s="135">
        <f t="shared" si="3688"/>
        <v>-0.0146277387</v>
      </c>
      <c r="AY615" s="135">
        <f t="shared" si="3688"/>
        <v>-0.02046610229</v>
      </c>
      <c r="AZ615" s="135">
        <f t="shared" si="3688"/>
        <v>0.0832158773</v>
      </c>
      <c r="BA615" s="144">
        <f t="shared" ref="BA615:BD615" si="3689">AC615+AG615+AK615+AO615+AS615+AW615+A$2</f>
        <v>0.01484258626</v>
      </c>
      <c r="BB615" s="144">
        <f t="shared" si="3689"/>
        <v>0.1366325291</v>
      </c>
      <c r="BC615" s="144">
        <f t="shared" si="3689"/>
        <v>0.5932039658</v>
      </c>
      <c r="BD615" s="144">
        <f t="shared" si="3689"/>
        <v>0.1638233755</v>
      </c>
      <c r="BE615" s="143">
        <f t="shared" ref="BE615:BH615" si="3690">A615</f>
        <v>0</v>
      </c>
      <c r="BF615" s="143">
        <f t="shared" si="3690"/>
        <v>0.2788521522</v>
      </c>
      <c r="BG615" s="143">
        <f t="shared" si="3690"/>
        <v>0.5933503836</v>
      </c>
      <c r="BH615" s="143">
        <f t="shared" si="3690"/>
        <v>0.1578290705</v>
      </c>
      <c r="BI615" s="145">
        <f t="shared" si="41"/>
        <v>0.02048267669</v>
      </c>
      <c r="BJ615" s="145">
        <f t="shared" si="42"/>
        <v>0.002734932686</v>
      </c>
      <c r="BK615" s="143"/>
    </row>
    <row r="616">
      <c r="A616" s="90">
        <f>'Yield Tabulations'!AH616</f>
        <v>0</v>
      </c>
      <c r="B616" s="90">
        <f>'Yield Tabulations'!AI616</f>
        <v>0.3018607857</v>
      </c>
      <c r="C616" s="90">
        <f>'Yield Tabulations'!AJ616</f>
        <v>0.6530172414</v>
      </c>
      <c r="D616" s="90">
        <f>'Yield Tabulations'!AK616</f>
        <v>0.2291523088</v>
      </c>
      <c r="E616" s="91">
        <f>'Yield Tabulations'!AL616</f>
        <v>0</v>
      </c>
      <c r="F616" s="91">
        <f>'Yield Tabulations'!AM616</f>
        <v>0.1102687802</v>
      </c>
      <c r="G616" s="91">
        <f>'Yield Tabulations'!AN616</f>
        <v>0.756501182</v>
      </c>
      <c r="H616" s="91">
        <f>'Yield Tabulations'!AO616</f>
        <v>0.1457615438</v>
      </c>
      <c r="I616" s="92">
        <f>'Yield Tabulations'!AP616</f>
        <v>0</v>
      </c>
      <c r="J616" s="92">
        <f>'Yield Tabulations'!AQ616</f>
        <v>0.03549276361</v>
      </c>
      <c r="K616" s="92">
        <f>'Yield Tabulations'!AR616</f>
        <v>0.5663366337</v>
      </c>
      <c r="L616" s="92">
        <f>'Yield Tabulations'!AS616</f>
        <v>0.1102687802</v>
      </c>
      <c r="M616" s="132">
        <f t="shared" si="9"/>
        <v>-0.6056996699</v>
      </c>
      <c r="N616" s="132">
        <f t="shared" ref="N616:P616" si="3691">0</f>
        <v>0</v>
      </c>
      <c r="O616" s="132">
        <f t="shared" si="3691"/>
        <v>0</v>
      </c>
      <c r="P616" s="132">
        <f t="shared" si="3691"/>
        <v>0</v>
      </c>
      <c r="Q616" s="133">
        <f t="shared" si="11"/>
        <v>-0.4484210242</v>
      </c>
      <c r="R616" s="133">
        <f t="shared" si="12"/>
        <v>-0.0008683605138</v>
      </c>
      <c r="S616" s="133">
        <f t="shared" si="13"/>
        <v>0.00698572386</v>
      </c>
      <c r="T616" s="133">
        <f t="shared" si="14"/>
        <v>-0.03559893212</v>
      </c>
      <c r="U616" s="134">
        <f t="shared" si="15"/>
        <v>-0.4484210242</v>
      </c>
      <c r="V616" s="134">
        <f t="shared" si="16"/>
        <v>0.0008683605138</v>
      </c>
      <c r="W616" s="134">
        <f t="shared" si="17"/>
        <v>-0.00698572386</v>
      </c>
      <c r="X616" s="134">
        <f t="shared" si="18"/>
        <v>0.03559893212</v>
      </c>
      <c r="Y616" s="135">
        <f t="shared" si="19"/>
        <v>-0.3341561228</v>
      </c>
      <c r="Z616" s="135">
        <f t="shared" ref="Z616:AB616" si="3692">0</f>
        <v>0</v>
      </c>
      <c r="AA616" s="135">
        <f t="shared" si="3692"/>
        <v>0</v>
      </c>
      <c r="AB616" s="135">
        <f t="shared" si="3692"/>
        <v>0</v>
      </c>
      <c r="AC616" s="91">
        <f t="shared" si="21"/>
        <v>-0.1776785551</v>
      </c>
      <c r="AD616" s="91">
        <f t="shared" si="22"/>
        <v>0.07400984002</v>
      </c>
      <c r="AE616" s="91">
        <f t="shared" si="23"/>
        <v>0.3727949806</v>
      </c>
      <c r="AF616" s="91">
        <f t="shared" si="24"/>
        <v>0.1529129643</v>
      </c>
      <c r="AG616" s="92">
        <f t="shared" si="25"/>
        <v>0.1003802975</v>
      </c>
      <c r="AH616" s="92">
        <f t="shared" si="26"/>
        <v>0.03856289303</v>
      </c>
      <c r="AI616" s="92">
        <f t="shared" si="27"/>
        <v>0.3503650315</v>
      </c>
      <c r="AJ616" s="92">
        <f t="shared" si="28"/>
        <v>-0.04933170698</v>
      </c>
      <c r="AK616" s="132">
        <f t="shared" ref="AK616:AN616" si="3693">M$2*$M616</f>
        <v>0.1985819112</v>
      </c>
      <c r="AL616" s="132">
        <f t="shared" si="3693"/>
        <v>0.05367807689</v>
      </c>
      <c r="AM616" s="132">
        <f t="shared" si="3693"/>
        <v>0.1646277833</v>
      </c>
      <c r="AN616" s="132">
        <f t="shared" si="3693"/>
        <v>-0.1553226837</v>
      </c>
      <c r="AO616" s="133">
        <f t="shared" si="30"/>
        <v>-0.0938327711</v>
      </c>
      <c r="AP616" s="133">
        <f t="shared" si="31"/>
        <v>0.01530016018</v>
      </c>
      <c r="AQ616" s="133">
        <f t="shared" si="32"/>
        <v>-0.1017868334</v>
      </c>
      <c r="AR616" s="133">
        <f t="shared" si="33"/>
        <v>0.139669416</v>
      </c>
      <c r="AS616" s="134">
        <f t="shared" si="34"/>
        <v>-0.009133807171</v>
      </c>
      <c r="AT616" s="134">
        <f t="shared" si="35"/>
        <v>-0.02075215432</v>
      </c>
      <c r="AU616" s="134">
        <f t="shared" si="36"/>
        <v>-0.08282103399</v>
      </c>
      <c r="AV616" s="134">
        <f t="shared" si="37"/>
        <v>0.05506948327</v>
      </c>
      <c r="AW616" s="135">
        <f t="shared" ref="AW616:AZ616" si="3694">Y$2*$Y616</f>
        <v>-0.02183735785</v>
      </c>
      <c r="AX616" s="135">
        <f t="shared" si="3694"/>
        <v>-0.0149184205</v>
      </c>
      <c r="AY616" s="135">
        <f t="shared" si="3694"/>
        <v>-0.02087280379</v>
      </c>
      <c r="AZ616" s="135">
        <f t="shared" si="3694"/>
        <v>0.08486953962</v>
      </c>
      <c r="BA616" s="144">
        <f t="shared" ref="BA616:BD616" si="3695">AC616+AG616+AK616+AO616+AS616+AW616+A$2</f>
        <v>0.02423444996</v>
      </c>
      <c r="BB616" s="144">
        <f t="shared" si="3695"/>
        <v>0.1711876452</v>
      </c>
      <c r="BC616" s="144">
        <f t="shared" si="3695"/>
        <v>0.6830025399</v>
      </c>
      <c r="BD616" s="144">
        <f t="shared" si="3695"/>
        <v>0.1941324312</v>
      </c>
      <c r="BE616" s="143">
        <f t="shared" ref="BE616:BH616" si="3696">A616</f>
        <v>0</v>
      </c>
      <c r="BF616" s="143">
        <f t="shared" si="3696"/>
        <v>0.3018607857</v>
      </c>
      <c r="BG616" s="143">
        <f t="shared" si="3696"/>
        <v>0.6530172414</v>
      </c>
      <c r="BH616" s="143">
        <f t="shared" si="3696"/>
        <v>0.2291523088</v>
      </c>
      <c r="BI616" s="145">
        <f t="shared" si="41"/>
        <v>0.01978828815</v>
      </c>
      <c r="BJ616" s="145">
        <f t="shared" si="42"/>
        <v>0.01738138633</v>
      </c>
      <c r="BK616" s="143"/>
    </row>
    <row r="617">
      <c r="A617" s="90">
        <f>'Yield Tabulations'!AH617</f>
        <v>0</v>
      </c>
      <c r="B617" s="90">
        <f>'Yield Tabulations'!AI617</f>
        <v>0.3468309859</v>
      </c>
      <c r="C617" s="90">
        <f>'Yield Tabulations'!AJ617</f>
        <v>0.6016666667</v>
      </c>
      <c r="D617" s="90">
        <f>'Yield Tabulations'!AK617</f>
        <v>0.2276995305</v>
      </c>
      <c r="E617" s="91">
        <f>'Yield Tabulations'!AL617</f>
        <v>0</v>
      </c>
      <c r="F617" s="91">
        <f>'Yield Tabulations'!AM617</f>
        <v>0.1244131455</v>
      </c>
      <c r="G617" s="91">
        <f>'Yield Tabulations'!AN617</f>
        <v>0.7090301003</v>
      </c>
      <c r="H617" s="91">
        <f>'Yield Tabulations'!AO617</f>
        <v>0.1754694836</v>
      </c>
      <c r="I617" s="92">
        <f>'Yield Tabulations'!AP617</f>
        <v>0</v>
      </c>
      <c r="J617" s="92">
        <f>'Yield Tabulations'!AQ617</f>
        <v>0.05105633803</v>
      </c>
      <c r="K617" s="92">
        <f>'Yield Tabulations'!AR617</f>
        <v>0.4950166113</v>
      </c>
      <c r="L617" s="92">
        <f>'Yield Tabulations'!AS617</f>
        <v>0.1244131455</v>
      </c>
      <c r="M617" s="132">
        <f t="shared" si="9"/>
        <v>-0.5489918536</v>
      </c>
      <c r="N617" s="132">
        <f t="shared" ref="N617:P617" si="3697">0</f>
        <v>0</v>
      </c>
      <c r="O617" s="132">
        <f t="shared" si="3697"/>
        <v>0</v>
      </c>
      <c r="P617" s="132">
        <f t="shared" si="3697"/>
        <v>0</v>
      </c>
      <c r="Q617" s="133">
        <f t="shared" si="11"/>
        <v>-0.3791644676</v>
      </c>
      <c r="R617" s="133">
        <f t="shared" si="12"/>
        <v>-0.001352355923</v>
      </c>
      <c r="S617" s="133">
        <f t="shared" si="13"/>
        <v>0.006519801516</v>
      </c>
      <c r="T617" s="133">
        <f t="shared" si="14"/>
        <v>-0.02538609323</v>
      </c>
      <c r="U617" s="134">
        <f t="shared" si="15"/>
        <v>-0.3791644676</v>
      </c>
      <c r="V617" s="134">
        <f t="shared" si="16"/>
        <v>0.001352355923</v>
      </c>
      <c r="W617" s="134">
        <f t="shared" si="17"/>
        <v>-0.006519801516</v>
      </c>
      <c r="X617" s="134">
        <f t="shared" si="18"/>
        <v>0.02538609323</v>
      </c>
      <c r="Y617" s="135">
        <f t="shared" si="19"/>
        <v>-0.2631268259</v>
      </c>
      <c r="Z617" s="135">
        <f t="shared" ref="Z617:AB617" si="3698">0</f>
        <v>0</v>
      </c>
      <c r="AA617" s="135">
        <f t="shared" si="3698"/>
        <v>0</v>
      </c>
      <c r="AB617" s="135">
        <f t="shared" si="3698"/>
        <v>0</v>
      </c>
      <c r="AC617" s="91">
        <f t="shared" si="21"/>
        <v>-0.1700503464</v>
      </c>
      <c r="AD617" s="91">
        <f t="shared" si="22"/>
        <v>0.0884649221</v>
      </c>
      <c r="AE617" s="91">
        <f t="shared" si="23"/>
        <v>0.3445932861</v>
      </c>
      <c r="AF617" s="91">
        <f t="shared" si="24"/>
        <v>0.158898777</v>
      </c>
      <c r="AG617" s="92">
        <f t="shared" si="25"/>
        <v>0.0841012689</v>
      </c>
      <c r="AH617" s="92">
        <f t="shared" si="26"/>
        <v>0.05063079627</v>
      </c>
      <c r="AI617" s="92">
        <f t="shared" si="27"/>
        <v>0.3116281878</v>
      </c>
      <c r="AJ617" s="92">
        <f t="shared" si="28"/>
        <v>-0.03058397562</v>
      </c>
      <c r="AK617" s="132">
        <f t="shared" ref="AK617:AN617" si="3699">M$2*$M617</f>
        <v>0.1799899471</v>
      </c>
      <c r="AL617" s="132">
        <f t="shared" si="3699"/>
        <v>0.04865253919</v>
      </c>
      <c r="AM617" s="132">
        <f t="shared" si="3699"/>
        <v>0.1492147287</v>
      </c>
      <c r="AN617" s="132">
        <f t="shared" si="3699"/>
        <v>-0.1407808065</v>
      </c>
      <c r="AO617" s="133">
        <f t="shared" si="30"/>
        <v>-0.07795902688</v>
      </c>
      <c r="AP617" s="133">
        <f t="shared" si="31"/>
        <v>0.01153790557</v>
      </c>
      <c r="AQ617" s="133">
        <f t="shared" si="32"/>
        <v>-0.08625759893</v>
      </c>
      <c r="AR617" s="133">
        <f t="shared" si="33"/>
        <v>0.1188158946</v>
      </c>
      <c r="AS617" s="134">
        <f t="shared" si="34"/>
        <v>-0.008191691259</v>
      </c>
      <c r="AT617" s="134">
        <f t="shared" si="35"/>
        <v>-0.01657176395</v>
      </c>
      <c r="AU617" s="134">
        <f t="shared" si="36"/>
        <v>-0.07013322527</v>
      </c>
      <c r="AV617" s="134">
        <f t="shared" si="37"/>
        <v>0.046546192</v>
      </c>
      <c r="AW617" s="135">
        <f t="shared" ref="AW617:AZ617" si="3700">Y$2*$Y617</f>
        <v>-0.01719553904</v>
      </c>
      <c r="AX617" s="135">
        <f t="shared" si="3700"/>
        <v>-0.0117473132</v>
      </c>
      <c r="AY617" s="135">
        <f t="shared" si="3700"/>
        <v>-0.01643601369</v>
      </c>
      <c r="AZ617" s="135">
        <f t="shared" si="3700"/>
        <v>0.06682939816</v>
      </c>
      <c r="BA617" s="144">
        <f t="shared" ref="BA617:BD617" si="3701">AC617+AG617+AK617+AO617+AS617+AW617+A$2</f>
        <v>0.01844934491</v>
      </c>
      <c r="BB617" s="144">
        <f t="shared" si="3701"/>
        <v>0.1962743359</v>
      </c>
      <c r="BC617" s="144">
        <f t="shared" si="3701"/>
        <v>0.6333047804</v>
      </c>
      <c r="BD617" s="144">
        <f t="shared" si="3701"/>
        <v>0.1859908983</v>
      </c>
      <c r="BE617" s="143">
        <f t="shared" ref="BE617:BH617" si="3702">A617</f>
        <v>0</v>
      </c>
      <c r="BF617" s="143">
        <f t="shared" si="3702"/>
        <v>0.3468309859</v>
      </c>
      <c r="BG617" s="143">
        <f t="shared" si="3702"/>
        <v>0.6016666667</v>
      </c>
      <c r="BH617" s="143">
        <f t="shared" si="3702"/>
        <v>0.2276995305</v>
      </c>
      <c r="BI617" s="145">
        <f t="shared" si="41"/>
        <v>0.02574826344</v>
      </c>
      <c r="BJ617" s="145">
        <f t="shared" si="42"/>
        <v>0.01625842427</v>
      </c>
      <c r="BK617" s="143"/>
    </row>
    <row r="618">
      <c r="A618" s="90">
        <f>'Yield Tabulations'!AH618</f>
        <v>0</v>
      </c>
      <c r="B618" s="90">
        <f>'Yield Tabulations'!AI618</f>
        <v>0.4347058824</v>
      </c>
      <c r="C618" s="90">
        <f>'Yield Tabulations'!AJ618</f>
        <v>0.6835871404</v>
      </c>
      <c r="D618" s="90">
        <f>'Yield Tabulations'!AK618</f>
        <v>0.3423529412</v>
      </c>
      <c r="E618" s="91">
        <f>'Yield Tabulations'!AL618</f>
        <v>0</v>
      </c>
      <c r="F618" s="91">
        <f>'Yield Tabulations'!AM618</f>
        <v>0.1641176471</v>
      </c>
      <c r="G618" s="91">
        <f>'Yield Tabulations'!AN618</f>
        <v>0.9117647059</v>
      </c>
      <c r="H618" s="91">
        <f>'Yield Tabulations'!AO618</f>
        <v>0.18</v>
      </c>
      <c r="I618" s="92">
        <f>'Yield Tabulations'!AP618</f>
        <v>0</v>
      </c>
      <c r="J618" s="92">
        <f>'Yield Tabulations'!AQ618</f>
        <v>0.01588235294</v>
      </c>
      <c r="K618" s="92">
        <f>'Yield Tabulations'!AR618</f>
        <v>0.4385964912</v>
      </c>
      <c r="L618" s="92">
        <f>'Yield Tabulations'!AS618</f>
        <v>0.1641176471</v>
      </c>
      <c r="M618" s="132">
        <f t="shared" si="9"/>
        <v>-0.890649481</v>
      </c>
      <c r="N618" s="132">
        <f t="shared" ref="N618:P618" si="3703">0</f>
        <v>0</v>
      </c>
      <c r="O618" s="132">
        <f t="shared" si="3703"/>
        <v>0</v>
      </c>
      <c r="P618" s="132">
        <f t="shared" si="3703"/>
        <v>0</v>
      </c>
      <c r="Q618" s="133">
        <f t="shared" si="11"/>
        <v>-0.4320445517</v>
      </c>
      <c r="R618" s="133">
        <f t="shared" si="12"/>
        <v>-0.07068930978</v>
      </c>
      <c r="S618" s="133">
        <f t="shared" si="13"/>
        <v>0.02407577855</v>
      </c>
      <c r="T618" s="133">
        <f t="shared" si="14"/>
        <v>-0.05750045529</v>
      </c>
      <c r="U618" s="134">
        <f t="shared" si="15"/>
        <v>-0.4320445517</v>
      </c>
      <c r="V618" s="134">
        <f t="shared" si="16"/>
        <v>0.07068930978</v>
      </c>
      <c r="W618" s="134">
        <f t="shared" si="17"/>
        <v>-0.02407577855</v>
      </c>
      <c r="X618" s="134">
        <f t="shared" si="18"/>
        <v>0.05750045529</v>
      </c>
      <c r="Y618" s="135">
        <f t="shared" si="19"/>
        <v>-0.2195537333</v>
      </c>
      <c r="Z618" s="135">
        <f t="shared" ref="Z618:AB618" si="3704">0</f>
        <v>0</v>
      </c>
      <c r="AA618" s="135">
        <f t="shared" si="3704"/>
        <v>0</v>
      </c>
      <c r="AB618" s="135">
        <f t="shared" si="3704"/>
        <v>0</v>
      </c>
      <c r="AC618" s="91">
        <f t="shared" si="21"/>
        <v>-0.2183949388</v>
      </c>
      <c r="AD618" s="91">
        <f t="shared" si="22"/>
        <v>0.1062199371</v>
      </c>
      <c r="AE618" s="91">
        <f t="shared" si="23"/>
        <v>0.4492973282</v>
      </c>
      <c r="AF618" s="91">
        <f t="shared" si="24"/>
        <v>0.179911982</v>
      </c>
      <c r="AG618" s="92">
        <f t="shared" si="25"/>
        <v>0.0803194222</v>
      </c>
      <c r="AH618" s="92">
        <f t="shared" si="26"/>
        <v>0.03792191542</v>
      </c>
      <c r="AI618" s="92">
        <f t="shared" si="27"/>
        <v>0.286124468</v>
      </c>
      <c r="AJ618" s="92">
        <f t="shared" si="28"/>
        <v>0.009763928822</v>
      </c>
      <c r="AK618" s="132">
        <f t="shared" ref="AK618:AN618" si="3705">M$2*$M618</f>
        <v>0.2920042472</v>
      </c>
      <c r="AL618" s="132">
        <f t="shared" si="3705"/>
        <v>0.07893078648</v>
      </c>
      <c r="AM618" s="132">
        <f t="shared" si="3705"/>
        <v>0.2420764895</v>
      </c>
      <c r="AN618" s="132">
        <f t="shared" si="3705"/>
        <v>-0.2283938303</v>
      </c>
      <c r="AO618" s="133">
        <f t="shared" si="30"/>
        <v>-0.1034525183</v>
      </c>
      <c r="AP618" s="133">
        <f t="shared" si="31"/>
        <v>0.001889607393</v>
      </c>
      <c r="AQ618" s="133">
        <f t="shared" si="32"/>
        <v>-0.1172213918</v>
      </c>
      <c r="AR618" s="133">
        <f t="shared" si="33"/>
        <v>0.1146412993</v>
      </c>
      <c r="AS618" s="134">
        <f t="shared" si="34"/>
        <v>-0.005116509238</v>
      </c>
      <c r="AT618" s="134">
        <f t="shared" si="35"/>
        <v>-0.01998105638</v>
      </c>
      <c r="AU618" s="134">
        <f t="shared" si="36"/>
        <v>-0.07125410453</v>
      </c>
      <c r="AV618" s="134">
        <f t="shared" si="37"/>
        <v>0.06746222269</v>
      </c>
      <c r="AW618" s="135">
        <f t="shared" ref="AW618:AZ618" si="3706">Y$2*$Y618</f>
        <v>-0.01434800416</v>
      </c>
      <c r="AX618" s="135">
        <f t="shared" si="3706"/>
        <v>-0.009801989824</v>
      </c>
      <c r="AY618" s="135">
        <f t="shared" si="3706"/>
        <v>-0.01371425416</v>
      </c>
      <c r="AZ618" s="135">
        <f t="shared" si="3706"/>
        <v>0.0557626301</v>
      </c>
      <c r="BA618" s="144">
        <f t="shared" ref="BA618:BD618" si="3707">AC618+AG618+AK618+AO618+AS618+AW618+A$2</f>
        <v>0.05876643147</v>
      </c>
      <c r="BB618" s="144">
        <f t="shared" si="3707"/>
        <v>0.2204864501</v>
      </c>
      <c r="BC618" s="144">
        <f t="shared" si="3707"/>
        <v>0.7760039507</v>
      </c>
      <c r="BD618" s="144">
        <f t="shared" si="3707"/>
        <v>0.1654136512</v>
      </c>
      <c r="BE618" s="143">
        <f t="shared" ref="BE618:BH618" si="3708">A618</f>
        <v>0</v>
      </c>
      <c r="BF618" s="143">
        <f t="shared" si="3708"/>
        <v>0.4347058824</v>
      </c>
      <c r="BG618" s="143">
        <f t="shared" si="3708"/>
        <v>0.6835871404</v>
      </c>
      <c r="BH618" s="143">
        <f t="shared" si="3708"/>
        <v>0.3423529412</v>
      </c>
      <c r="BI618" s="145">
        <f t="shared" si="41"/>
        <v>0.08919183778</v>
      </c>
      <c r="BJ618" s="145">
        <f t="shared" si="42"/>
        <v>0.0839128347</v>
      </c>
      <c r="BK618" s="143"/>
    </row>
    <row r="619">
      <c r="A619" s="90">
        <f>'Yield Tabulations'!AH619</f>
        <v>0</v>
      </c>
      <c r="B619" s="90">
        <f>'Yield Tabulations'!AI619</f>
        <v>0.3481141692</v>
      </c>
      <c r="C619" s="90">
        <f>'Yield Tabulations'!AJ619</f>
        <v>0.6518404908</v>
      </c>
      <c r="D619" s="90">
        <f>'Yield Tabulations'!AK619</f>
        <v>0.2405708461</v>
      </c>
      <c r="E619" s="91">
        <f>'Yield Tabulations'!AL619</f>
        <v>0</v>
      </c>
      <c r="F619" s="91">
        <f>'Yield Tabulations'!AM619</f>
        <v>0.122833843</v>
      </c>
      <c r="G619" s="91">
        <f>'Yield Tabulations'!AN619</f>
        <v>0.7774193548</v>
      </c>
      <c r="H619" s="91">
        <f>'Yield Tabulations'!AO619</f>
        <v>0.1580020387</v>
      </c>
      <c r="I619" s="92">
        <f>'Yield Tabulations'!AP619</f>
        <v>0</v>
      </c>
      <c r="J619" s="92">
        <f>'Yield Tabulations'!AQ619</f>
        <v>0.03516819572</v>
      </c>
      <c r="K619" s="92">
        <f>'Yield Tabulations'!AR619</f>
        <v>0.5380116959</v>
      </c>
      <c r="L619" s="92">
        <f>'Yield Tabulations'!AS619</f>
        <v>0.122833843</v>
      </c>
      <c r="M619" s="132">
        <f t="shared" si="9"/>
        <v>-0.6444336505</v>
      </c>
      <c r="N619" s="132">
        <f t="shared" ref="N619:P619" si="3709">0</f>
        <v>0</v>
      </c>
      <c r="O619" s="132">
        <f t="shared" si="3709"/>
        <v>0</v>
      </c>
      <c r="P619" s="132">
        <f t="shared" si="3709"/>
        <v>0</v>
      </c>
      <c r="Q619" s="133">
        <f t="shared" si="11"/>
        <v>-0.4419885478</v>
      </c>
      <c r="R619" s="133">
        <f t="shared" si="12"/>
        <v>-0.01048646217</v>
      </c>
      <c r="S619" s="133">
        <f t="shared" si="13"/>
        <v>0.009531506368</v>
      </c>
      <c r="T619" s="133">
        <f t="shared" si="14"/>
        <v>-0.03874560817</v>
      </c>
      <c r="U619" s="134">
        <f t="shared" si="15"/>
        <v>-0.4419885478</v>
      </c>
      <c r="V619" s="134">
        <f t="shared" si="16"/>
        <v>0.01048646217</v>
      </c>
      <c r="W619" s="134">
        <f t="shared" si="17"/>
        <v>-0.009531506368</v>
      </c>
      <c r="X619" s="134">
        <f t="shared" si="18"/>
        <v>0.03874560817</v>
      </c>
      <c r="Y619" s="135">
        <f t="shared" si="19"/>
        <v>-0.3057815399</v>
      </c>
      <c r="Z619" s="135">
        <f t="shared" ref="Z619:AB619" si="3710">0</f>
        <v>0</v>
      </c>
      <c r="AA619" s="135">
        <f t="shared" si="3710"/>
        <v>0</v>
      </c>
      <c r="AB619" s="135">
        <f t="shared" si="3710"/>
        <v>0</v>
      </c>
      <c r="AC619" s="91">
        <f t="shared" si="21"/>
        <v>-0.1840124278</v>
      </c>
      <c r="AD619" s="91">
        <f t="shared" si="22"/>
        <v>0.08270503539</v>
      </c>
      <c r="AE619" s="91">
        <f t="shared" si="23"/>
        <v>0.3821793099</v>
      </c>
      <c r="AF619" s="91">
        <f t="shared" si="24"/>
        <v>0.1593602686</v>
      </c>
      <c r="AG619" s="92">
        <f t="shared" si="25"/>
        <v>0.0951763877</v>
      </c>
      <c r="AH619" s="92">
        <f t="shared" si="26"/>
        <v>0.04087861528</v>
      </c>
      <c r="AI619" s="92">
        <f t="shared" si="27"/>
        <v>0.3362582484</v>
      </c>
      <c r="AJ619" s="92">
        <f t="shared" si="28"/>
        <v>-0.03662143421</v>
      </c>
      <c r="AK619" s="132">
        <f t="shared" ref="AK619:AN619" si="3711">M$2*$M619</f>
        <v>0.2112810561</v>
      </c>
      <c r="AL619" s="132">
        <f t="shared" si="3711"/>
        <v>0.05711074441</v>
      </c>
      <c r="AM619" s="132">
        <f t="shared" si="3711"/>
        <v>0.1751555905</v>
      </c>
      <c r="AN619" s="132">
        <f t="shared" si="3711"/>
        <v>-0.1652554377</v>
      </c>
      <c r="AO619" s="133">
        <f t="shared" si="30"/>
        <v>-0.09449368172</v>
      </c>
      <c r="AP619" s="133">
        <f t="shared" si="31"/>
        <v>0.01333169429</v>
      </c>
      <c r="AQ619" s="133">
        <f t="shared" si="32"/>
        <v>-0.1029116903</v>
      </c>
      <c r="AR619" s="133">
        <f t="shared" si="33"/>
        <v>0.1348415041</v>
      </c>
      <c r="AS619" s="134">
        <f t="shared" si="34"/>
        <v>-0.00839256366</v>
      </c>
      <c r="AT619" s="134">
        <f t="shared" si="35"/>
        <v>-0.0205080394</v>
      </c>
      <c r="AU619" s="134">
        <f t="shared" si="36"/>
        <v>-0.08044830003</v>
      </c>
      <c r="AV619" s="134">
        <f t="shared" si="37"/>
        <v>0.05628886753</v>
      </c>
      <c r="AW619" s="135">
        <f t="shared" ref="AW619:AZ619" si="3712">Y$2*$Y619</f>
        <v>-0.01998305718</v>
      </c>
      <c r="AX619" s="135">
        <f t="shared" si="3712"/>
        <v>-0.01365163551</v>
      </c>
      <c r="AY619" s="135">
        <f t="shared" si="3712"/>
        <v>-0.01910040742</v>
      </c>
      <c r="AZ619" s="135">
        <f t="shared" si="3712"/>
        <v>0.07766291487</v>
      </c>
      <c r="BA619" s="144">
        <f t="shared" ref="BA619:BD619" si="3713">AC619+AG619+AK619+AO619+AS619+AW619+A$2</f>
        <v>0.02733044602</v>
      </c>
      <c r="BB619" s="144">
        <f t="shared" si="3713"/>
        <v>0.1851736644</v>
      </c>
      <c r="BC619" s="144">
        <f t="shared" si="3713"/>
        <v>0.6918281667</v>
      </c>
      <c r="BD619" s="144">
        <f t="shared" si="3713"/>
        <v>0.1925421019</v>
      </c>
      <c r="BE619" s="143">
        <f t="shared" ref="BE619:BH619" si="3714">A619</f>
        <v>0</v>
      </c>
      <c r="BF619" s="143">
        <f t="shared" si="3714"/>
        <v>0.3481141692</v>
      </c>
      <c r="BG619" s="143">
        <f t="shared" si="3714"/>
        <v>0.6518404908</v>
      </c>
      <c r="BH619" s="143">
        <f t="shared" si="3714"/>
        <v>0.2405708461</v>
      </c>
      <c r="BI619" s="145">
        <f t="shared" si="41"/>
        <v>0.03120233589</v>
      </c>
      <c r="BJ619" s="145">
        <f t="shared" si="42"/>
        <v>0.02585941763</v>
      </c>
      <c r="BK619" s="143"/>
    </row>
    <row r="620">
      <c r="A620" s="90">
        <f>'Yield Tabulations'!AH620</f>
        <v>0</v>
      </c>
      <c r="B620" s="90">
        <f>'Yield Tabulations'!AI620</f>
        <v>0.3291724457</v>
      </c>
      <c r="C620" s="90">
        <f>'Yield Tabulations'!AJ620</f>
        <v>0.6158113731</v>
      </c>
      <c r="D620" s="90">
        <f>'Yield Tabulations'!AK620</f>
        <v>0.2408691632</v>
      </c>
      <c r="E620" s="91">
        <f>'Yield Tabulations'!AL620</f>
        <v>0</v>
      </c>
      <c r="F620" s="91">
        <f>'Yield Tabulations'!AM620</f>
        <v>0.1197411003</v>
      </c>
      <c r="G620" s="91">
        <f>'Yield Tabulations'!AN620</f>
        <v>0.7920489297</v>
      </c>
      <c r="H620" s="91">
        <f>'Yield Tabulations'!AO620</f>
        <v>0.1511789182</v>
      </c>
      <c r="I620" s="92">
        <f>'Yield Tabulations'!AP620</f>
        <v>0</v>
      </c>
      <c r="J620" s="92">
        <f>'Yield Tabulations'!AQ620</f>
        <v>0.03143781785</v>
      </c>
      <c r="K620" s="92">
        <f>'Yield Tabulations'!AR620</f>
        <v>0.4695431472</v>
      </c>
      <c r="L620" s="92">
        <f>'Yield Tabulations'!AS620</f>
        <v>0.1197411003</v>
      </c>
      <c r="M620" s="132">
        <f t="shared" si="9"/>
        <v>-0.6645345034</v>
      </c>
      <c r="N620" s="132">
        <f t="shared" ref="N620:P620" si="3715">0</f>
        <v>0</v>
      </c>
      <c r="O620" s="132">
        <f t="shared" si="3715"/>
        <v>0</v>
      </c>
      <c r="P620" s="132">
        <f t="shared" si="3715"/>
        <v>0</v>
      </c>
      <c r="Q620" s="133">
        <f t="shared" si="11"/>
        <v>-0.3937678761</v>
      </c>
      <c r="R620" s="133">
        <f t="shared" si="12"/>
        <v>-0.02385578532</v>
      </c>
      <c r="S620" s="133">
        <f t="shared" si="13"/>
        <v>0.009585195815</v>
      </c>
      <c r="T620" s="133">
        <f t="shared" si="14"/>
        <v>-0.03132332312</v>
      </c>
      <c r="U620" s="134">
        <f t="shared" si="15"/>
        <v>-0.3937678761</v>
      </c>
      <c r="V620" s="134">
        <f t="shared" si="16"/>
        <v>0.02385578532</v>
      </c>
      <c r="W620" s="134">
        <f t="shared" si="17"/>
        <v>-0.009585195815</v>
      </c>
      <c r="X620" s="134">
        <f t="shared" si="18"/>
        <v>0.03132332312</v>
      </c>
      <c r="Y620" s="135">
        <f t="shared" si="19"/>
        <v>-0.2357970346</v>
      </c>
      <c r="Z620" s="135">
        <f t="shared" ref="Z620:AB620" si="3716">0</f>
        <v>0</v>
      </c>
      <c r="AA620" s="135">
        <f t="shared" si="3716"/>
        <v>0</v>
      </c>
      <c r="AB620" s="135">
        <f t="shared" si="3716"/>
        <v>0</v>
      </c>
      <c r="AC620" s="91">
        <f t="shared" si="21"/>
        <v>-0.1865748959</v>
      </c>
      <c r="AD620" s="91">
        <f t="shared" si="22"/>
        <v>0.07939769409</v>
      </c>
      <c r="AE620" s="91">
        <f t="shared" si="23"/>
        <v>0.3905818768</v>
      </c>
      <c r="AF620" s="91">
        <f t="shared" si="24"/>
        <v>0.1584504235</v>
      </c>
      <c r="AG620" s="92">
        <f t="shared" si="25"/>
        <v>0.08298598001</v>
      </c>
      <c r="AH620" s="92">
        <f t="shared" si="26"/>
        <v>0.03846830129</v>
      </c>
      <c r="AI620" s="92">
        <f t="shared" si="27"/>
        <v>0.2958334739</v>
      </c>
      <c r="AJ620" s="92">
        <f t="shared" si="28"/>
        <v>-0.02480787288</v>
      </c>
      <c r="AK620" s="132">
        <f t="shared" ref="AK620:AN620" si="3717">M$2*$M620</f>
        <v>0.2178712294</v>
      </c>
      <c r="AL620" s="132">
        <f t="shared" si="3717"/>
        <v>0.05889211426</v>
      </c>
      <c r="AM620" s="132">
        <f t="shared" si="3717"/>
        <v>0.1806189563</v>
      </c>
      <c r="AN620" s="132">
        <f t="shared" si="3717"/>
        <v>-0.1704100028</v>
      </c>
      <c r="AO620" s="133">
        <f t="shared" si="30"/>
        <v>-0.0837037148</v>
      </c>
      <c r="AP620" s="133">
        <f t="shared" si="31"/>
        <v>0.008174571921</v>
      </c>
      <c r="AQ620" s="133">
        <f t="shared" si="32"/>
        <v>-0.09628458764</v>
      </c>
      <c r="AR620" s="133">
        <f t="shared" si="33"/>
        <v>0.1173775859</v>
      </c>
      <c r="AS620" s="134">
        <f t="shared" si="34"/>
        <v>-0.008137675028</v>
      </c>
      <c r="AT620" s="134">
        <f t="shared" si="35"/>
        <v>-0.01706796041</v>
      </c>
      <c r="AU620" s="134">
        <f t="shared" si="36"/>
        <v>-0.07008186169</v>
      </c>
      <c r="AV620" s="134">
        <f t="shared" si="37"/>
        <v>0.05279473798</v>
      </c>
      <c r="AW620" s="135">
        <f t="shared" ref="AW620:AZ620" si="3718">Y$2*$Y620</f>
        <v>-0.01540951631</v>
      </c>
      <c r="AX620" s="135">
        <f t="shared" si="3718"/>
        <v>-0.010527173</v>
      </c>
      <c r="AY620" s="135">
        <f t="shared" si="3718"/>
        <v>-0.01472887941</v>
      </c>
      <c r="AZ620" s="135">
        <f t="shared" si="3718"/>
        <v>0.05988813134</v>
      </c>
      <c r="BA620" s="144">
        <f t="shared" ref="BA620:BD620" si="3719">AC620+AG620+AK620+AO620+AS620+AW620+A$2</f>
        <v>0.03478613996</v>
      </c>
      <c r="BB620" s="144">
        <f t="shared" si="3719"/>
        <v>0.1826447981</v>
      </c>
      <c r="BC620" s="144">
        <f t="shared" si="3719"/>
        <v>0.686634394</v>
      </c>
      <c r="BD620" s="144">
        <f t="shared" si="3719"/>
        <v>0.1595584217</v>
      </c>
      <c r="BE620" s="143">
        <f t="shared" ref="BE620:BH620" si="3720">A620</f>
        <v>0</v>
      </c>
      <c r="BF620" s="143">
        <f t="shared" si="3720"/>
        <v>0.3291724457</v>
      </c>
      <c r="BG620" s="143">
        <f t="shared" si="3720"/>
        <v>0.6158113731</v>
      </c>
      <c r="BH620" s="143">
        <f t="shared" si="3720"/>
        <v>0.2408691632</v>
      </c>
      <c r="BI620" s="145">
        <f t="shared" si="41"/>
        <v>0.03430776403</v>
      </c>
      <c r="BJ620" s="145">
        <f t="shared" si="42"/>
        <v>0.01654599712</v>
      </c>
      <c r="BK620" s="143"/>
    </row>
    <row r="621">
      <c r="A621" s="90">
        <f>'Yield Tabulations'!AH621</f>
        <v>0</v>
      </c>
      <c r="B621" s="90">
        <f>'Yield Tabulations'!AI621</f>
        <v>0.341796875</v>
      </c>
      <c r="C621" s="90">
        <f>'Yield Tabulations'!AJ621</f>
        <v>0.7232142857</v>
      </c>
      <c r="D621" s="90">
        <f>'Yield Tabulations'!AK621</f>
        <v>0.2805989583</v>
      </c>
      <c r="E621" s="91">
        <f>'Yield Tabulations'!AL621</f>
        <v>0</v>
      </c>
      <c r="F621" s="91">
        <f>'Yield Tabulations'!AM621</f>
        <v>0.1686197917</v>
      </c>
      <c r="G621" s="91">
        <f>'Yield Tabulations'!AN621</f>
        <v>0.835483871</v>
      </c>
      <c r="H621" s="91">
        <f>'Yield Tabulations'!AO621</f>
        <v>0.2018229167</v>
      </c>
      <c r="I621" s="92">
        <f>'Yield Tabulations'!AP621</f>
        <v>0</v>
      </c>
      <c r="J621" s="92">
        <f>'Yield Tabulations'!AQ621</f>
        <v>0.033203125</v>
      </c>
      <c r="K621" s="92">
        <f>'Yield Tabulations'!AR621</f>
        <v>0.584</v>
      </c>
      <c r="L621" s="92">
        <f>'Yield Tabulations'!AS621</f>
        <v>0.1686197917</v>
      </c>
      <c r="M621" s="132">
        <f t="shared" si="9"/>
        <v>-0.7671984225</v>
      </c>
      <c r="N621" s="132">
        <f t="shared" ref="N621:P621" si="3721">0</f>
        <v>0</v>
      </c>
      <c r="O621" s="132">
        <f t="shared" si="3721"/>
        <v>0</v>
      </c>
      <c r="P621" s="132">
        <f t="shared" si="3721"/>
        <v>0</v>
      </c>
      <c r="Q621" s="133">
        <f t="shared" si="11"/>
        <v>-0.5275526228</v>
      </c>
      <c r="R621" s="133">
        <f t="shared" si="12"/>
        <v>-0.02301453293</v>
      </c>
      <c r="S621" s="133">
        <f t="shared" si="13"/>
        <v>0.02173148261</v>
      </c>
      <c r="T621" s="133">
        <f t="shared" si="14"/>
        <v>-0.07073328293</v>
      </c>
      <c r="U621" s="134">
        <f t="shared" si="15"/>
        <v>-0.5275526228</v>
      </c>
      <c r="V621" s="134">
        <f t="shared" si="16"/>
        <v>0.02301453293</v>
      </c>
      <c r="W621" s="134">
        <f t="shared" si="17"/>
        <v>-0.02173148261</v>
      </c>
      <c r="X621" s="134">
        <f t="shared" si="18"/>
        <v>0.07073328293</v>
      </c>
      <c r="Y621" s="135">
        <f t="shared" si="19"/>
        <v>-0.3705910817</v>
      </c>
      <c r="Z621" s="135">
        <f t="shared" ref="Z621:AB621" si="3722">0</f>
        <v>0</v>
      </c>
      <c r="AA621" s="135">
        <f t="shared" si="3722"/>
        <v>0</v>
      </c>
      <c r="AB621" s="135">
        <f t="shared" si="3722"/>
        <v>0</v>
      </c>
      <c r="AC621" s="91">
        <f t="shared" si="21"/>
        <v>-0.2032304985</v>
      </c>
      <c r="AD621" s="91">
        <f t="shared" si="22"/>
        <v>0.1145540863</v>
      </c>
      <c r="AE621" s="91">
        <f t="shared" si="23"/>
        <v>0.4071113789</v>
      </c>
      <c r="AF621" s="91">
        <f t="shared" si="24"/>
        <v>0.1800236332</v>
      </c>
      <c r="AG621" s="92">
        <f t="shared" si="25"/>
        <v>0.104425073</v>
      </c>
      <c r="AH621" s="92">
        <f t="shared" si="26"/>
        <v>0.04811857346</v>
      </c>
      <c r="AI621" s="92">
        <f t="shared" si="27"/>
        <v>0.3716299938</v>
      </c>
      <c r="AJ621" s="92">
        <f t="shared" si="28"/>
        <v>-0.01829332388</v>
      </c>
      <c r="AK621" s="132">
        <f t="shared" ref="AK621:AN621" si="3723">M$2*$M621</f>
        <v>0.2515301503</v>
      </c>
      <c r="AL621" s="132">
        <f t="shared" si="3723"/>
        <v>0.06799035554</v>
      </c>
      <c r="AM621" s="132">
        <f t="shared" si="3723"/>
        <v>0.2085227744</v>
      </c>
      <c r="AN621" s="132">
        <f t="shared" si="3723"/>
        <v>-0.19673664</v>
      </c>
      <c r="AO621" s="133">
        <f t="shared" si="30"/>
        <v>-0.1233788961</v>
      </c>
      <c r="AP621" s="133">
        <f t="shared" si="31"/>
        <v>0.01630407548</v>
      </c>
      <c r="AQ621" s="133">
        <f t="shared" si="32"/>
        <v>-0.123874282</v>
      </c>
      <c r="AR621" s="133">
        <f t="shared" si="33"/>
        <v>0.1543402238</v>
      </c>
      <c r="AS621" s="134">
        <f t="shared" si="34"/>
        <v>-0.005508332004</v>
      </c>
      <c r="AT621" s="134">
        <f t="shared" si="35"/>
        <v>-0.02747996119</v>
      </c>
      <c r="AU621" s="134">
        <f t="shared" si="36"/>
        <v>-0.09429134012</v>
      </c>
      <c r="AV621" s="134">
        <f t="shared" si="37"/>
        <v>0.07029542214</v>
      </c>
      <c r="AW621" s="135">
        <f t="shared" ref="AW621:AZ621" si="3724">Y$2*$Y621</f>
        <v>-0.02421841024</v>
      </c>
      <c r="AX621" s="135">
        <f t="shared" si="3724"/>
        <v>-0.01654506146</v>
      </c>
      <c r="AY621" s="135">
        <f t="shared" si="3724"/>
        <v>-0.02314868532</v>
      </c>
      <c r="AZ621" s="135">
        <f t="shared" si="3724"/>
        <v>0.09412335236</v>
      </c>
      <c r="BA621" s="144">
        <f t="shared" ref="BA621:BD621" si="3725">AC621+AG621+AK621+AO621+AS621+AW621+A$2</f>
        <v>0.02737381894</v>
      </c>
      <c r="BB621" s="144">
        <f t="shared" si="3725"/>
        <v>0.2282493181</v>
      </c>
      <c r="BC621" s="144">
        <f t="shared" si="3725"/>
        <v>0.7466452555</v>
      </c>
      <c r="BD621" s="144">
        <f t="shared" si="3725"/>
        <v>0.2500180862</v>
      </c>
      <c r="BE621" s="143">
        <f t="shared" ref="BE621:BH621" si="3726">A621</f>
        <v>0</v>
      </c>
      <c r="BF621" s="143">
        <f t="shared" si="3726"/>
        <v>0.341796875</v>
      </c>
      <c r="BG621" s="143">
        <f t="shared" si="3726"/>
        <v>0.7232142857</v>
      </c>
      <c r="BH621" s="143">
        <f t="shared" si="3726"/>
        <v>0.2805989583</v>
      </c>
      <c r="BI621" s="145">
        <f t="shared" si="41"/>
        <v>0.01512657372</v>
      </c>
      <c r="BJ621" s="145">
        <f t="shared" si="42"/>
        <v>0.05175432563</v>
      </c>
      <c r="BK621" s="143"/>
    </row>
    <row r="622">
      <c r="A622" s="90">
        <f>'Yield Tabulations'!AH622</f>
        <v>0</v>
      </c>
      <c r="B622" s="90">
        <f>'Yield Tabulations'!AI622</f>
        <v>0.3029682702</v>
      </c>
      <c r="C622" s="90">
        <f>'Yield Tabulations'!AJ622</f>
        <v>0.6116838488</v>
      </c>
      <c r="D622" s="90">
        <f>'Yield Tabulations'!AK622</f>
        <v>0.2057318321</v>
      </c>
      <c r="E622" s="91">
        <f>'Yield Tabulations'!AL622</f>
        <v>0</v>
      </c>
      <c r="F622" s="91">
        <f>'Yield Tabulations'!AM622</f>
        <v>0.1095189355</v>
      </c>
      <c r="G622" s="91">
        <f>'Yield Tabulations'!AN622</f>
        <v>0.8359375</v>
      </c>
      <c r="H622" s="91">
        <f>'Yield Tabulations'!AO622</f>
        <v>0.131013306</v>
      </c>
      <c r="I622" s="92">
        <f>'Yield Tabulations'!AP622</f>
        <v>0</v>
      </c>
      <c r="J622" s="92">
        <f>'Yield Tabulations'!AQ622</f>
        <v>0.02149437052</v>
      </c>
      <c r="K622" s="92">
        <f>'Yield Tabulations'!AR622</f>
        <v>0.4355828221</v>
      </c>
      <c r="L622" s="92">
        <f>'Yield Tabulations'!AS622</f>
        <v>0.1095189355</v>
      </c>
      <c r="M622" s="132">
        <f t="shared" si="9"/>
        <v>-0.7279503875</v>
      </c>
      <c r="N622" s="132">
        <f t="shared" ref="N622:P622" si="3727">0</f>
        <v>0</v>
      </c>
      <c r="O622" s="132">
        <f t="shared" si="3727"/>
        <v>0</v>
      </c>
      <c r="P622" s="132">
        <f t="shared" si="3727"/>
        <v>0</v>
      </c>
      <c r="Q622" s="133">
        <f t="shared" si="11"/>
        <v>-0.3808224937</v>
      </c>
      <c r="R622" s="133">
        <f t="shared" si="12"/>
        <v>-0.03448383958</v>
      </c>
      <c r="S622" s="133">
        <f t="shared" si="13"/>
        <v>0.009178348693</v>
      </c>
      <c r="T622" s="133">
        <f t="shared" si="14"/>
        <v>-0.02973661665</v>
      </c>
      <c r="U622" s="134">
        <f t="shared" si="15"/>
        <v>-0.3808224937</v>
      </c>
      <c r="V622" s="134">
        <f t="shared" si="16"/>
        <v>0.03448383958</v>
      </c>
      <c r="W622" s="134">
        <f t="shared" si="17"/>
        <v>-0.009178348693</v>
      </c>
      <c r="X622" s="134">
        <f t="shared" si="18"/>
        <v>0.02973661665</v>
      </c>
      <c r="Y622" s="135">
        <f t="shared" si="19"/>
        <v>-0.2021888001</v>
      </c>
      <c r="Z622" s="135">
        <f t="shared" ref="Z622:AB622" si="3728">0</f>
        <v>0</v>
      </c>
      <c r="AA622" s="135">
        <f t="shared" si="3728"/>
        <v>0</v>
      </c>
      <c r="AB622" s="135">
        <f t="shared" si="3728"/>
        <v>0</v>
      </c>
      <c r="AC622" s="91">
        <f t="shared" si="21"/>
        <v>-0.1941416663</v>
      </c>
      <c r="AD622" s="91">
        <f t="shared" si="22"/>
        <v>0.06905307368</v>
      </c>
      <c r="AE622" s="91">
        <f t="shared" si="23"/>
        <v>0.4157317416</v>
      </c>
      <c r="AF622" s="91">
        <f t="shared" si="24"/>
        <v>0.1560775752</v>
      </c>
      <c r="AG622" s="92">
        <f t="shared" si="25"/>
        <v>0.07842235481</v>
      </c>
      <c r="AH622" s="92">
        <f t="shared" si="26"/>
        <v>0.03093141245</v>
      </c>
      <c r="AI622" s="92">
        <f t="shared" si="27"/>
        <v>0.2741042345</v>
      </c>
      <c r="AJ622" s="92">
        <f t="shared" si="28"/>
        <v>-0.02247934707</v>
      </c>
      <c r="AK622" s="132">
        <f t="shared" ref="AK622:AN622" si="3729">M$2*$M622</f>
        <v>0.2386624698</v>
      </c>
      <c r="AL622" s="132">
        <f t="shared" si="3729"/>
        <v>0.06451213169</v>
      </c>
      <c r="AM622" s="132">
        <f t="shared" si="3729"/>
        <v>0.1978552484</v>
      </c>
      <c r="AN622" s="132">
        <f t="shared" si="3729"/>
        <v>-0.1866720644</v>
      </c>
      <c r="AO622" s="133">
        <f t="shared" si="30"/>
        <v>-0.0809913978</v>
      </c>
      <c r="AP622" s="133">
        <f t="shared" si="31"/>
        <v>0.005755839339</v>
      </c>
      <c r="AQ622" s="133">
        <f t="shared" si="32"/>
        <v>-0.09686624076</v>
      </c>
      <c r="AR622" s="133">
        <f t="shared" si="33"/>
        <v>0.1109824218</v>
      </c>
      <c r="AS622" s="134">
        <f t="shared" si="34"/>
        <v>-0.008334363126</v>
      </c>
      <c r="AT622" s="134">
        <f t="shared" si="35"/>
        <v>-0.01604051491</v>
      </c>
      <c r="AU622" s="134">
        <f t="shared" si="36"/>
        <v>-0.06643161029</v>
      </c>
      <c r="AV622" s="134">
        <f t="shared" si="37"/>
        <v>0.05317264737</v>
      </c>
      <c r="AW622" s="135">
        <f t="shared" ref="AW622:AZ622" si="3730">Y$2*$Y622</f>
        <v>-0.01321319251</v>
      </c>
      <c r="AX622" s="135">
        <f t="shared" si="3730"/>
        <v>-0.009026731321</v>
      </c>
      <c r="AY622" s="135">
        <f t="shared" si="3730"/>
        <v>-0.01262956704</v>
      </c>
      <c r="AZ622" s="135">
        <f t="shared" si="3730"/>
        <v>0.05135225486</v>
      </c>
      <c r="BA622" s="144">
        <f t="shared" ref="BA622:BD622" si="3731">AC622+AG622+AK622+AO622+AS622+AW622+A$2</f>
        <v>0.04815893746</v>
      </c>
      <c r="BB622" s="144">
        <f t="shared" si="3731"/>
        <v>0.1704924609</v>
      </c>
      <c r="BC622" s="144">
        <f t="shared" si="3731"/>
        <v>0.7124592221</v>
      </c>
      <c r="BD622" s="144">
        <f t="shared" si="3731"/>
        <v>0.1286989064</v>
      </c>
      <c r="BE622" s="143">
        <f t="shared" ref="BE622:BH622" si="3732">A622</f>
        <v>0</v>
      </c>
      <c r="BF622" s="143">
        <f t="shared" si="3732"/>
        <v>0.3029682702</v>
      </c>
      <c r="BG622" s="143">
        <f t="shared" si="3732"/>
        <v>0.6116838488</v>
      </c>
      <c r="BH622" s="143">
        <f t="shared" si="3732"/>
        <v>0.2057318321</v>
      </c>
      <c r="BI622" s="145">
        <f t="shared" si="41"/>
        <v>0.03595887083</v>
      </c>
      <c r="BJ622" s="145">
        <f t="shared" si="42"/>
        <v>0.008333355076</v>
      </c>
      <c r="BK622" s="143"/>
    </row>
    <row r="623">
      <c r="A623" s="90">
        <f>'Yield Tabulations'!AH623</f>
        <v>0</v>
      </c>
      <c r="B623" s="90">
        <f>'Yield Tabulations'!AI623</f>
        <v>0.3363693467</v>
      </c>
      <c r="C623" s="90">
        <f>'Yield Tabulations'!AJ623</f>
        <v>0.6005586592</v>
      </c>
      <c r="D623" s="90">
        <f>'Yield Tabulations'!AK623</f>
        <v>0.2289572864</v>
      </c>
      <c r="E623" s="91">
        <f>'Yield Tabulations'!AL623</f>
        <v>0</v>
      </c>
      <c r="F623" s="91">
        <f>'Yield Tabulations'!AM623</f>
        <v>0.118718593</v>
      </c>
      <c r="G623" s="91">
        <f>'Yield Tabulations'!AN623</f>
        <v>0.7172675522</v>
      </c>
      <c r="H623" s="91">
        <f>'Yield Tabulations'!AO623</f>
        <v>0.1655150754</v>
      </c>
      <c r="I623" s="92">
        <f>'Yield Tabulations'!AP623</f>
        <v>0</v>
      </c>
      <c r="J623" s="92">
        <f>'Yield Tabulations'!AQ623</f>
        <v>0.04679648241</v>
      </c>
      <c r="K623" s="92">
        <f>'Yield Tabulations'!AR623</f>
        <v>0.4881170018</v>
      </c>
      <c r="L623" s="92">
        <f>'Yield Tabulations'!AS623</f>
        <v>0.118718593</v>
      </c>
      <c r="M623" s="132">
        <f t="shared" si="9"/>
        <v>-0.5559620859</v>
      </c>
      <c r="N623" s="132">
        <f t="shared" ref="N623:P623" si="3733">0</f>
        <v>0</v>
      </c>
      <c r="O623" s="132">
        <f t="shared" si="3733"/>
        <v>0</v>
      </c>
      <c r="P623" s="132">
        <f t="shared" si="3733"/>
        <v>0</v>
      </c>
      <c r="Q623" s="133">
        <f t="shared" si="11"/>
        <v>-0.3753158165</v>
      </c>
      <c r="R623" s="133">
        <f t="shared" si="12"/>
        <v>-0.004362272224</v>
      </c>
      <c r="S623" s="133">
        <f t="shared" si="13"/>
        <v>0.006348581002</v>
      </c>
      <c r="T623" s="133">
        <f t="shared" si="14"/>
        <v>-0.02438296527</v>
      </c>
      <c r="U623" s="134">
        <f t="shared" si="15"/>
        <v>-0.3753158165</v>
      </c>
      <c r="V623" s="134">
        <f t="shared" si="16"/>
        <v>0.004362272224</v>
      </c>
      <c r="W623" s="134">
        <f t="shared" si="17"/>
        <v>-0.006348581002</v>
      </c>
      <c r="X623" s="134">
        <f t="shared" si="18"/>
        <v>0.02438296527</v>
      </c>
      <c r="Y623" s="135">
        <f t="shared" si="19"/>
        <v>-0.2545422226</v>
      </c>
      <c r="Z623" s="135">
        <f t="shared" ref="Z623:AB623" si="3734">0</f>
        <v>0</v>
      </c>
      <c r="AA623" s="135">
        <f t="shared" si="3734"/>
        <v>0</v>
      </c>
      <c r="AB623" s="135">
        <f t="shared" si="3734"/>
        <v>0</v>
      </c>
      <c r="AC623" s="91">
        <f t="shared" si="21"/>
        <v>-0.1708537962</v>
      </c>
      <c r="AD623" s="91">
        <f t="shared" si="22"/>
        <v>0.08326814644</v>
      </c>
      <c r="AE623" s="91">
        <f t="shared" si="23"/>
        <v>0.3500693382</v>
      </c>
      <c r="AF623" s="91">
        <f t="shared" si="24"/>
        <v>0.1560707486</v>
      </c>
      <c r="AG623" s="92">
        <f t="shared" si="25"/>
        <v>0.08357839263</v>
      </c>
      <c r="AH623" s="92">
        <f t="shared" si="26"/>
        <v>0.04711642764</v>
      </c>
      <c r="AI623" s="92">
        <f t="shared" si="27"/>
        <v>0.3065201931</v>
      </c>
      <c r="AJ623" s="92">
        <f t="shared" si="28"/>
        <v>-0.03179380255</v>
      </c>
      <c r="AK623" s="132">
        <f t="shared" ref="AK623:AN623" si="3735">M$2*$M623</f>
        <v>0.1822751754</v>
      </c>
      <c r="AL623" s="132">
        <f t="shared" si="3735"/>
        <v>0.04927025236</v>
      </c>
      <c r="AM623" s="132">
        <f t="shared" si="3735"/>
        <v>0.1511092219</v>
      </c>
      <c r="AN623" s="132">
        <f t="shared" si="3735"/>
        <v>-0.142568219</v>
      </c>
      <c r="AO623" s="133">
        <f t="shared" si="30"/>
        <v>-0.07696471554</v>
      </c>
      <c r="AP623" s="133">
        <f t="shared" si="31"/>
        <v>0.01073945228</v>
      </c>
      <c r="AQ623" s="133">
        <f t="shared" si="32"/>
        <v>-0.08640202283</v>
      </c>
      <c r="AR623" s="133">
        <f t="shared" si="33"/>
        <v>0.1170436474</v>
      </c>
      <c r="AS623" s="134">
        <f t="shared" si="34"/>
        <v>-0.00831798598</v>
      </c>
      <c r="AT623" s="134">
        <f t="shared" si="35"/>
        <v>-0.01617779434</v>
      </c>
      <c r="AU623" s="134">
        <f t="shared" si="36"/>
        <v>-0.06908196278</v>
      </c>
      <c r="AV623" s="134">
        <f t="shared" si="37"/>
        <v>0.04661147405</v>
      </c>
      <c r="AW623" s="135">
        <f t="shared" ref="AW623:AZ623" si="3736">Y$2*$Y623</f>
        <v>-0.01663452866</v>
      </c>
      <c r="AX623" s="135">
        <f t="shared" si="3736"/>
        <v>-0.01136405306</v>
      </c>
      <c r="AY623" s="135">
        <f t="shared" si="3736"/>
        <v>-0.01589978308</v>
      </c>
      <c r="AZ623" s="135">
        <f t="shared" si="3736"/>
        <v>0.06464906602</v>
      </c>
      <c r="BA623" s="144">
        <f t="shared" ref="BA623:BD623" si="3737">AC623+AG623+AK623+AO623+AS623+AW623+A$2</f>
        <v>0.02083727415</v>
      </c>
      <c r="BB623" s="144">
        <f t="shared" si="3737"/>
        <v>0.1881596813</v>
      </c>
      <c r="BC623" s="144">
        <f t="shared" si="3737"/>
        <v>0.6370104001</v>
      </c>
      <c r="BD623" s="144">
        <f t="shared" si="3737"/>
        <v>0.1762783331</v>
      </c>
      <c r="BE623" s="143">
        <f t="shared" ref="BE623:BH623" si="3738">A623</f>
        <v>0</v>
      </c>
      <c r="BF623" s="143">
        <f t="shared" si="3738"/>
        <v>0.3363693467</v>
      </c>
      <c r="BG623" s="143">
        <f t="shared" si="3738"/>
        <v>0.6005586592</v>
      </c>
      <c r="BH623" s="143">
        <f t="shared" si="3738"/>
        <v>0.2289572864</v>
      </c>
      <c r="BI623" s="145">
        <f t="shared" si="41"/>
        <v>0.02650409847</v>
      </c>
      <c r="BJ623" s="145">
        <f t="shared" si="42"/>
        <v>0.01435451644</v>
      </c>
      <c r="BK623" s="143"/>
    </row>
    <row r="624">
      <c r="A624" s="90">
        <f>'Yield Tabulations'!AH624</f>
        <v>0</v>
      </c>
      <c r="B624" s="90">
        <f>'Yield Tabulations'!AI624</f>
        <v>0.3209549072</v>
      </c>
      <c r="C624" s="90">
        <f>'Yield Tabulations'!AJ624</f>
        <v>0.6282306163</v>
      </c>
      <c r="D624" s="90">
        <f>'Yield Tabulations'!AK624</f>
        <v>0.2234748011</v>
      </c>
      <c r="E624" s="91">
        <f>'Yield Tabulations'!AL624</f>
        <v>0</v>
      </c>
      <c r="F624" s="91">
        <f>'Yield Tabulations'!AM624</f>
        <v>0.1266578249</v>
      </c>
      <c r="G624" s="91">
        <f>'Yield Tabulations'!AN624</f>
        <v>0.7609561753</v>
      </c>
      <c r="H624" s="91">
        <f>'Yield Tabulations'!AO624</f>
        <v>0.1664456233</v>
      </c>
      <c r="I624" s="92">
        <f>'Yield Tabulations'!AP624</f>
        <v>0</v>
      </c>
      <c r="J624" s="92">
        <f>'Yield Tabulations'!AQ624</f>
        <v>0.03978779841</v>
      </c>
      <c r="K624" s="92">
        <f>'Yield Tabulations'!AR624</f>
        <v>0.496031746</v>
      </c>
      <c r="L624" s="92">
        <f>'Yield Tabulations'!AS624</f>
        <v>0.1266578249</v>
      </c>
      <c r="M624" s="132">
        <f t="shared" si="9"/>
        <v>-0.6228006509</v>
      </c>
      <c r="N624" s="132">
        <f t="shared" ref="N624:P624" si="3739">0</f>
        <v>0</v>
      </c>
      <c r="O624" s="132">
        <f t="shared" si="3739"/>
        <v>0</v>
      </c>
      <c r="P624" s="132">
        <f t="shared" si="3739"/>
        <v>0</v>
      </c>
      <c r="Q624" s="133">
        <f t="shared" si="11"/>
        <v>-0.4035794969</v>
      </c>
      <c r="R624" s="133">
        <f t="shared" si="12"/>
        <v>-0.01381874087</v>
      </c>
      <c r="S624" s="133">
        <f t="shared" si="13"/>
        <v>0.009419699709</v>
      </c>
      <c r="T624" s="133">
        <f t="shared" si="14"/>
        <v>-0.03254953115</v>
      </c>
      <c r="U624" s="134">
        <f t="shared" si="15"/>
        <v>-0.4035794969</v>
      </c>
      <c r="V624" s="134">
        <f t="shared" si="16"/>
        <v>0.01381874087</v>
      </c>
      <c r="W624" s="134">
        <f t="shared" si="17"/>
        <v>-0.009419699709</v>
      </c>
      <c r="X624" s="134">
        <f t="shared" si="18"/>
        <v>0.03254953115</v>
      </c>
      <c r="Y624" s="135">
        <f t="shared" si="19"/>
        <v>-0.2636727666</v>
      </c>
      <c r="Z624" s="135">
        <f t="shared" ref="Z624:AB624" si="3740">0</f>
        <v>0</v>
      </c>
      <c r="AA624" s="135">
        <f t="shared" si="3740"/>
        <v>0</v>
      </c>
      <c r="AB624" s="135">
        <f t="shared" si="3740"/>
        <v>0</v>
      </c>
      <c r="AC624" s="91">
        <f t="shared" si="21"/>
        <v>-0.1811886244</v>
      </c>
      <c r="AD624" s="91">
        <f t="shared" si="22"/>
        <v>0.08676632001</v>
      </c>
      <c r="AE624" s="91">
        <f t="shared" si="23"/>
        <v>0.372627598</v>
      </c>
      <c r="AF624" s="91">
        <f t="shared" si="24"/>
        <v>0.16070614</v>
      </c>
      <c r="AG624" s="92">
        <f t="shared" si="25"/>
        <v>0.08642823422</v>
      </c>
      <c r="AH624" s="92">
        <f t="shared" si="26"/>
        <v>0.04449388363</v>
      </c>
      <c r="AI624" s="92">
        <f t="shared" si="27"/>
        <v>0.3125857456</v>
      </c>
      <c r="AJ624" s="92">
        <f t="shared" si="28"/>
        <v>-0.02735030527</v>
      </c>
      <c r="AK624" s="132">
        <f t="shared" ref="AK624:AN624" si="3741">M$2*$M624</f>
        <v>0.2041885603</v>
      </c>
      <c r="AL624" s="132">
        <f t="shared" si="3741"/>
        <v>0.05519359326</v>
      </c>
      <c r="AM624" s="132">
        <f t="shared" si="3741"/>
        <v>0.1692757908</v>
      </c>
      <c r="AN624" s="132">
        <f t="shared" si="3741"/>
        <v>-0.1597079762</v>
      </c>
      <c r="AO624" s="133">
        <f t="shared" si="30"/>
        <v>-0.08561570095</v>
      </c>
      <c r="AP624" s="133">
        <f t="shared" si="31"/>
        <v>0.01052386206</v>
      </c>
      <c r="AQ624" s="133">
        <f t="shared" si="32"/>
        <v>-0.09528263646</v>
      </c>
      <c r="AR624" s="133">
        <f t="shared" si="33"/>
        <v>0.1226678202</v>
      </c>
      <c r="AS624" s="134">
        <f t="shared" si="34"/>
        <v>-0.008008332384</v>
      </c>
      <c r="AT624" s="134">
        <f t="shared" si="35"/>
        <v>-0.01797243526</v>
      </c>
      <c r="AU624" s="134">
        <f t="shared" si="36"/>
        <v>-0.07306868488</v>
      </c>
      <c r="AV624" s="134">
        <f t="shared" si="37"/>
        <v>0.0521225592</v>
      </c>
      <c r="AW624" s="135">
        <f t="shared" ref="AW624:AZ624" si="3742">Y$2*$Y624</f>
        <v>-0.01723121669</v>
      </c>
      <c r="AX624" s="135">
        <f t="shared" si="3742"/>
        <v>-0.01177168676</v>
      </c>
      <c r="AY624" s="135">
        <f t="shared" si="3742"/>
        <v>-0.01647011545</v>
      </c>
      <c r="AZ624" s="135">
        <f t="shared" si="3742"/>
        <v>0.0669680571</v>
      </c>
      <c r="BA624" s="144">
        <f t="shared" ref="BA624:BD624" si="3743">AC624+AG624+AK624+AO624+AS624+AW624+A$2</f>
        <v>0.02632765258</v>
      </c>
      <c r="BB624" s="144">
        <f t="shared" si="3743"/>
        <v>0.1925407869</v>
      </c>
      <c r="BC624" s="144">
        <f t="shared" si="3743"/>
        <v>0.6703631132</v>
      </c>
      <c r="BD624" s="144">
        <f t="shared" si="3743"/>
        <v>0.1816717136</v>
      </c>
      <c r="BE624" s="143">
        <f t="shared" ref="BE624:BH624" si="3744">A624</f>
        <v>0</v>
      </c>
      <c r="BF624" s="143">
        <f t="shared" si="3744"/>
        <v>0.3209549072</v>
      </c>
      <c r="BG624" s="143">
        <f t="shared" si="3744"/>
        <v>0.6282306163</v>
      </c>
      <c r="BH624" s="143">
        <f t="shared" si="3744"/>
        <v>0.2234748011</v>
      </c>
      <c r="BI624" s="145">
        <f t="shared" si="41"/>
        <v>0.020705977</v>
      </c>
      <c r="BJ624" s="145">
        <f t="shared" si="42"/>
        <v>0.01467538028</v>
      </c>
      <c r="BK624" s="143"/>
    </row>
    <row r="625">
      <c r="A625" s="90">
        <f>'Yield Tabulations'!AH625</f>
        <v>0</v>
      </c>
      <c r="B625" s="90">
        <f>'Yield Tabulations'!AI625</f>
        <v>0.2665245203</v>
      </c>
      <c r="C625" s="90">
        <f>'Yield Tabulations'!AJ625</f>
        <v>0.6453674121</v>
      </c>
      <c r="D625" s="90">
        <f>'Yield Tabulations'!AK625</f>
        <v>0.2174840085</v>
      </c>
      <c r="E625" s="91">
        <f>'Yield Tabulations'!AL625</f>
        <v>0</v>
      </c>
      <c r="F625" s="91">
        <f>'Yield Tabulations'!AM625</f>
        <v>0.1151385928</v>
      </c>
      <c r="G625" s="91">
        <f>'Yield Tabulations'!AN625</f>
        <v>0.7448275862</v>
      </c>
      <c r="H625" s="91">
        <f>'Yield Tabulations'!AO625</f>
        <v>0.1545842217</v>
      </c>
      <c r="I625" s="92">
        <f>'Yield Tabulations'!AP625</f>
        <v>0</v>
      </c>
      <c r="J625" s="92">
        <f>'Yield Tabulations'!AQ625</f>
        <v>0.039445629</v>
      </c>
      <c r="K625" s="92">
        <f>'Yield Tabulations'!AR625</f>
        <v>0.5595238095</v>
      </c>
      <c r="L625" s="92">
        <f>'Yield Tabulations'!AS625</f>
        <v>0.1151385928</v>
      </c>
      <c r="M625" s="132">
        <f t="shared" si="9"/>
        <v>-0.5919213103</v>
      </c>
      <c r="N625" s="132">
        <f t="shared" ref="N625:P625" si="3745">0</f>
        <v>0</v>
      </c>
      <c r="O625" s="132">
        <f t="shared" si="3745"/>
        <v>0</v>
      </c>
      <c r="P625" s="132">
        <f t="shared" si="3745"/>
        <v>0</v>
      </c>
      <c r="Q625" s="133">
        <f t="shared" si="11"/>
        <v>-0.4390890924</v>
      </c>
      <c r="R625" s="133">
        <f t="shared" si="12"/>
        <v>0.0007351525273</v>
      </c>
      <c r="S625" s="133">
        <f t="shared" si="13"/>
        <v>0.007159223681</v>
      </c>
      <c r="T625" s="133">
        <f t="shared" si="14"/>
        <v>-0.03504259141</v>
      </c>
      <c r="U625" s="134">
        <f t="shared" si="15"/>
        <v>-0.4390890924</v>
      </c>
      <c r="V625" s="134">
        <f t="shared" si="16"/>
        <v>-0.0007351525273</v>
      </c>
      <c r="W625" s="134">
        <f t="shared" si="17"/>
        <v>-0.007159223681</v>
      </c>
      <c r="X625" s="134">
        <f t="shared" si="18"/>
        <v>0.03504259141</v>
      </c>
      <c r="Y625" s="135">
        <f t="shared" si="19"/>
        <v>-0.3278797466</v>
      </c>
      <c r="Z625" s="135">
        <f t="shared" ref="Z625:AB625" si="3746">0</f>
        <v>0</v>
      </c>
      <c r="AA625" s="135">
        <f t="shared" si="3746"/>
        <v>0</v>
      </c>
      <c r="AB625" s="135">
        <f t="shared" si="3746"/>
        <v>0</v>
      </c>
      <c r="AC625" s="91">
        <f t="shared" si="21"/>
        <v>-0.1760162426</v>
      </c>
      <c r="AD625" s="91">
        <f t="shared" si="22"/>
        <v>0.07860385161</v>
      </c>
      <c r="AE625" s="91">
        <f t="shared" si="23"/>
        <v>0.3656824999</v>
      </c>
      <c r="AF625" s="91">
        <f t="shared" si="24"/>
        <v>0.1548727766</v>
      </c>
      <c r="AG625" s="92">
        <f t="shared" si="25"/>
        <v>0.09837774742</v>
      </c>
      <c r="AH625" s="92">
        <f t="shared" si="26"/>
        <v>0.04181189205</v>
      </c>
      <c r="AI625" s="92">
        <f t="shared" si="27"/>
        <v>0.3473404881</v>
      </c>
      <c r="AJ625" s="92">
        <f t="shared" si="28"/>
        <v>-0.04595815184</v>
      </c>
      <c r="AK625" s="132">
        <f t="shared" ref="AK625:AN625" si="3747">M$2*$M625</f>
        <v>0.1940646015</v>
      </c>
      <c r="AL625" s="132">
        <f t="shared" si="3747"/>
        <v>0.05245701654</v>
      </c>
      <c r="AM625" s="132">
        <f t="shared" si="3747"/>
        <v>0.1608828567</v>
      </c>
      <c r="AN625" s="132">
        <f t="shared" si="3747"/>
        <v>-0.151789428</v>
      </c>
      <c r="AO625" s="133">
        <f t="shared" si="30"/>
        <v>-0.09198013938</v>
      </c>
      <c r="AP625" s="133">
        <f t="shared" si="31"/>
        <v>0.01520541169</v>
      </c>
      <c r="AQ625" s="133">
        <f t="shared" si="32"/>
        <v>-0.09909072738</v>
      </c>
      <c r="AR625" s="133">
        <f t="shared" si="33"/>
        <v>0.1371023971</v>
      </c>
      <c r="AS625" s="134">
        <f t="shared" si="34"/>
        <v>-0.008809185642</v>
      </c>
      <c r="AT625" s="134">
        <f t="shared" si="35"/>
        <v>-0.02036858026</v>
      </c>
      <c r="AU625" s="134">
        <f t="shared" si="36"/>
        <v>-0.08129093785</v>
      </c>
      <c r="AV625" s="134">
        <f t="shared" si="37"/>
        <v>0.05364353839</v>
      </c>
      <c r="AW625" s="135">
        <f t="shared" ref="AW625:AZ625" si="3748">Y$2*$Y625</f>
        <v>-0.02142719187</v>
      </c>
      <c r="AX625" s="135">
        <f t="shared" si="3748"/>
        <v>-0.0146382113</v>
      </c>
      <c r="AY625" s="135">
        <f t="shared" si="3748"/>
        <v>-0.02048075481</v>
      </c>
      <c r="AZ625" s="135">
        <f t="shared" si="3748"/>
        <v>0.08327545494</v>
      </c>
      <c r="BA625" s="144">
        <f t="shared" ref="BA625:BD625" si="3749">AC625+AG625+AK625+AO625+AS625+AW625+A$2</f>
        <v>0.02196432197</v>
      </c>
      <c r="BB625" s="144">
        <f t="shared" si="3749"/>
        <v>0.1783786303</v>
      </c>
      <c r="BC625" s="144">
        <f t="shared" si="3749"/>
        <v>0.6737388404</v>
      </c>
      <c r="BD625" s="144">
        <f t="shared" si="3749"/>
        <v>0.1974120058</v>
      </c>
      <c r="BE625" s="143">
        <f t="shared" ref="BE625:BH625" si="3750">A625</f>
        <v>0</v>
      </c>
      <c r="BF625" s="143">
        <f t="shared" si="3750"/>
        <v>0.2665245203</v>
      </c>
      <c r="BG625" s="143">
        <f t="shared" si="3750"/>
        <v>0.6453674121</v>
      </c>
      <c r="BH625" s="143">
        <f t="shared" si="3750"/>
        <v>0.2174840085</v>
      </c>
      <c r="BI625" s="145">
        <f t="shared" si="41"/>
        <v>0.009459952598</v>
      </c>
      <c r="BJ625" s="145">
        <f t="shared" si="42"/>
        <v>0.01196580698</v>
      </c>
      <c r="BK625" s="143"/>
    </row>
    <row r="626">
      <c r="A626" s="90">
        <f>'Yield Tabulations'!AH626</f>
        <v>0</v>
      </c>
      <c r="B626" s="90">
        <f>'Yield Tabulations'!AI626</f>
        <v>0.3110674525</v>
      </c>
      <c r="C626" s="90">
        <f>'Yield Tabulations'!AJ626</f>
        <v>0.6352705411</v>
      </c>
      <c r="D626" s="90">
        <f>'Yield Tabulations'!AK626</f>
        <v>0.2003929273</v>
      </c>
      <c r="E626" s="91">
        <f>'Yield Tabulations'!AL626</f>
        <v>0</v>
      </c>
      <c r="F626" s="91">
        <f>'Yield Tabulations'!AM626</f>
        <v>0.1198428291</v>
      </c>
      <c r="G626" s="91">
        <f>'Yield Tabulations'!AN626</f>
        <v>0.732</v>
      </c>
      <c r="H626" s="91">
        <f>'Yield Tabulations'!AO626</f>
        <v>0.1637197119</v>
      </c>
      <c r="I626" s="92">
        <f>'Yield Tabulations'!AP626</f>
        <v>0</v>
      </c>
      <c r="J626" s="92">
        <f>'Yield Tabulations'!AQ626</f>
        <v>0.04387688278</v>
      </c>
      <c r="K626" s="92">
        <f>'Yield Tabulations'!AR626</f>
        <v>0.5381526104</v>
      </c>
      <c r="L626" s="92">
        <f>'Yield Tabulations'!AS626</f>
        <v>0.1198428291</v>
      </c>
      <c r="M626" s="132">
        <f t="shared" si="9"/>
        <v>-0.5769904477</v>
      </c>
      <c r="N626" s="132">
        <f t="shared" ref="N626:P626" si="3751">0</f>
        <v>0</v>
      </c>
      <c r="O626" s="132">
        <f t="shared" si="3751"/>
        <v>0</v>
      </c>
      <c r="P626" s="132">
        <f t="shared" si="3751"/>
        <v>0</v>
      </c>
      <c r="Q626" s="133">
        <f t="shared" si="11"/>
        <v>-0.4188066741</v>
      </c>
      <c r="R626" s="133">
        <f t="shared" si="12"/>
        <v>0.0003812394305</v>
      </c>
      <c r="S626" s="133">
        <f t="shared" si="13"/>
        <v>0.007178793076</v>
      </c>
      <c r="T626" s="133">
        <f t="shared" si="14"/>
        <v>-0.03237585312</v>
      </c>
      <c r="U626" s="134">
        <f t="shared" si="15"/>
        <v>-0.4188066741</v>
      </c>
      <c r="V626" s="134">
        <f t="shared" si="16"/>
        <v>-0.0003812394305</v>
      </c>
      <c r="W626" s="134">
        <f t="shared" si="17"/>
        <v>-0.007178793076</v>
      </c>
      <c r="X626" s="134">
        <f t="shared" si="18"/>
        <v>0.03237585312</v>
      </c>
      <c r="Y626" s="135">
        <f t="shared" si="19"/>
        <v>-0.3058957166</v>
      </c>
      <c r="Z626" s="135">
        <f t="shared" ref="Z626:AB626" si="3752">0</f>
        <v>0</v>
      </c>
      <c r="AA626" s="135">
        <f t="shared" si="3752"/>
        <v>0</v>
      </c>
      <c r="AB626" s="135">
        <f t="shared" si="3752"/>
        <v>0</v>
      </c>
      <c r="AC626" s="91">
        <f t="shared" si="21"/>
        <v>-0.17409298</v>
      </c>
      <c r="AD626" s="91">
        <f t="shared" si="22"/>
        <v>0.08319971774</v>
      </c>
      <c r="AE626" s="91">
        <f t="shared" si="23"/>
        <v>0.3579298871</v>
      </c>
      <c r="AF626" s="91">
        <f t="shared" si="24"/>
        <v>0.1568748534</v>
      </c>
      <c r="AG626" s="92">
        <f t="shared" si="25"/>
        <v>0.09354584524</v>
      </c>
      <c r="AH626" s="92">
        <f t="shared" si="26"/>
        <v>0.04538051509</v>
      </c>
      <c r="AI626" s="92">
        <f t="shared" si="27"/>
        <v>0.3358195933</v>
      </c>
      <c r="AJ626" s="92">
        <f t="shared" si="28"/>
        <v>-0.04002569196</v>
      </c>
      <c r="AK626" s="132">
        <f t="shared" ref="AK626:AN626" si="3753">M$2*$M626</f>
        <v>0.1891694375</v>
      </c>
      <c r="AL626" s="132">
        <f t="shared" si="3753"/>
        <v>0.05113381954</v>
      </c>
      <c r="AM626" s="132">
        <f t="shared" si="3753"/>
        <v>0.1568246825</v>
      </c>
      <c r="AN626" s="132">
        <f t="shared" si="3753"/>
        <v>-0.1479606301</v>
      </c>
      <c r="AO626" s="133">
        <f t="shared" si="30"/>
        <v>-0.08747752303</v>
      </c>
      <c r="AP626" s="133">
        <f t="shared" si="31"/>
        <v>0.01408946049</v>
      </c>
      <c r="AQ626" s="133">
        <f t="shared" si="32"/>
        <v>-0.09457706298</v>
      </c>
      <c r="AR626" s="133">
        <f t="shared" si="33"/>
        <v>0.1308913134</v>
      </c>
      <c r="AS626" s="134">
        <f t="shared" si="34"/>
        <v>-0.0084724835</v>
      </c>
      <c r="AT626" s="134">
        <f t="shared" si="35"/>
        <v>-0.01917940397</v>
      </c>
      <c r="AU626" s="134">
        <f t="shared" si="36"/>
        <v>-0.07754416711</v>
      </c>
      <c r="AV626" s="134">
        <f t="shared" si="37"/>
        <v>0.05120290523</v>
      </c>
      <c r="AW626" s="135">
        <f t="shared" ref="AW626:AZ626" si="3754">Y$2*$Y626</f>
        <v>-0.01999051872</v>
      </c>
      <c r="AX626" s="135">
        <f t="shared" si="3754"/>
        <v>-0.01365673294</v>
      </c>
      <c r="AY626" s="135">
        <f t="shared" si="3754"/>
        <v>-0.01910753938</v>
      </c>
      <c r="AZ626" s="135">
        <f t="shared" si="3754"/>
        <v>0.07769191367</v>
      </c>
      <c r="BA626" s="144">
        <f t="shared" ref="BA626:BD626" si="3755">AC626+AG626+AK626+AO626+AS626+AW626+A$2</f>
        <v>0.02043651004</v>
      </c>
      <c r="BB626" s="144">
        <f t="shared" si="3755"/>
        <v>0.1862746259</v>
      </c>
      <c r="BC626" s="144">
        <f t="shared" si="3755"/>
        <v>0.6600408091</v>
      </c>
      <c r="BD626" s="144">
        <f t="shared" si="3755"/>
        <v>0.1949400823</v>
      </c>
      <c r="BE626" s="143">
        <f t="shared" ref="BE626:BH626" si="3756">A626</f>
        <v>0</v>
      </c>
      <c r="BF626" s="143">
        <f t="shared" si="3756"/>
        <v>0.3110674525</v>
      </c>
      <c r="BG626" s="143">
        <f t="shared" si="3756"/>
        <v>0.6352705411</v>
      </c>
      <c r="BH626" s="143">
        <f t="shared" si="3756"/>
        <v>0.2003929273</v>
      </c>
      <c r="BI626" s="145">
        <f t="shared" si="41"/>
        <v>0.01663420022</v>
      </c>
      <c r="BJ626" s="145">
        <f t="shared" si="42"/>
        <v>0.01226852303</v>
      </c>
      <c r="BK626" s="143"/>
    </row>
    <row r="627">
      <c r="A627" s="90">
        <f>'Yield Tabulations'!AH627</f>
        <v>0</v>
      </c>
      <c r="B627" s="90">
        <f>'Yield Tabulations'!AI627</f>
        <v>0.2813873962</v>
      </c>
      <c r="C627" s="90">
        <f>'Yield Tabulations'!AJ627</f>
        <v>0.5614678899</v>
      </c>
      <c r="D627" s="90">
        <f>'Yield Tabulations'!AK627</f>
        <v>0.1695163654</v>
      </c>
      <c r="E627" s="91">
        <f>'Yield Tabulations'!AL627</f>
        <v>0</v>
      </c>
      <c r="F627" s="91">
        <f>'Yield Tabulations'!AM627</f>
        <v>0.08646800195</v>
      </c>
      <c r="G627" s="91">
        <f>'Yield Tabulations'!AN627</f>
        <v>0.6344086022</v>
      </c>
      <c r="H627" s="91">
        <f>'Yield Tabulations'!AO627</f>
        <v>0.13629702</v>
      </c>
      <c r="I627" s="92">
        <f>'Yield Tabulations'!AP627</f>
        <v>0</v>
      </c>
      <c r="J627" s="92">
        <f>'Yield Tabulations'!AQ627</f>
        <v>0.04982901808</v>
      </c>
      <c r="K627" s="92">
        <f>'Yield Tabulations'!AR627</f>
        <v>0.484962406</v>
      </c>
      <c r="L627" s="92">
        <f>'Yield Tabulations'!AS627</f>
        <v>0.08646800195</v>
      </c>
      <c r="M627" s="132">
        <f t="shared" si="9"/>
        <v>-0.4285278675</v>
      </c>
      <c r="N627" s="132">
        <f t="shared" ref="N627:P627" si="3757">0</f>
        <v>0</v>
      </c>
      <c r="O627" s="132">
        <f t="shared" si="3757"/>
        <v>0</v>
      </c>
      <c r="P627" s="132">
        <f t="shared" si="3757"/>
        <v>0</v>
      </c>
      <c r="Q627" s="133">
        <f t="shared" si="11"/>
        <v>-0.3237582687</v>
      </c>
      <c r="R627" s="133">
        <f t="shared" si="12"/>
        <v>0.01124288652</v>
      </c>
      <c r="S627" s="133">
        <f t="shared" si="13"/>
        <v>0.0006851686873</v>
      </c>
      <c r="T627" s="133">
        <f t="shared" si="14"/>
        <v>-0.01032177257</v>
      </c>
      <c r="U627" s="134">
        <f t="shared" si="15"/>
        <v>-0.3237582687</v>
      </c>
      <c r="V627" s="134">
        <f t="shared" si="16"/>
        <v>-0.01124288652</v>
      </c>
      <c r="W627" s="134">
        <f t="shared" si="17"/>
        <v>-0.0006851686873</v>
      </c>
      <c r="X627" s="134">
        <f t="shared" si="18"/>
        <v>0.01032177257</v>
      </c>
      <c r="Y627" s="135">
        <f t="shared" si="19"/>
        <v>-0.2451481817</v>
      </c>
      <c r="Z627" s="135">
        <f t="shared" ref="Z627:AB627" si="3758">0</f>
        <v>0</v>
      </c>
      <c r="AA627" s="135">
        <f t="shared" si="3758"/>
        <v>0</v>
      </c>
      <c r="AB627" s="135">
        <f t="shared" si="3758"/>
        <v>0</v>
      </c>
      <c r="AC627" s="91">
        <f t="shared" si="21"/>
        <v>-0.1484562794</v>
      </c>
      <c r="AD627" s="91">
        <f t="shared" si="22"/>
        <v>0.0619469196</v>
      </c>
      <c r="AE627" s="91">
        <f t="shared" si="23"/>
        <v>0.3106412822</v>
      </c>
      <c r="AF627" s="91">
        <f t="shared" si="24"/>
        <v>0.1367597742</v>
      </c>
      <c r="AG627" s="92">
        <f t="shared" si="25"/>
        <v>0.08225254718</v>
      </c>
      <c r="AH627" s="92">
        <f t="shared" si="26"/>
        <v>0.04282984849</v>
      </c>
      <c r="AI627" s="92">
        <f t="shared" si="27"/>
        <v>0.2986191999</v>
      </c>
      <c r="AJ627" s="92">
        <f t="shared" si="28"/>
        <v>-0.05052710112</v>
      </c>
      <c r="AK627" s="132">
        <f t="shared" ref="AK627:AN627" si="3759">M$2*$M627</f>
        <v>0.140495178</v>
      </c>
      <c r="AL627" s="132">
        <f t="shared" si="3759"/>
        <v>0.0379768274</v>
      </c>
      <c r="AM627" s="132">
        <f t="shared" si="3759"/>
        <v>0.1164728931</v>
      </c>
      <c r="AN627" s="132">
        <f t="shared" si="3759"/>
        <v>-0.1098896065</v>
      </c>
      <c r="AO627" s="133">
        <f t="shared" si="30"/>
        <v>-0.06147708899</v>
      </c>
      <c r="AP627" s="133">
        <f t="shared" si="31"/>
        <v>0.01104996013</v>
      </c>
      <c r="AQ627" s="133">
        <f t="shared" si="32"/>
        <v>-0.07073162604</v>
      </c>
      <c r="AR627" s="133">
        <f t="shared" si="33"/>
        <v>0.1062529535</v>
      </c>
      <c r="AS627" s="134">
        <f t="shared" si="34"/>
        <v>-0.00884939709</v>
      </c>
      <c r="AT627" s="134">
        <f t="shared" si="35"/>
        <v>-0.013013979</v>
      </c>
      <c r="AU627" s="134">
        <f t="shared" si="36"/>
        <v>-0.06158335818</v>
      </c>
      <c r="AV627" s="134">
        <f t="shared" si="37"/>
        <v>0.03689136308</v>
      </c>
      <c r="AW627" s="135">
        <f t="shared" ref="AW627:AZ627" si="3760">Y$2*$Y627</f>
        <v>-0.01602062091</v>
      </c>
      <c r="AX627" s="135">
        <f t="shared" si="3760"/>
        <v>-0.01094465553</v>
      </c>
      <c r="AY627" s="135">
        <f t="shared" si="3760"/>
        <v>-0.01531299158</v>
      </c>
      <c r="AZ627" s="135">
        <f t="shared" si="3760"/>
        <v>0.06226315156</v>
      </c>
      <c r="BA627" s="144">
        <f t="shared" ref="BA627:BD627" si="3761">AC627+AG627+AK627+AO627+AS627+AW627+A$2</f>
        <v>0.01569907128</v>
      </c>
      <c r="BB627" s="144">
        <f t="shared" si="3761"/>
        <v>0.155152171</v>
      </c>
      <c r="BC627" s="144">
        <f t="shared" si="3761"/>
        <v>0.578800815</v>
      </c>
      <c r="BD627" s="144">
        <f t="shared" si="3761"/>
        <v>0.1480159533</v>
      </c>
      <c r="BE627" s="143">
        <f t="shared" ref="BE627:BH627" si="3762">A627</f>
        <v>0</v>
      </c>
      <c r="BF627" s="143">
        <f t="shared" si="3762"/>
        <v>0.2813873962</v>
      </c>
      <c r="BG627" s="143">
        <f t="shared" si="3762"/>
        <v>0.5614678899</v>
      </c>
      <c r="BH627" s="143">
        <f t="shared" si="3762"/>
        <v>0.1695163654</v>
      </c>
      <c r="BI627" s="145">
        <f t="shared" si="41"/>
        <v>0.01694449093</v>
      </c>
      <c r="BJ627" s="145">
        <f t="shared" si="42"/>
        <v>0.001228833138</v>
      </c>
      <c r="BK627" s="143"/>
    </row>
    <row r="628">
      <c r="A628" s="90">
        <f>'Yield Tabulations'!AH628</f>
        <v>0</v>
      </c>
      <c r="B628" s="90">
        <f>'Yield Tabulations'!AI628</f>
        <v>0.3285714286</v>
      </c>
      <c r="C628" s="90">
        <f>'Yield Tabulations'!AJ628</f>
        <v>0.63625</v>
      </c>
      <c r="D628" s="90">
        <f>'Yield Tabulations'!AK628</f>
        <v>0.2456221198</v>
      </c>
      <c r="E628" s="91">
        <f>'Yield Tabulations'!AL628</f>
        <v>0</v>
      </c>
      <c r="F628" s="91">
        <f>'Yield Tabulations'!AM628</f>
        <v>0.1437788018</v>
      </c>
      <c r="G628" s="91">
        <f>'Yield Tabulations'!AN628</f>
        <v>0.75</v>
      </c>
      <c r="H628" s="91">
        <f>'Yield Tabulations'!AO628</f>
        <v>0.1917050691</v>
      </c>
      <c r="I628" s="92">
        <f>'Yield Tabulations'!AP628</f>
        <v>0</v>
      </c>
      <c r="J628" s="92">
        <f>'Yield Tabulations'!AQ628</f>
        <v>0.04792626728</v>
      </c>
      <c r="K628" s="92">
        <f>'Yield Tabulations'!AR628</f>
        <v>0.5130208333</v>
      </c>
      <c r="L628" s="92">
        <f>'Yield Tabulations'!AS628</f>
        <v>0.1437788018</v>
      </c>
      <c r="M628" s="132">
        <f t="shared" si="9"/>
        <v>-0.6199231774</v>
      </c>
      <c r="N628" s="132">
        <f t="shared" ref="N628:P628" si="3763">0</f>
        <v>0</v>
      </c>
      <c r="O628" s="132">
        <f t="shared" si="3763"/>
        <v>0</v>
      </c>
      <c r="P628" s="132">
        <f t="shared" si="3763"/>
        <v>0</v>
      </c>
      <c r="Q628" s="133">
        <f t="shared" si="11"/>
        <v>-0.4192195314</v>
      </c>
      <c r="R628" s="133">
        <f t="shared" si="12"/>
        <v>-0.009485407066</v>
      </c>
      <c r="S628" s="133">
        <f t="shared" si="13"/>
        <v>0.01148463548</v>
      </c>
      <c r="T628" s="133">
        <f t="shared" si="14"/>
        <v>-0.03781682028</v>
      </c>
      <c r="U628" s="134">
        <f t="shared" si="15"/>
        <v>-0.4192195314</v>
      </c>
      <c r="V628" s="134">
        <f t="shared" si="16"/>
        <v>0.009485407066</v>
      </c>
      <c r="W628" s="134">
        <f t="shared" si="17"/>
        <v>-0.01148463548</v>
      </c>
      <c r="X628" s="134">
        <f t="shared" si="18"/>
        <v>0.03781682028</v>
      </c>
      <c r="Y628" s="135">
        <f t="shared" si="19"/>
        <v>-0.2861596464</v>
      </c>
      <c r="Z628" s="135">
        <f t="shared" ref="Z628:AB628" si="3764">0</f>
        <v>0</v>
      </c>
      <c r="AA628" s="135">
        <f t="shared" si="3764"/>
        <v>0</v>
      </c>
      <c r="AB628" s="135">
        <f t="shared" si="3764"/>
        <v>0</v>
      </c>
      <c r="AC628" s="91">
        <f t="shared" si="21"/>
        <v>-0.1816142827</v>
      </c>
      <c r="AD628" s="91">
        <f t="shared" si="22"/>
        <v>0.1011501872</v>
      </c>
      <c r="AE628" s="91">
        <f t="shared" si="23"/>
        <v>0.3639118338</v>
      </c>
      <c r="AF628" s="91">
        <f t="shared" si="24"/>
        <v>0.1686453765</v>
      </c>
      <c r="AG628" s="92">
        <f t="shared" si="25"/>
        <v>0.08817441991</v>
      </c>
      <c r="AH628" s="92">
        <f t="shared" si="26"/>
        <v>0.05236311173</v>
      </c>
      <c r="AI628" s="92">
        <f t="shared" si="27"/>
        <v>0.3257359687</v>
      </c>
      <c r="AJ628" s="92">
        <f t="shared" si="28"/>
        <v>-0.02212663866</v>
      </c>
      <c r="AK628" s="132">
        <f t="shared" ref="AK628:AN628" si="3765">M$2*$M628</f>
        <v>0.203245165</v>
      </c>
      <c r="AL628" s="132">
        <f t="shared" si="3765"/>
        <v>0.05493858694</v>
      </c>
      <c r="AM628" s="132">
        <f t="shared" si="3765"/>
        <v>0.1684937001</v>
      </c>
      <c r="AN628" s="132">
        <f t="shared" si="3765"/>
        <v>-0.1589700909</v>
      </c>
      <c r="AO628" s="133">
        <f t="shared" si="30"/>
        <v>-0.09052802962</v>
      </c>
      <c r="AP628" s="133">
        <f t="shared" si="31"/>
        <v>0.01217766362</v>
      </c>
      <c r="AQ628" s="133">
        <f t="shared" si="32"/>
        <v>-0.09699806318</v>
      </c>
      <c r="AR628" s="133">
        <f t="shared" si="33"/>
        <v>0.1278615727</v>
      </c>
      <c r="AS628" s="134">
        <f t="shared" si="34"/>
        <v>-0.007360291911</v>
      </c>
      <c r="AT628" s="134">
        <f t="shared" si="35"/>
        <v>-0.01937460691</v>
      </c>
      <c r="AU628" s="134">
        <f t="shared" si="36"/>
        <v>-0.07640331554</v>
      </c>
      <c r="AV628" s="134">
        <f t="shared" si="37"/>
        <v>0.05341934249</v>
      </c>
      <c r="AW628" s="135">
        <f t="shared" ref="AW628:AZ628" si="3766">Y$2*$Y628</f>
        <v>-0.01870075146</v>
      </c>
      <c r="AX628" s="135">
        <f t="shared" si="3766"/>
        <v>-0.01277561488</v>
      </c>
      <c r="AY628" s="135">
        <f t="shared" si="3766"/>
        <v>-0.01787474101</v>
      </c>
      <c r="AZ628" s="135">
        <f t="shared" si="3766"/>
        <v>0.07267931303</v>
      </c>
      <c r="BA628" s="144">
        <f t="shared" ref="BA628:BD628" si="3767">AC628+AG628+AK628+AO628+AS628+AW628+A$2</f>
        <v>0.02097096171</v>
      </c>
      <c r="BB628" s="144">
        <f t="shared" si="3767"/>
        <v>0.2137865776</v>
      </c>
      <c r="BC628" s="144">
        <f t="shared" si="3767"/>
        <v>0.6675607985</v>
      </c>
      <c r="BD628" s="144">
        <f t="shared" si="3767"/>
        <v>0.2077742938</v>
      </c>
      <c r="BE628" s="143">
        <f t="shared" ref="BE628:BH628" si="3768">A628</f>
        <v>0</v>
      </c>
      <c r="BF628" s="143">
        <f t="shared" si="3768"/>
        <v>0.3285714286</v>
      </c>
      <c r="BG628" s="143">
        <f t="shared" si="3768"/>
        <v>0.63625</v>
      </c>
      <c r="BH628" s="143">
        <f t="shared" si="3768"/>
        <v>0.2456221198</v>
      </c>
      <c r="BI628" s="145">
        <f t="shared" si="41"/>
        <v>0.01602816728</v>
      </c>
      <c r="BJ628" s="145">
        <f t="shared" si="42"/>
        <v>0.02024486646</v>
      </c>
      <c r="BK628" s="143"/>
    </row>
    <row r="629">
      <c r="A629" s="90">
        <f>'Yield Tabulations'!AH629</f>
        <v>0</v>
      </c>
      <c r="B629" s="90">
        <f>'Yield Tabulations'!AI629</f>
        <v>0.2843601896</v>
      </c>
      <c r="C629" s="90">
        <f>'Yield Tabulations'!AJ629</f>
        <v>0.6650717703</v>
      </c>
      <c r="D629" s="90">
        <f>'Yield Tabulations'!AK629</f>
        <v>0.2630331754</v>
      </c>
      <c r="E629" s="91">
        <f>'Yield Tabulations'!AL629</f>
        <v>0</v>
      </c>
      <c r="F629" s="91">
        <f>'Yield Tabulations'!AM629</f>
        <v>0.1271721959</v>
      </c>
      <c r="G629" s="91">
        <f>'Yield Tabulations'!AN629</f>
        <v>0.8214285714</v>
      </c>
      <c r="H629" s="91">
        <f>'Yield Tabulations'!AO629</f>
        <v>0.1548183254</v>
      </c>
      <c r="I629" s="92">
        <f>'Yield Tabulations'!AP629</f>
        <v>0</v>
      </c>
      <c r="J629" s="92">
        <f>'Yield Tabulations'!AQ629</f>
        <v>0.02764612954</v>
      </c>
      <c r="K629" s="92">
        <f>'Yield Tabulations'!AR629</f>
        <v>0.527027027</v>
      </c>
      <c r="L629" s="92">
        <f>'Yield Tabulations'!AS629</f>
        <v>0.1271721959</v>
      </c>
      <c r="M629" s="132">
        <f t="shared" si="9"/>
        <v>-0.7148863793</v>
      </c>
      <c r="N629" s="132">
        <f t="shared" ref="N629:P629" si="3769">0</f>
        <v>0</v>
      </c>
      <c r="O629" s="132">
        <f t="shared" si="3769"/>
        <v>0</v>
      </c>
      <c r="P629" s="132">
        <f t="shared" si="3769"/>
        <v>0</v>
      </c>
      <c r="Q629" s="133">
        <f t="shared" si="11"/>
        <v>-0.4561194633</v>
      </c>
      <c r="R629" s="133">
        <f t="shared" si="12"/>
        <v>-0.02286943341</v>
      </c>
      <c r="S629" s="133">
        <f t="shared" si="13"/>
        <v>0.01189263993</v>
      </c>
      <c r="T629" s="133">
        <f t="shared" si="14"/>
        <v>-0.04431386363</v>
      </c>
      <c r="U629" s="134">
        <f t="shared" si="15"/>
        <v>-0.4561194633</v>
      </c>
      <c r="V629" s="134">
        <f t="shared" si="16"/>
        <v>0.02286943341</v>
      </c>
      <c r="W629" s="134">
        <f t="shared" si="17"/>
        <v>-0.01189263993</v>
      </c>
      <c r="X629" s="134">
        <f t="shared" si="18"/>
        <v>0.04431386363</v>
      </c>
      <c r="Y629" s="135">
        <f t="shared" si="19"/>
        <v>-0.2946945631</v>
      </c>
      <c r="Z629" s="135">
        <f t="shared" ref="Z629:AB629" si="3770">0</f>
        <v>0</v>
      </c>
      <c r="AA629" s="135">
        <f t="shared" si="3770"/>
        <v>0</v>
      </c>
      <c r="AB629" s="135">
        <f t="shared" si="3770"/>
        <v>0</v>
      </c>
      <c r="AC629" s="91">
        <f t="shared" si="21"/>
        <v>-0.193859206</v>
      </c>
      <c r="AD629" s="91">
        <f t="shared" si="22"/>
        <v>0.08346798676</v>
      </c>
      <c r="AE629" s="91">
        <f t="shared" si="23"/>
        <v>0.4053871945</v>
      </c>
      <c r="AF629" s="91">
        <f t="shared" si="24"/>
        <v>0.1626790049</v>
      </c>
      <c r="AG629" s="92">
        <f t="shared" si="25"/>
        <v>0.09455025963</v>
      </c>
      <c r="AH629" s="92">
        <f t="shared" si="26"/>
        <v>0.03737432802</v>
      </c>
      <c r="AI629" s="92">
        <f t="shared" si="27"/>
        <v>0.3306498777</v>
      </c>
      <c r="AJ629" s="92">
        <f t="shared" si="28"/>
        <v>-0.03061198051</v>
      </c>
      <c r="AK629" s="132">
        <f t="shared" ref="AK629:AN629" si="3771">M$2*$M629</f>
        <v>0.2343793641</v>
      </c>
      <c r="AL629" s="132">
        <f t="shared" si="3771"/>
        <v>0.06335437831</v>
      </c>
      <c r="AM629" s="132">
        <f t="shared" si="3771"/>
        <v>0.1943044809</v>
      </c>
      <c r="AN629" s="132">
        <f t="shared" si="3771"/>
        <v>-0.1833219935</v>
      </c>
      <c r="AO629" s="133">
        <f t="shared" si="30"/>
        <v>-0.09965589443</v>
      </c>
      <c r="AP629" s="133">
        <f t="shared" si="31"/>
        <v>0.01192175327</v>
      </c>
      <c r="AQ629" s="133">
        <f t="shared" si="32"/>
        <v>-0.1096662186</v>
      </c>
      <c r="AR629" s="133">
        <f t="shared" si="33"/>
        <v>0.1356368467</v>
      </c>
      <c r="AS629" s="134">
        <f t="shared" si="34"/>
        <v>-0.008161354777</v>
      </c>
      <c r="AT629" s="134">
        <f t="shared" si="35"/>
        <v>-0.0213343514</v>
      </c>
      <c r="AU629" s="134">
        <f t="shared" si="36"/>
        <v>-0.08150551051</v>
      </c>
      <c r="AV629" s="134">
        <f t="shared" si="37"/>
        <v>0.06055230606</v>
      </c>
      <c r="AW629" s="135">
        <f t="shared" ref="AW629:AZ629" si="3772">Y$2*$Y629</f>
        <v>-0.01925851478</v>
      </c>
      <c r="AX629" s="135">
        <f t="shared" si="3772"/>
        <v>-0.01315665676</v>
      </c>
      <c r="AY629" s="135">
        <f t="shared" si="3772"/>
        <v>-0.01840786798</v>
      </c>
      <c r="AZ629" s="135">
        <f t="shared" si="3772"/>
        <v>0.07484702567</v>
      </c>
      <c r="BA629" s="144">
        <f t="shared" ref="BA629:BD629" si="3773">AC629+AG629+AK629+AO629+AS629+AW629+A$2</f>
        <v>0.03574938629</v>
      </c>
      <c r="BB629" s="144">
        <f t="shared" si="3773"/>
        <v>0.1869346881</v>
      </c>
      <c r="BC629" s="144">
        <f t="shared" si="3773"/>
        <v>0.7214573717</v>
      </c>
      <c r="BD629" s="144">
        <f t="shared" si="3773"/>
        <v>0.186046628</v>
      </c>
      <c r="BE629" s="143">
        <f t="shared" ref="BE629:BH629" si="3774">A629</f>
        <v>0</v>
      </c>
      <c r="BF629" s="143">
        <f t="shared" si="3774"/>
        <v>0.2843601896</v>
      </c>
      <c r="BG629" s="143">
        <f t="shared" si="3774"/>
        <v>0.6650717703</v>
      </c>
      <c r="BH629" s="143">
        <f t="shared" si="3774"/>
        <v>0.2630331754</v>
      </c>
      <c r="BI629" s="145">
        <f t="shared" si="41"/>
        <v>0.01987601148</v>
      </c>
      <c r="BJ629" s="145">
        <f t="shared" si="42"/>
        <v>0.02393778785</v>
      </c>
      <c r="BK629" s="143"/>
    </row>
    <row r="630">
      <c r="A630" s="90">
        <f>'Yield Tabulations'!AH630</f>
        <v>0</v>
      </c>
      <c r="B630" s="90">
        <f>'Yield Tabulations'!AI630</f>
        <v>0.3122171946</v>
      </c>
      <c r="C630" s="90">
        <f>'Yield Tabulations'!AJ630</f>
        <v>0.6597222222</v>
      </c>
      <c r="D630" s="90">
        <f>'Yield Tabulations'!AK630</f>
        <v>0.1742081448</v>
      </c>
      <c r="E630" s="91">
        <f>'Yield Tabulations'!AL630</f>
        <v>0</v>
      </c>
      <c r="F630" s="91">
        <f>'Yield Tabulations'!AM630</f>
        <v>0.1018099548</v>
      </c>
      <c r="G630" s="91">
        <f>'Yield Tabulations'!AN630</f>
        <v>0.6428571429</v>
      </c>
      <c r="H630" s="91">
        <f>'Yield Tabulations'!AO630</f>
        <v>0.1583710407</v>
      </c>
      <c r="I630" s="92">
        <f>'Yield Tabulations'!AP630</f>
        <v>0</v>
      </c>
      <c r="J630" s="92">
        <f>'Yield Tabulations'!AQ630</f>
        <v>0.05656108597</v>
      </c>
      <c r="K630" s="92">
        <f>'Yield Tabulations'!AR630</f>
        <v>0.6756756757</v>
      </c>
      <c r="L630" s="92">
        <f>'Yield Tabulations'!AS630</f>
        <v>0.1018099548</v>
      </c>
      <c r="M630" s="132">
        <f t="shared" si="9"/>
        <v>-0.4487119595</v>
      </c>
      <c r="N630" s="132">
        <f t="shared" ref="N630:P630" si="3775">0</f>
        <v>0</v>
      </c>
      <c r="O630" s="132">
        <f t="shared" si="3775"/>
        <v>0</v>
      </c>
      <c r="P630" s="132">
        <f t="shared" si="3775"/>
        <v>0</v>
      </c>
      <c r="Q630" s="133">
        <f t="shared" si="11"/>
        <v>-0.4562451645</v>
      </c>
      <c r="R630" s="133">
        <f t="shared" si="12"/>
        <v>0.04155820332</v>
      </c>
      <c r="S630" s="133">
        <f t="shared" si="13"/>
        <v>0.001407628836</v>
      </c>
      <c r="T630" s="133">
        <f t="shared" si="14"/>
        <v>-0.03242981184</v>
      </c>
      <c r="U630" s="134">
        <f t="shared" si="15"/>
        <v>-0.4562451645</v>
      </c>
      <c r="V630" s="134">
        <f t="shared" si="16"/>
        <v>-0.04155820332</v>
      </c>
      <c r="W630" s="134">
        <f t="shared" si="17"/>
        <v>-0.001407628836</v>
      </c>
      <c r="X630" s="134">
        <f t="shared" si="18"/>
        <v>0.03242981184</v>
      </c>
      <c r="Y630" s="135">
        <f t="shared" si="19"/>
        <v>-0.470102042</v>
      </c>
      <c r="Z630" s="135">
        <f t="shared" ref="Z630:AB630" si="3776">0</f>
        <v>0</v>
      </c>
      <c r="AA630" s="135">
        <f t="shared" si="3776"/>
        <v>0</v>
      </c>
      <c r="AB630" s="135">
        <f t="shared" si="3776"/>
        <v>0</v>
      </c>
      <c r="AC630" s="91">
        <f t="shared" si="21"/>
        <v>-0.1526979057</v>
      </c>
      <c r="AD630" s="91">
        <f t="shared" si="22"/>
        <v>0.07438509138</v>
      </c>
      <c r="AE630" s="91">
        <f t="shared" si="23"/>
        <v>0.3123293321</v>
      </c>
      <c r="AF630" s="91">
        <f t="shared" si="24"/>
        <v>0.1460254694</v>
      </c>
      <c r="AG630" s="92">
        <f t="shared" si="25"/>
        <v>0.1169312732</v>
      </c>
      <c r="AH630" s="92">
        <f t="shared" si="26"/>
        <v>0.04868102043</v>
      </c>
      <c r="AI630" s="92">
        <f t="shared" si="27"/>
        <v>0.4124692602</v>
      </c>
      <c r="AJ630" s="92">
        <f t="shared" si="28"/>
        <v>-0.07883179835</v>
      </c>
      <c r="AK630" s="132">
        <f t="shared" ref="AK630:AN630" si="3777">M$2*$M630</f>
        <v>0.1471126417</v>
      </c>
      <c r="AL630" s="132">
        <f t="shared" si="3777"/>
        <v>0.03976557403</v>
      </c>
      <c r="AM630" s="132">
        <f t="shared" si="3777"/>
        <v>0.1219588831</v>
      </c>
      <c r="AN630" s="132">
        <f t="shared" si="3777"/>
        <v>-0.1150655171</v>
      </c>
      <c r="AO630" s="133">
        <f t="shared" si="30"/>
        <v>-0.09201855812</v>
      </c>
      <c r="AP630" s="133">
        <f t="shared" si="31"/>
        <v>0.02417824093</v>
      </c>
      <c r="AQ630" s="133">
        <f t="shared" si="32"/>
        <v>-0.09083794014</v>
      </c>
      <c r="AR630" s="133">
        <f t="shared" si="33"/>
        <v>0.152464108</v>
      </c>
      <c r="AS630" s="134">
        <f t="shared" si="34"/>
        <v>-0.009396297767</v>
      </c>
      <c r="AT630" s="134">
        <f t="shared" si="35"/>
        <v>-0.02247289562</v>
      </c>
      <c r="AU630" s="134">
        <f t="shared" si="36"/>
        <v>-0.08927076363</v>
      </c>
      <c r="AV630" s="134">
        <f t="shared" si="37"/>
        <v>0.04777701759</v>
      </c>
      <c r="AW630" s="135">
        <f t="shared" ref="AW630:AZ630" si="3778">Y$2*$Y630</f>
        <v>-0.0307215275</v>
      </c>
      <c r="AX630" s="135">
        <f t="shared" si="3778"/>
        <v>-0.02098773436</v>
      </c>
      <c r="AY630" s="135">
        <f t="shared" si="3778"/>
        <v>-0.0293645605</v>
      </c>
      <c r="AZ630" s="135">
        <f t="shared" si="3778"/>
        <v>0.1193973151</v>
      </c>
      <c r="BA630" s="144">
        <f t="shared" ref="BA630:BD630" si="3779">AC630+AG630+AK630+AO630+AS630+AW630+A$2</f>
        <v>0.006964358293</v>
      </c>
      <c r="BB630" s="144">
        <f t="shared" si="3779"/>
        <v>0.1688565467</v>
      </c>
      <c r="BC630" s="144">
        <f t="shared" si="3779"/>
        <v>0.6379796268</v>
      </c>
      <c r="BD630" s="144">
        <f t="shared" si="3779"/>
        <v>0.2380320132</v>
      </c>
      <c r="BE630" s="143">
        <f t="shared" ref="BE630:BH630" si="3780">A630</f>
        <v>0</v>
      </c>
      <c r="BF630" s="143">
        <f t="shared" si="3780"/>
        <v>0.3122171946</v>
      </c>
      <c r="BG630" s="143">
        <f t="shared" si="3780"/>
        <v>0.6597222222</v>
      </c>
      <c r="BH630" s="143">
        <f t="shared" si="3780"/>
        <v>0.1742081448</v>
      </c>
      <c r="BI630" s="145">
        <f t="shared" si="41"/>
        <v>0.02514700428</v>
      </c>
      <c r="BJ630" s="145">
        <f t="shared" si="42"/>
        <v>0.01590838914</v>
      </c>
      <c r="BK630" s="143"/>
    </row>
    <row r="631">
      <c r="A631" s="90">
        <f>'Yield Tabulations'!AH631</f>
        <v>0</v>
      </c>
      <c r="B631" s="90">
        <f>'Yield Tabulations'!AI631</f>
        <v>0.2075812274</v>
      </c>
      <c r="C631" s="90">
        <f>'Yield Tabulations'!AJ631</f>
        <v>0.4977375566</v>
      </c>
      <c r="D631" s="90">
        <f>'Yield Tabulations'!AK631</f>
        <v>0.1028880866</v>
      </c>
      <c r="E631" s="91">
        <f>'Yield Tabulations'!AL631</f>
        <v>0</v>
      </c>
      <c r="F631" s="91">
        <f>'Yield Tabulations'!AM631</f>
        <v>0.05054151625</v>
      </c>
      <c r="G631" s="91">
        <f>'Yield Tabulations'!AN631</f>
        <v>0.5</v>
      </c>
      <c r="H631" s="91">
        <f>'Yield Tabulations'!AO631</f>
        <v>0.1010830325</v>
      </c>
      <c r="I631" s="92">
        <f>'Yield Tabulations'!AP631</f>
        <v>0</v>
      </c>
      <c r="J631" s="92">
        <f>'Yield Tabulations'!AQ631</f>
        <v>0.05054151625</v>
      </c>
      <c r="K631" s="92">
        <f>'Yield Tabulations'!AR631</f>
        <v>0.495412844</v>
      </c>
      <c r="L631" s="92">
        <f>'Yield Tabulations'!AS631</f>
        <v>0.05054151625</v>
      </c>
      <c r="M631" s="132">
        <f t="shared" si="9"/>
        <v>-0.2627722243</v>
      </c>
      <c r="N631" s="132">
        <f t="shared" ref="N631:P631" si="3781">0</f>
        <v>0</v>
      </c>
      <c r="O631" s="132">
        <f t="shared" si="3781"/>
        <v>0</v>
      </c>
      <c r="P631" s="132">
        <f t="shared" si="3781"/>
        <v>0</v>
      </c>
      <c r="Q631" s="133">
        <f t="shared" si="11"/>
        <v>-0.2553697566</v>
      </c>
      <c r="R631" s="133">
        <f t="shared" si="12"/>
        <v>0.02480707449</v>
      </c>
      <c r="S631" s="133">
        <f t="shared" si="13"/>
        <v>-0.002554444864</v>
      </c>
      <c r="T631" s="133">
        <f t="shared" si="14"/>
        <v>0.0002318418176</v>
      </c>
      <c r="U631" s="134">
        <f t="shared" si="15"/>
        <v>-0.2553697566</v>
      </c>
      <c r="V631" s="134">
        <f t="shared" si="16"/>
        <v>-0.02480707449</v>
      </c>
      <c r="W631" s="134">
        <f t="shared" si="17"/>
        <v>0.002554444864</v>
      </c>
      <c r="X631" s="134">
        <f t="shared" si="18"/>
        <v>-0.0002318418176</v>
      </c>
      <c r="Y631" s="135">
        <f t="shared" si="19"/>
        <v>-0.2505427758</v>
      </c>
      <c r="Z631" s="135">
        <f t="shared" ref="Z631:AB631" si="3782">0</f>
        <v>0</v>
      </c>
      <c r="AA631" s="135">
        <f t="shared" si="3782"/>
        <v>0</v>
      </c>
      <c r="AB631" s="135">
        <f t="shared" si="3782"/>
        <v>0</v>
      </c>
      <c r="AC631" s="91">
        <f t="shared" si="21"/>
        <v>-0.1145357951</v>
      </c>
      <c r="AD631" s="91">
        <f t="shared" si="22"/>
        <v>0.03839660018</v>
      </c>
      <c r="AE631" s="91">
        <f t="shared" si="23"/>
        <v>0.2453539767</v>
      </c>
      <c r="AF631" s="91">
        <f t="shared" si="24"/>
        <v>0.1082465477</v>
      </c>
      <c r="AG631" s="92">
        <f t="shared" si="25"/>
        <v>0.08390486984</v>
      </c>
      <c r="AH631" s="92">
        <f t="shared" si="26"/>
        <v>0.03643469398</v>
      </c>
      <c r="AI631" s="92">
        <f t="shared" si="27"/>
        <v>0.2979265326</v>
      </c>
      <c r="AJ631" s="92">
        <f t="shared" si="28"/>
        <v>-0.07352743311</v>
      </c>
      <c r="AK631" s="132">
        <f t="shared" ref="AK631:AN631" si="3783">M$2*$M631</f>
        <v>0.08615129429</v>
      </c>
      <c r="AL631" s="132">
        <f t="shared" si="3783"/>
        <v>0.02328729626</v>
      </c>
      <c r="AM631" s="132">
        <f t="shared" si="3783"/>
        <v>0.07142088886</v>
      </c>
      <c r="AN631" s="132">
        <f t="shared" si="3783"/>
        <v>-0.06738403388</v>
      </c>
      <c r="AO631" s="133">
        <f t="shared" si="30"/>
        <v>-0.04470995982</v>
      </c>
      <c r="AP631" s="133">
        <f t="shared" si="31"/>
        <v>0.01065637757</v>
      </c>
      <c r="AQ631" s="133">
        <f t="shared" si="32"/>
        <v>-0.05133088693</v>
      </c>
      <c r="AR631" s="133">
        <f t="shared" si="33"/>
        <v>0.08892761388</v>
      </c>
      <c r="AS631" s="134">
        <f t="shared" si="34"/>
        <v>-0.008026674459</v>
      </c>
      <c r="AT631" s="134">
        <f t="shared" si="35"/>
        <v>-0.009589036393</v>
      </c>
      <c r="AU631" s="134">
        <f t="shared" si="36"/>
        <v>-0.05065499351</v>
      </c>
      <c r="AV631" s="134">
        <f t="shared" si="37"/>
        <v>0.02574010086</v>
      </c>
      <c r="AW631" s="135">
        <f t="shared" ref="AW631:AZ631" si="3784">Y$2*$Y631</f>
        <v>-0.01637316176</v>
      </c>
      <c r="AX631" s="135">
        <f t="shared" si="3784"/>
        <v>-0.01118549752</v>
      </c>
      <c r="AY631" s="135">
        <f t="shared" si="3784"/>
        <v>-0.01564996073</v>
      </c>
      <c r="AZ631" s="135">
        <f t="shared" si="3784"/>
        <v>0.06363327973</v>
      </c>
      <c r="BA631" s="144">
        <f t="shared" ref="BA631:BD631" si="3785">AC631+AG631+AK631+AO631+AS631+AW631+A$2</f>
        <v>0.01416530551</v>
      </c>
      <c r="BB631" s="144">
        <f t="shared" si="3785"/>
        <v>0.113307684</v>
      </c>
      <c r="BC631" s="144">
        <f t="shared" si="3785"/>
        <v>0.4977609727</v>
      </c>
      <c r="BD631" s="144">
        <f t="shared" si="3785"/>
        <v>0.1119014938</v>
      </c>
      <c r="BE631" s="143">
        <f t="shared" ref="BE631:BH631" si="3786">A631</f>
        <v>0</v>
      </c>
      <c r="BF631" s="143">
        <f t="shared" si="3786"/>
        <v>0.2075812274</v>
      </c>
      <c r="BG631" s="143">
        <f t="shared" si="3786"/>
        <v>0.4977375566</v>
      </c>
      <c r="BH631" s="143">
        <f t="shared" si="3786"/>
        <v>0.1028880866</v>
      </c>
      <c r="BI631" s="145">
        <f t="shared" si="41"/>
        <v>0.009169398925</v>
      </c>
      <c r="BJ631" s="145">
        <f t="shared" si="42"/>
        <v>0.00832064997</v>
      </c>
      <c r="BK631" s="143"/>
    </row>
    <row r="632">
      <c r="A632" s="90">
        <f>'Yield Tabulations'!AH632</f>
        <v>0</v>
      </c>
      <c r="B632" s="90">
        <f>'Yield Tabulations'!AI632</f>
        <v>0.2869565217</v>
      </c>
      <c r="C632" s="90">
        <f>'Yield Tabulations'!AJ632</f>
        <v>0.6044176707</v>
      </c>
      <c r="D632" s="90">
        <f>'Yield Tabulations'!AK632</f>
        <v>0.1717391304</v>
      </c>
      <c r="E632" s="91">
        <f>'Yield Tabulations'!AL632</f>
        <v>0</v>
      </c>
      <c r="F632" s="91">
        <f>'Yield Tabulations'!AM632</f>
        <v>0.09565217391</v>
      </c>
      <c r="G632" s="91">
        <f>'Yield Tabulations'!AN632</f>
        <v>0.7154471545</v>
      </c>
      <c r="H632" s="91">
        <f>'Yield Tabulations'!AO632</f>
        <v>0.1336956522</v>
      </c>
      <c r="I632" s="92">
        <f>'Yield Tabulations'!AP632</f>
        <v>0</v>
      </c>
      <c r="J632" s="92">
        <f>'Yield Tabulations'!AQ632</f>
        <v>0.03804347826</v>
      </c>
      <c r="K632" s="92">
        <f>'Yield Tabulations'!AR632</f>
        <v>0.496031746</v>
      </c>
      <c r="L632" s="92">
        <f>'Yield Tabulations'!AS632</f>
        <v>0.09565217391</v>
      </c>
      <c r="M632" s="132">
        <f t="shared" si="9"/>
        <v>-0.5388884966</v>
      </c>
      <c r="N632" s="132">
        <f t="shared" ref="N632:P632" si="3787">0</f>
        <v>0</v>
      </c>
      <c r="O632" s="132">
        <f t="shared" si="3787"/>
        <v>0</v>
      </c>
      <c r="P632" s="132">
        <f t="shared" si="3787"/>
        <v>0</v>
      </c>
      <c r="Q632" s="133">
        <f t="shared" si="11"/>
        <v>-0.3713117224</v>
      </c>
      <c r="R632" s="133">
        <f t="shared" si="12"/>
        <v>-0.00211678786</v>
      </c>
      <c r="S632" s="133">
        <f t="shared" si="13"/>
        <v>0.004063090737</v>
      </c>
      <c r="T632" s="133">
        <f t="shared" si="14"/>
        <v>-0.02022841657</v>
      </c>
      <c r="U632" s="134">
        <f t="shared" si="15"/>
        <v>-0.3713117224</v>
      </c>
      <c r="V632" s="134">
        <f t="shared" si="16"/>
        <v>0.00211678786</v>
      </c>
      <c r="W632" s="134">
        <f t="shared" si="17"/>
        <v>-0.004063090737</v>
      </c>
      <c r="X632" s="134">
        <f t="shared" si="18"/>
        <v>0.02022841657</v>
      </c>
      <c r="Y632" s="135">
        <f t="shared" si="19"/>
        <v>-0.2566441377</v>
      </c>
      <c r="Z632" s="135">
        <f t="shared" ref="Z632:AB632" si="3788">0</f>
        <v>0</v>
      </c>
      <c r="AA632" s="135">
        <f t="shared" si="3788"/>
        <v>0</v>
      </c>
      <c r="AB632" s="135">
        <f t="shared" si="3788"/>
        <v>0</v>
      </c>
      <c r="AC632" s="91">
        <f t="shared" si="21"/>
        <v>-0.1668071969</v>
      </c>
      <c r="AD632" s="91">
        <f t="shared" si="22"/>
        <v>0.06465956219</v>
      </c>
      <c r="AE632" s="91">
        <f t="shared" si="23"/>
        <v>0.3529622752</v>
      </c>
      <c r="AF632" s="91">
        <f t="shared" si="24"/>
        <v>0.1442999293</v>
      </c>
      <c r="AG632" s="92">
        <f t="shared" si="25"/>
        <v>0.08660269059</v>
      </c>
      <c r="AH632" s="92">
        <f t="shared" si="26"/>
        <v>0.03764741501</v>
      </c>
      <c r="AI632" s="92">
        <f t="shared" si="27"/>
        <v>0.3067304982</v>
      </c>
      <c r="AJ632" s="92">
        <f t="shared" si="28"/>
        <v>-0.04505586934</v>
      </c>
      <c r="AK632" s="132">
        <f t="shared" ref="AK632:AN632" si="3789">M$2*$M632</f>
        <v>0.1766775069</v>
      </c>
      <c r="AL632" s="132">
        <f t="shared" si="3789"/>
        <v>0.04775716348</v>
      </c>
      <c r="AM632" s="132">
        <f t="shared" si="3789"/>
        <v>0.1464686594</v>
      </c>
      <c r="AN632" s="132">
        <f t="shared" si="3789"/>
        <v>-0.1381899507</v>
      </c>
      <c r="AO632" s="133">
        <f t="shared" si="30"/>
        <v>-0.0743159806</v>
      </c>
      <c r="AP632" s="133">
        <f t="shared" si="31"/>
        <v>0.01084379758</v>
      </c>
      <c r="AQ632" s="133">
        <f t="shared" si="32"/>
        <v>-0.08524496209</v>
      </c>
      <c r="AR632" s="133">
        <f t="shared" si="33"/>
        <v>0.116955513</v>
      </c>
      <c r="AS632" s="134">
        <f t="shared" si="34"/>
        <v>-0.009035495626</v>
      </c>
      <c r="AT632" s="134">
        <f t="shared" si="35"/>
        <v>-0.01561322771</v>
      </c>
      <c r="AU632" s="134">
        <f t="shared" si="36"/>
        <v>-0.06866473268</v>
      </c>
      <c r="AV632" s="134">
        <f t="shared" si="37"/>
        <v>0.04550157342</v>
      </c>
      <c r="AW632" s="135">
        <f t="shared" ref="AW632:AZ632" si="3790">Y$2*$Y632</f>
        <v>-0.01677189042</v>
      </c>
      <c r="AX632" s="135">
        <f t="shared" si="3790"/>
        <v>-0.01145789319</v>
      </c>
      <c r="AY632" s="135">
        <f t="shared" si="3790"/>
        <v>-0.01603107759</v>
      </c>
      <c r="AZ632" s="135">
        <f t="shared" si="3790"/>
        <v>0.06518291399</v>
      </c>
      <c r="BA632" s="144">
        <f t="shared" ref="BA632:BD632" si="3791">AC632+AG632+AK632+AO632+AS632+AW632+A$2</f>
        <v>0.0241043664</v>
      </c>
      <c r="BB632" s="144">
        <f t="shared" si="3791"/>
        <v>0.1591440673</v>
      </c>
      <c r="BC632" s="144">
        <f t="shared" si="3791"/>
        <v>0.6369160761</v>
      </c>
      <c r="BD632" s="144">
        <f t="shared" si="3791"/>
        <v>0.1549595283</v>
      </c>
      <c r="BE632" s="143">
        <f t="shared" ref="BE632:BH632" si="3792">A632</f>
        <v>0</v>
      </c>
      <c r="BF632" s="143">
        <f t="shared" si="3792"/>
        <v>0.2869565217</v>
      </c>
      <c r="BG632" s="143">
        <f t="shared" si="3792"/>
        <v>0.6044176707</v>
      </c>
      <c r="BH632" s="143">
        <f t="shared" si="3792"/>
        <v>0.1717391304</v>
      </c>
      <c r="BI632" s="145">
        <f t="shared" si="41"/>
        <v>0.01825474539</v>
      </c>
      <c r="BJ632" s="145">
        <f t="shared" si="42"/>
        <v>0.004357673762</v>
      </c>
      <c r="BK632" s="143"/>
    </row>
    <row r="633">
      <c r="A633" s="90">
        <f>'Yield Tabulations'!AH633</f>
        <v>0</v>
      </c>
      <c r="B633" s="90">
        <f>'Yield Tabulations'!AI633</f>
        <v>0.2674418605</v>
      </c>
      <c r="C633" s="90">
        <f>'Yield Tabulations'!AJ633</f>
        <v>0.5622317597</v>
      </c>
      <c r="D633" s="90">
        <f>'Yield Tabulations'!AK633</f>
        <v>0.1650055371</v>
      </c>
      <c r="E633" s="91">
        <f>'Yield Tabulations'!AL633</f>
        <v>0</v>
      </c>
      <c r="F633" s="91">
        <f>'Yield Tabulations'!AM633</f>
        <v>0.08250276855</v>
      </c>
      <c r="G633" s="91">
        <f>'Yield Tabulations'!AN633</f>
        <v>0.6622222222</v>
      </c>
      <c r="H633" s="91">
        <f>'Yield Tabulations'!AO633</f>
        <v>0.1245847176</v>
      </c>
      <c r="I633" s="92">
        <f>'Yield Tabulations'!AP633</f>
        <v>0</v>
      </c>
      <c r="J633" s="92">
        <f>'Yield Tabulations'!AQ633</f>
        <v>0.04208194906</v>
      </c>
      <c r="K633" s="92">
        <f>'Yield Tabulations'!AR633</f>
        <v>0.468879668</v>
      </c>
      <c r="L633" s="92">
        <f>'Yield Tabulations'!AS633</f>
        <v>0.08250276855</v>
      </c>
      <c r="M633" s="132">
        <f t="shared" si="9"/>
        <v>-0.4608663303</v>
      </c>
      <c r="N633" s="132">
        <f t="shared" ref="N633:P633" si="3793">0</f>
        <v>0</v>
      </c>
      <c r="O633" s="132">
        <f t="shared" si="3793"/>
        <v>0</v>
      </c>
      <c r="P633" s="132">
        <f t="shared" si="3793"/>
        <v>0</v>
      </c>
      <c r="Q633" s="133">
        <f t="shared" si="11"/>
        <v>-0.3242529972</v>
      </c>
      <c r="R633" s="133">
        <f t="shared" si="12"/>
        <v>0.003780074308</v>
      </c>
      <c r="S633" s="133">
        <f t="shared" si="13"/>
        <v>0.001563939078</v>
      </c>
      <c r="T633" s="133">
        <f t="shared" si="14"/>
        <v>-0.01081626891</v>
      </c>
      <c r="U633" s="134">
        <f t="shared" si="15"/>
        <v>-0.3242529972</v>
      </c>
      <c r="V633" s="134">
        <f t="shared" si="16"/>
        <v>-0.003780074308</v>
      </c>
      <c r="W633" s="134">
        <f t="shared" si="17"/>
        <v>-0.001563939078</v>
      </c>
      <c r="X633" s="134">
        <f t="shared" si="18"/>
        <v>0.01081626891</v>
      </c>
      <c r="Y633" s="135">
        <f t="shared" si="19"/>
        <v>-0.2284257404</v>
      </c>
      <c r="Z633" s="135">
        <f t="shared" ref="Z633:AB633" si="3794">0</f>
        <v>0</v>
      </c>
      <c r="AA633" s="135">
        <f t="shared" si="3794"/>
        <v>0</v>
      </c>
      <c r="AB633" s="135">
        <f t="shared" si="3794"/>
        <v>0</v>
      </c>
      <c r="AC633" s="91">
        <f t="shared" si="21"/>
        <v>-0.1536067689</v>
      </c>
      <c r="AD633" s="91">
        <f t="shared" si="22"/>
        <v>0.05691369767</v>
      </c>
      <c r="AE633" s="91">
        <f t="shared" si="23"/>
        <v>0.3264826721</v>
      </c>
      <c r="AF633" s="91">
        <f t="shared" si="24"/>
        <v>0.1352741764</v>
      </c>
      <c r="AG633" s="92">
        <f t="shared" si="25"/>
        <v>0.08066857257</v>
      </c>
      <c r="AH633" s="92">
        <f t="shared" si="26"/>
        <v>0.03765824907</v>
      </c>
      <c r="AI633" s="92">
        <f t="shared" si="27"/>
        <v>0.2884787849</v>
      </c>
      <c r="AJ633" s="92">
        <f t="shared" si="28"/>
        <v>-0.04834358467</v>
      </c>
      <c r="AK633" s="132">
        <f t="shared" ref="AK633:AN633" si="3795">M$2*$M633</f>
        <v>0.1510975178</v>
      </c>
      <c r="AL633" s="132">
        <f t="shared" si="3795"/>
        <v>0.04084271387</v>
      </c>
      <c r="AM633" s="132">
        <f t="shared" si="3795"/>
        <v>0.1252624132</v>
      </c>
      <c r="AN633" s="132">
        <f t="shared" si="3795"/>
        <v>-0.118182325</v>
      </c>
      <c r="AO633" s="133">
        <f t="shared" si="30"/>
        <v>-0.06208835604</v>
      </c>
      <c r="AP633" s="133">
        <f t="shared" si="31"/>
        <v>0.00954685001</v>
      </c>
      <c r="AQ633" s="133">
        <f t="shared" si="32"/>
        <v>-0.07310918052</v>
      </c>
      <c r="AR633" s="133">
        <f t="shared" si="33"/>
        <v>0.1046211877</v>
      </c>
      <c r="AS633" s="134">
        <f t="shared" si="34"/>
        <v>-0.008891060924</v>
      </c>
      <c r="AT633" s="134">
        <f t="shared" si="35"/>
        <v>-0.01277414442</v>
      </c>
      <c r="AU633" s="134">
        <f t="shared" si="36"/>
        <v>-0.06079760051</v>
      </c>
      <c r="AV633" s="134">
        <f t="shared" si="37"/>
        <v>0.03839189701</v>
      </c>
      <c r="AW633" s="135">
        <f t="shared" ref="AW633:AZ633" si="3796">Y$2*$Y633</f>
        <v>-0.0149277966</v>
      </c>
      <c r="AX633" s="135">
        <f t="shared" si="3796"/>
        <v>-0.01019808112</v>
      </c>
      <c r="AY633" s="135">
        <f t="shared" si="3796"/>
        <v>-0.01426843722</v>
      </c>
      <c r="AZ633" s="135">
        <f t="shared" si="3796"/>
        <v>0.05801595752</v>
      </c>
      <c r="BA633" s="144">
        <f t="shared" ref="BA633:BD633" si="3797">AC633+AG633+AK633+AO633+AS633+AW633+A$2</f>
        <v>0.02000684041</v>
      </c>
      <c r="BB633" s="144">
        <f t="shared" si="3797"/>
        <v>0.147296535</v>
      </c>
      <c r="BC633" s="144">
        <f t="shared" si="3797"/>
        <v>0.5927440677</v>
      </c>
      <c r="BD633" s="144">
        <f t="shared" si="3797"/>
        <v>0.1360427276</v>
      </c>
      <c r="BE633" s="143">
        <f t="shared" ref="BE633:BH633" si="3798">A633</f>
        <v>0</v>
      </c>
      <c r="BF633" s="143">
        <f t="shared" si="3798"/>
        <v>0.2674418605</v>
      </c>
      <c r="BG633" s="143">
        <f t="shared" si="3798"/>
        <v>0.5622317597</v>
      </c>
      <c r="BH633" s="143">
        <f t="shared" si="3798"/>
        <v>0.1650055371</v>
      </c>
      <c r="BI633" s="145">
        <f t="shared" si="41"/>
        <v>0.01660501817</v>
      </c>
      <c r="BJ633" s="145">
        <f t="shared" si="42"/>
        <v>0.0004867114693</v>
      </c>
      <c r="BK633" s="143"/>
    </row>
    <row r="634">
      <c r="A634" s="90">
        <f>'Yield Tabulations'!AH634</f>
        <v>0</v>
      </c>
      <c r="B634" s="90">
        <f>'Yield Tabulations'!AI634</f>
        <v>0.2800159553</v>
      </c>
      <c r="C634" s="90">
        <f>'Yield Tabulations'!AJ634</f>
        <v>0.5775729647</v>
      </c>
      <c r="D634" s="90">
        <f>'Yield Tabulations'!AK634</f>
        <v>0.1771041085</v>
      </c>
      <c r="E634" s="91">
        <f>'Yield Tabulations'!AL634</f>
        <v>0</v>
      </c>
      <c r="F634" s="91">
        <f>'Yield Tabulations'!AM634</f>
        <v>0.08855205425</v>
      </c>
      <c r="G634" s="91">
        <f>'Yield Tabulations'!AN634</f>
        <v>0.7161290323</v>
      </c>
      <c r="H634" s="91">
        <f>'Yield Tabulations'!AO634</f>
        <v>0.1236537694</v>
      </c>
      <c r="I634" s="92">
        <f>'Yield Tabulations'!AP634</f>
        <v>0</v>
      </c>
      <c r="J634" s="92">
        <f>'Yield Tabulations'!AQ634</f>
        <v>0.0351017152</v>
      </c>
      <c r="K634" s="92">
        <f>'Yield Tabulations'!AR634</f>
        <v>0.4516129032</v>
      </c>
      <c r="L634" s="92">
        <f>'Yield Tabulations'!AS634</f>
        <v>0.08855205425</v>
      </c>
      <c r="M634" s="132">
        <f t="shared" si="9"/>
        <v>-0.5359725119</v>
      </c>
      <c r="N634" s="132">
        <f t="shared" ref="N634:P634" si="3799">0</f>
        <v>0</v>
      </c>
      <c r="O634" s="132">
        <f t="shared" si="3799"/>
        <v>0</v>
      </c>
      <c r="P634" s="132">
        <f t="shared" si="3799"/>
        <v>0</v>
      </c>
      <c r="Q634" s="133">
        <f t="shared" si="11"/>
        <v>-0.3374712356</v>
      </c>
      <c r="R634" s="133">
        <f t="shared" si="12"/>
        <v>-0.007571059099</v>
      </c>
      <c r="S634" s="133">
        <f t="shared" si="13"/>
        <v>0.003501006913</v>
      </c>
      <c r="T634" s="133">
        <f t="shared" si="14"/>
        <v>-0.01485389297</v>
      </c>
      <c r="U634" s="134">
        <f t="shared" si="15"/>
        <v>-0.3374712356</v>
      </c>
      <c r="V634" s="134">
        <f t="shared" si="16"/>
        <v>0.007571059099</v>
      </c>
      <c r="W634" s="134">
        <f t="shared" si="17"/>
        <v>-0.003501006913</v>
      </c>
      <c r="X634" s="134">
        <f t="shared" si="18"/>
        <v>0.01485389297</v>
      </c>
      <c r="Y634" s="135">
        <f t="shared" si="19"/>
        <v>-0.2130278111</v>
      </c>
      <c r="Z634" s="135">
        <f t="shared" ref="Z634:AB634" si="3800">0</f>
        <v>0</v>
      </c>
      <c r="AA634" s="135">
        <f t="shared" si="3800"/>
        <v>0</v>
      </c>
      <c r="AB634" s="135">
        <f t="shared" si="3800"/>
        <v>0</v>
      </c>
      <c r="AC634" s="91">
        <f t="shared" si="21"/>
        <v>-0.1658203142</v>
      </c>
      <c r="AD634" s="91">
        <f t="shared" si="22"/>
        <v>0.05885658242</v>
      </c>
      <c r="AE634" s="91">
        <f t="shared" si="23"/>
        <v>0.354526662</v>
      </c>
      <c r="AF634" s="91">
        <f t="shared" si="24"/>
        <v>0.1407150399</v>
      </c>
      <c r="AG634" s="92">
        <f t="shared" si="25"/>
        <v>0.07876718282</v>
      </c>
      <c r="AH634" s="92">
        <f t="shared" si="26"/>
        <v>0.03482221385</v>
      </c>
      <c r="AI634" s="92">
        <f t="shared" si="27"/>
        <v>0.2795419111</v>
      </c>
      <c r="AJ634" s="92">
        <f t="shared" si="28"/>
        <v>-0.04025634567</v>
      </c>
      <c r="AK634" s="132">
        <f t="shared" ref="AK634:AN634" si="3801">M$2*$M634</f>
        <v>0.1757214855</v>
      </c>
      <c r="AL634" s="132">
        <f t="shared" si="3801"/>
        <v>0.04749874423</v>
      </c>
      <c r="AM634" s="132">
        <f t="shared" si="3801"/>
        <v>0.1456761014</v>
      </c>
      <c r="AN634" s="132">
        <f t="shared" si="3801"/>
        <v>-0.1374421897</v>
      </c>
      <c r="AO634" s="133">
        <f t="shared" si="30"/>
        <v>-0.06646796811</v>
      </c>
      <c r="AP634" s="133">
        <f t="shared" si="31"/>
        <v>0.008087859977</v>
      </c>
      <c r="AQ634" s="133">
        <f t="shared" si="32"/>
        <v>-0.07942549532</v>
      </c>
      <c r="AR634" s="133">
        <f t="shared" si="33"/>
        <v>0.1056234482</v>
      </c>
      <c r="AS634" s="134">
        <f t="shared" si="34"/>
        <v>-0.008857581613</v>
      </c>
      <c r="AT634" s="134">
        <f t="shared" si="35"/>
        <v>-0.01336802881</v>
      </c>
      <c r="AU634" s="134">
        <f t="shared" si="36"/>
        <v>-0.06184439468</v>
      </c>
      <c r="AV634" s="134">
        <f t="shared" si="37"/>
        <v>0.04228922387</v>
      </c>
      <c r="AW634" s="135">
        <f t="shared" ref="AW634:AZ634" si="3802">Y$2*$Y634</f>
        <v>-0.01392153016</v>
      </c>
      <c r="AX634" s="135">
        <f t="shared" si="3802"/>
        <v>-0.009510639627</v>
      </c>
      <c r="AY634" s="135">
        <f t="shared" si="3802"/>
        <v>-0.01330661748</v>
      </c>
      <c r="AZ634" s="135">
        <f t="shared" si="3802"/>
        <v>0.05410516528</v>
      </c>
      <c r="BA634" s="144">
        <f t="shared" ref="BA634:BD634" si="3803">AC634+AG634+AK634+AO634+AS634+AW634+A$2</f>
        <v>0.02717600678</v>
      </c>
      <c r="BB634" s="144">
        <f t="shared" si="3803"/>
        <v>0.151693982</v>
      </c>
      <c r="BC634" s="144">
        <f t="shared" si="3803"/>
        <v>0.6258635827</v>
      </c>
      <c r="BD634" s="144">
        <f t="shared" si="3803"/>
        <v>0.1312997605</v>
      </c>
      <c r="BE634" s="143">
        <f t="shared" ref="BE634:BH634" si="3804">A634</f>
        <v>0</v>
      </c>
      <c r="BF634" s="143">
        <f t="shared" si="3804"/>
        <v>0.2800159553</v>
      </c>
      <c r="BG634" s="143">
        <f t="shared" si="3804"/>
        <v>0.5775729647</v>
      </c>
      <c r="BH634" s="143">
        <f t="shared" si="3804"/>
        <v>0.1771041085</v>
      </c>
      <c r="BI634" s="145">
        <f t="shared" si="41"/>
        <v>0.02163508628</v>
      </c>
      <c r="BJ634" s="145">
        <f t="shared" si="42"/>
        <v>0.001855205875</v>
      </c>
      <c r="BK634" s="14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5">
      <c r="B5" s="146">
        <v>0.0277547325264846</v>
      </c>
      <c r="D5" s="147">
        <f t="array" ref="D5:AE5">TRANSPOSE(B5:B32)</f>
        <v>0.02775473253</v>
      </c>
      <c r="E5" s="147">
        <v>0.0253072499269922</v>
      </c>
      <c r="F5" s="147">
        <v>6.954156795826E-4</v>
      </c>
      <c r="G5" s="147">
        <v>-0.0337345813711138</v>
      </c>
      <c r="H5" s="147">
        <v>0.51588215001855</v>
      </c>
      <c r="I5" s="147">
        <v>0.133617480571669</v>
      </c>
      <c r="J5" s="147">
        <v>0.211887682710049</v>
      </c>
      <c r="K5" s="147">
        <v>0.0181902307996609</v>
      </c>
      <c r="L5" s="147">
        <v>0.581624862624503</v>
      </c>
      <c r="M5" s="147">
        <v>0.188564263937187</v>
      </c>
      <c r="N5" s="147">
        <v>-0.188092443230344</v>
      </c>
      <c r="O5" s="147">
        <v>-0.0049816749082297</v>
      </c>
      <c r="P5" s="147">
        <v>-0.32785540600468</v>
      </c>
      <c r="Q5" s="147">
        <v>-0.0886216049807587</v>
      </c>
      <c r="R5" s="147">
        <v>-0.271797710128702</v>
      </c>
      <c r="S5" s="147">
        <v>0.256435146634601</v>
      </c>
      <c r="T5" s="147">
        <v>0.1797454469177</v>
      </c>
      <c r="U5" s="147">
        <v>-0.0212184813788454</v>
      </c>
      <c r="V5" s="147">
        <v>0.230843058824973</v>
      </c>
      <c r="W5" s="147">
        <v>-0.325855351715546</v>
      </c>
      <c r="X5" s="147">
        <v>0.0326917370976609</v>
      </c>
      <c r="Y5" s="147">
        <v>0.0333500584074535</v>
      </c>
      <c r="Z5" s="147">
        <v>0.187064170337944</v>
      </c>
      <c r="AA5" s="147">
        <v>-0.119330441756944</v>
      </c>
      <c r="AB5" s="147">
        <v>0.0653507637832433</v>
      </c>
      <c r="AC5" s="147">
        <v>0.0446450610329538</v>
      </c>
      <c r="AD5" s="147">
        <v>0.0624642266543134</v>
      </c>
      <c r="AE5" s="147">
        <v>-0.253981698483358</v>
      </c>
    </row>
    <row r="6">
      <c r="B6" s="146">
        <v>0.0253072499269922</v>
      </c>
    </row>
    <row r="7">
      <c r="B7" s="146">
        <v>6.954156795826E-4</v>
      </c>
    </row>
    <row r="8">
      <c r="B8" s="146">
        <v>-0.0337345813711138</v>
      </c>
    </row>
    <row r="9">
      <c r="B9" s="146">
        <v>0.51588215001855</v>
      </c>
    </row>
    <row r="10">
      <c r="B10" s="146">
        <v>0.133617480571669</v>
      </c>
    </row>
    <row r="11">
      <c r="B11" s="146">
        <v>0.211887682710049</v>
      </c>
    </row>
    <row r="12">
      <c r="B12" s="146">
        <v>0.0181902307996609</v>
      </c>
    </row>
    <row r="13">
      <c r="B13" s="146">
        <v>0.581624862624503</v>
      </c>
    </row>
    <row r="14">
      <c r="B14" s="146">
        <v>0.188564263937187</v>
      </c>
    </row>
    <row r="15">
      <c r="B15" s="146">
        <v>-0.188092443230344</v>
      </c>
    </row>
    <row r="16">
      <c r="B16" s="146">
        <v>-0.0049816749082297</v>
      </c>
    </row>
    <row r="17">
      <c r="B17" s="146">
        <v>-0.32785540600468</v>
      </c>
    </row>
    <row r="18">
      <c r="B18" s="146">
        <v>-0.0886216049807587</v>
      </c>
    </row>
    <row r="19">
      <c r="B19" s="146">
        <v>-0.271797710128702</v>
      </c>
    </row>
    <row r="20">
      <c r="B20" s="146">
        <v>0.256435146634601</v>
      </c>
    </row>
    <row r="21">
      <c r="B21" s="146">
        <v>0.1797454469177</v>
      </c>
    </row>
    <row r="22">
      <c r="B22" s="146">
        <v>-0.0212184813788454</v>
      </c>
    </row>
    <row r="23">
      <c r="B23" s="146">
        <v>0.230843058824973</v>
      </c>
    </row>
    <row r="24">
      <c r="B24" s="146">
        <v>-0.325855351715546</v>
      </c>
    </row>
    <row r="25">
      <c r="B25" s="146">
        <v>0.0326917370976609</v>
      </c>
    </row>
    <row r="26">
      <c r="B26" s="146">
        <v>0.0333500584074535</v>
      </c>
    </row>
    <row r="27">
      <c r="B27" s="146">
        <v>0.187064170337944</v>
      </c>
    </row>
    <row r="28">
      <c r="B28" s="146">
        <v>-0.119330441756944</v>
      </c>
    </row>
    <row r="29">
      <c r="B29" s="146">
        <v>0.0653507637832433</v>
      </c>
    </row>
    <row r="30">
      <c r="B30" s="146">
        <v>0.0446450610329538</v>
      </c>
    </row>
    <row r="31">
      <c r="B31" s="146">
        <v>0.0624642266543134</v>
      </c>
    </row>
    <row r="32">
      <c r="B32" s="146">
        <v>-0.253981698483358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24.86"/>
    <col customWidth="1" min="3" max="3" width="12.71"/>
    <col customWidth="1" min="4" max="4" width="14.71"/>
    <col customWidth="1" min="5" max="5" width="22.57"/>
    <col customWidth="1" min="6" max="59" width="12.71"/>
  </cols>
  <sheetData>
    <row r="1" ht="16.5" customHeight="1">
      <c r="A1" s="148"/>
      <c r="B1" s="148"/>
      <c r="C1" s="148"/>
      <c r="D1" s="7"/>
      <c r="E1" s="7" t="s">
        <v>2</v>
      </c>
      <c r="F1" s="7" t="s">
        <v>131</v>
      </c>
      <c r="G1" s="7" t="s">
        <v>132</v>
      </c>
      <c r="H1" s="7" t="s">
        <v>133</v>
      </c>
      <c r="I1" s="7" t="s">
        <v>134</v>
      </c>
      <c r="J1" s="7" t="s">
        <v>135</v>
      </c>
      <c r="K1" s="7" t="s">
        <v>136</v>
      </c>
      <c r="L1" s="7" t="s">
        <v>137</v>
      </c>
      <c r="M1" s="7" t="s">
        <v>86</v>
      </c>
      <c r="N1" s="7" t="s">
        <v>87</v>
      </c>
      <c r="O1" s="7" t="s">
        <v>88</v>
      </c>
      <c r="P1" s="7" t="s">
        <v>89</v>
      </c>
      <c r="Q1" s="7" t="s">
        <v>90</v>
      </c>
      <c r="R1" s="7" t="s">
        <v>138</v>
      </c>
      <c r="S1" s="7" t="s">
        <v>139</v>
      </c>
      <c r="T1" s="7" t="s">
        <v>140</v>
      </c>
      <c r="U1" s="7" t="s">
        <v>141</v>
      </c>
      <c r="V1" s="7" t="s">
        <v>142</v>
      </c>
      <c r="W1" s="7" t="s">
        <v>143</v>
      </c>
      <c r="X1" s="7" t="s">
        <v>144</v>
      </c>
      <c r="Y1" s="7" t="s">
        <v>145</v>
      </c>
      <c r="Z1" s="7" t="s">
        <v>146</v>
      </c>
      <c r="AA1" s="7" t="s">
        <v>147</v>
      </c>
      <c r="AB1" s="7" t="s">
        <v>148</v>
      </c>
      <c r="AC1" s="7" t="s">
        <v>149</v>
      </c>
      <c r="AD1" s="7" t="s">
        <v>150</v>
      </c>
      <c r="AE1" s="7" t="s">
        <v>151</v>
      </c>
      <c r="AF1" s="7" t="s">
        <v>152</v>
      </c>
      <c r="AG1" s="7" t="s">
        <v>153</v>
      </c>
      <c r="AH1" s="7" t="s">
        <v>154</v>
      </c>
      <c r="AI1" s="7" t="s">
        <v>155</v>
      </c>
      <c r="AJ1" s="7" t="s">
        <v>156</v>
      </c>
      <c r="AK1" s="7" t="s">
        <v>157</v>
      </c>
      <c r="AL1" s="7" t="s">
        <v>158</v>
      </c>
      <c r="AM1" s="7" t="s">
        <v>159</v>
      </c>
      <c r="AN1" s="7" t="s">
        <v>160</v>
      </c>
      <c r="AO1" s="7" t="s">
        <v>161</v>
      </c>
      <c r="AP1" s="7" t="s">
        <v>162</v>
      </c>
      <c r="AQ1" s="7" t="s">
        <v>163</v>
      </c>
      <c r="AR1" s="7" t="s">
        <v>164</v>
      </c>
      <c r="AS1" s="7" t="s">
        <v>165</v>
      </c>
      <c r="AT1" s="7" t="s">
        <v>166</v>
      </c>
      <c r="AU1" s="7" t="s">
        <v>167</v>
      </c>
      <c r="AV1" s="7" t="s">
        <v>168</v>
      </c>
      <c r="AW1" s="7" t="s">
        <v>169</v>
      </c>
      <c r="AX1" s="7" t="s">
        <v>170</v>
      </c>
      <c r="AY1" s="7" t="s">
        <v>171</v>
      </c>
      <c r="AZ1" s="7" t="s">
        <v>172</v>
      </c>
      <c r="BA1" s="7" t="s">
        <v>173</v>
      </c>
      <c r="BB1" s="7" t="s">
        <v>174</v>
      </c>
      <c r="BC1" s="7" t="s">
        <v>175</v>
      </c>
      <c r="BD1" s="7" t="s">
        <v>176</v>
      </c>
      <c r="BE1" s="7" t="s">
        <v>177</v>
      </c>
      <c r="BF1" s="7" t="s">
        <v>178</v>
      </c>
      <c r="BG1" s="7" t="s">
        <v>179</v>
      </c>
    </row>
    <row r="2" ht="16.5" customHeight="1">
      <c r="A2" s="149"/>
      <c r="B2" s="149"/>
      <c r="C2" s="150"/>
      <c r="D2" s="151"/>
      <c r="E2" s="26" t="s">
        <v>4</v>
      </c>
      <c r="F2" s="26" t="s">
        <v>180</v>
      </c>
      <c r="G2" s="26" t="s">
        <v>181</v>
      </c>
      <c r="H2" s="26" t="s">
        <v>182</v>
      </c>
      <c r="I2" s="26" t="s">
        <v>180</v>
      </c>
      <c r="J2" s="26" t="s">
        <v>181</v>
      </c>
      <c r="K2" s="26" t="s">
        <v>182</v>
      </c>
      <c r="L2" s="26" t="s">
        <v>180</v>
      </c>
      <c r="M2" s="26" t="s">
        <v>181</v>
      </c>
      <c r="N2" s="26" t="s">
        <v>182</v>
      </c>
      <c r="O2" s="26" t="s">
        <v>180</v>
      </c>
      <c r="P2" s="26" t="s">
        <v>181</v>
      </c>
      <c r="Q2" s="26" t="s">
        <v>182</v>
      </c>
      <c r="R2" s="26" t="s">
        <v>180</v>
      </c>
      <c r="S2" s="26" t="s">
        <v>181</v>
      </c>
      <c r="T2" s="26" t="s">
        <v>182</v>
      </c>
      <c r="U2" s="26" t="s">
        <v>180</v>
      </c>
      <c r="V2" s="26" t="s">
        <v>181</v>
      </c>
      <c r="W2" s="26" t="s">
        <v>182</v>
      </c>
      <c r="X2" s="26" t="str">
        <f t="shared" ref="X2:BG2" si="1">R2</f>
        <v>Early</v>
      </c>
      <c r="Y2" s="26" t="str">
        <f t="shared" si="1"/>
        <v>Mail</v>
      </c>
      <c r="Z2" s="26" t="str">
        <f t="shared" si="1"/>
        <v>Election Day</v>
      </c>
      <c r="AA2" s="26" t="str">
        <f t="shared" si="1"/>
        <v>Early</v>
      </c>
      <c r="AB2" s="26" t="str">
        <f t="shared" si="1"/>
        <v>Mail</v>
      </c>
      <c r="AC2" s="26" t="str">
        <f t="shared" si="1"/>
        <v>Election Day</v>
      </c>
      <c r="AD2" s="26" t="str">
        <f t="shared" si="1"/>
        <v>Early</v>
      </c>
      <c r="AE2" s="26" t="str">
        <f t="shared" si="1"/>
        <v>Mail</v>
      </c>
      <c r="AF2" s="26" t="str">
        <f t="shared" si="1"/>
        <v>Election Day</v>
      </c>
      <c r="AG2" s="26" t="str">
        <f t="shared" si="1"/>
        <v>Early</v>
      </c>
      <c r="AH2" s="26" t="str">
        <f t="shared" si="1"/>
        <v>Mail</v>
      </c>
      <c r="AI2" s="26" t="str">
        <f t="shared" si="1"/>
        <v>Election Day</v>
      </c>
      <c r="AJ2" s="26" t="str">
        <f t="shared" si="1"/>
        <v>Early</v>
      </c>
      <c r="AK2" s="26" t="str">
        <f t="shared" si="1"/>
        <v>Mail</v>
      </c>
      <c r="AL2" s="26" t="str">
        <f t="shared" si="1"/>
        <v>Election Day</v>
      </c>
      <c r="AM2" s="26" t="str">
        <f t="shared" si="1"/>
        <v>Early</v>
      </c>
      <c r="AN2" s="26" t="str">
        <f t="shared" si="1"/>
        <v>Mail</v>
      </c>
      <c r="AO2" s="26" t="str">
        <f t="shared" si="1"/>
        <v>Election Day</v>
      </c>
      <c r="AP2" s="26" t="str">
        <f t="shared" si="1"/>
        <v>Early</v>
      </c>
      <c r="AQ2" s="26" t="str">
        <f t="shared" si="1"/>
        <v>Mail</v>
      </c>
      <c r="AR2" s="26" t="str">
        <f t="shared" si="1"/>
        <v>Election Day</v>
      </c>
      <c r="AS2" s="26" t="str">
        <f t="shared" si="1"/>
        <v>Early</v>
      </c>
      <c r="AT2" s="26" t="str">
        <f t="shared" si="1"/>
        <v>Mail</v>
      </c>
      <c r="AU2" s="26" t="str">
        <f t="shared" si="1"/>
        <v>Election Day</v>
      </c>
      <c r="AV2" s="26" t="str">
        <f t="shared" si="1"/>
        <v>Early</v>
      </c>
      <c r="AW2" s="26" t="str">
        <f t="shared" si="1"/>
        <v>Mail</v>
      </c>
      <c r="AX2" s="26" t="str">
        <f t="shared" si="1"/>
        <v>Election Day</v>
      </c>
      <c r="AY2" s="26" t="str">
        <f t="shared" si="1"/>
        <v>Early</v>
      </c>
      <c r="AZ2" s="26" t="str">
        <f t="shared" si="1"/>
        <v>Mail</v>
      </c>
      <c r="BA2" s="26" t="str">
        <f t="shared" si="1"/>
        <v>Election Day</v>
      </c>
      <c r="BB2" s="26" t="str">
        <f t="shared" si="1"/>
        <v>Early</v>
      </c>
      <c r="BC2" s="26" t="str">
        <f t="shared" si="1"/>
        <v>Mail</v>
      </c>
      <c r="BD2" s="26" t="str">
        <f t="shared" si="1"/>
        <v>Election Day</v>
      </c>
      <c r="BE2" s="26" t="str">
        <f t="shared" si="1"/>
        <v>Early</v>
      </c>
      <c r="BF2" s="26" t="str">
        <f t="shared" si="1"/>
        <v>Mail</v>
      </c>
      <c r="BG2" s="26" t="str">
        <f t="shared" si="1"/>
        <v>Election Day</v>
      </c>
    </row>
    <row r="3" ht="16.5" customHeight="1">
      <c r="A3" s="152"/>
      <c r="B3" s="152"/>
      <c r="C3" s="153"/>
      <c r="D3" s="30"/>
      <c r="E3" s="29" t="s">
        <v>183</v>
      </c>
      <c r="F3" s="29">
        <v>1.0</v>
      </c>
      <c r="G3" s="29">
        <v>1.0</v>
      </c>
      <c r="H3" s="29">
        <v>1.0</v>
      </c>
      <c r="I3" s="29">
        <v>1.0</v>
      </c>
      <c r="J3" s="29">
        <v>1.0</v>
      </c>
      <c r="K3" s="29">
        <v>1.0</v>
      </c>
      <c r="L3" s="29">
        <f t="shared" ref="L3:BG3" si="2">1+F3</f>
        <v>2</v>
      </c>
      <c r="M3" s="29">
        <f t="shared" si="2"/>
        <v>2</v>
      </c>
      <c r="N3" s="29">
        <f t="shared" si="2"/>
        <v>2</v>
      </c>
      <c r="O3" s="29">
        <f t="shared" si="2"/>
        <v>2</v>
      </c>
      <c r="P3" s="29">
        <f t="shared" si="2"/>
        <v>2</v>
      </c>
      <c r="Q3" s="29">
        <f t="shared" si="2"/>
        <v>2</v>
      </c>
      <c r="R3" s="29">
        <f t="shared" si="2"/>
        <v>3</v>
      </c>
      <c r="S3" s="29">
        <f t="shared" si="2"/>
        <v>3</v>
      </c>
      <c r="T3" s="29">
        <f t="shared" si="2"/>
        <v>3</v>
      </c>
      <c r="U3" s="29">
        <f t="shared" si="2"/>
        <v>3</v>
      </c>
      <c r="V3" s="29">
        <f t="shared" si="2"/>
        <v>3</v>
      </c>
      <c r="W3" s="29">
        <f t="shared" si="2"/>
        <v>3</v>
      </c>
      <c r="X3" s="29">
        <f t="shared" si="2"/>
        <v>4</v>
      </c>
      <c r="Y3" s="29">
        <f t="shared" si="2"/>
        <v>4</v>
      </c>
      <c r="Z3" s="29">
        <f t="shared" si="2"/>
        <v>4</v>
      </c>
      <c r="AA3" s="29">
        <f t="shared" si="2"/>
        <v>4</v>
      </c>
      <c r="AB3" s="29">
        <f t="shared" si="2"/>
        <v>4</v>
      </c>
      <c r="AC3" s="29">
        <f t="shared" si="2"/>
        <v>4</v>
      </c>
      <c r="AD3" s="29">
        <f t="shared" si="2"/>
        <v>5</v>
      </c>
      <c r="AE3" s="29">
        <f t="shared" si="2"/>
        <v>5</v>
      </c>
      <c r="AF3" s="29">
        <f t="shared" si="2"/>
        <v>5</v>
      </c>
      <c r="AG3" s="29">
        <f t="shared" si="2"/>
        <v>5</v>
      </c>
      <c r="AH3" s="29">
        <f t="shared" si="2"/>
        <v>5</v>
      </c>
      <c r="AI3" s="29">
        <f t="shared" si="2"/>
        <v>5</v>
      </c>
      <c r="AJ3" s="29">
        <f t="shared" si="2"/>
        <v>6</v>
      </c>
      <c r="AK3" s="29">
        <f t="shared" si="2"/>
        <v>6</v>
      </c>
      <c r="AL3" s="29">
        <f t="shared" si="2"/>
        <v>6</v>
      </c>
      <c r="AM3" s="29">
        <f t="shared" si="2"/>
        <v>6</v>
      </c>
      <c r="AN3" s="29">
        <f t="shared" si="2"/>
        <v>6</v>
      </c>
      <c r="AO3" s="29">
        <f t="shared" si="2"/>
        <v>6</v>
      </c>
      <c r="AP3" s="29">
        <f t="shared" si="2"/>
        <v>7</v>
      </c>
      <c r="AQ3" s="29">
        <f t="shared" si="2"/>
        <v>7</v>
      </c>
      <c r="AR3" s="29">
        <f t="shared" si="2"/>
        <v>7</v>
      </c>
      <c r="AS3" s="29">
        <f t="shared" si="2"/>
        <v>7</v>
      </c>
      <c r="AT3" s="29">
        <f t="shared" si="2"/>
        <v>7</v>
      </c>
      <c r="AU3" s="29">
        <f t="shared" si="2"/>
        <v>7</v>
      </c>
      <c r="AV3" s="29">
        <f t="shared" si="2"/>
        <v>8</v>
      </c>
      <c r="AW3" s="29">
        <f t="shared" si="2"/>
        <v>8</v>
      </c>
      <c r="AX3" s="29">
        <f t="shared" si="2"/>
        <v>8</v>
      </c>
      <c r="AY3" s="29">
        <f t="shared" si="2"/>
        <v>8</v>
      </c>
      <c r="AZ3" s="29">
        <f t="shared" si="2"/>
        <v>8</v>
      </c>
      <c r="BA3" s="29">
        <f t="shared" si="2"/>
        <v>8</v>
      </c>
      <c r="BB3" s="29">
        <f t="shared" si="2"/>
        <v>9</v>
      </c>
      <c r="BC3" s="29">
        <f t="shared" si="2"/>
        <v>9</v>
      </c>
      <c r="BD3" s="29">
        <f t="shared" si="2"/>
        <v>9</v>
      </c>
      <c r="BE3" s="29">
        <f t="shared" si="2"/>
        <v>9</v>
      </c>
      <c r="BF3" s="29">
        <f t="shared" si="2"/>
        <v>9</v>
      </c>
      <c r="BG3" s="29">
        <f t="shared" si="2"/>
        <v>9</v>
      </c>
    </row>
    <row r="4" ht="16.5" customHeight="1">
      <c r="A4" s="152"/>
      <c r="B4" s="152"/>
      <c r="C4" s="152"/>
      <c r="D4" s="154"/>
      <c r="E4" s="154" t="s">
        <v>184</v>
      </c>
      <c r="F4" s="81" t="s">
        <v>65</v>
      </c>
      <c r="G4" s="82" t="s">
        <v>65</v>
      </c>
      <c r="H4" s="83" t="s">
        <v>65</v>
      </c>
      <c r="I4" s="84" t="s">
        <v>65</v>
      </c>
      <c r="J4" s="85" t="s">
        <v>65</v>
      </c>
      <c r="K4" s="155" t="s">
        <v>65</v>
      </c>
      <c r="L4" s="81" t="s">
        <v>67</v>
      </c>
      <c r="M4" s="82" t="s">
        <v>67</v>
      </c>
      <c r="N4" s="83" t="s">
        <v>67</v>
      </c>
      <c r="O4" s="84" t="s">
        <v>67</v>
      </c>
      <c r="P4" s="85" t="s">
        <v>67</v>
      </c>
      <c r="Q4" s="155" t="s">
        <v>67</v>
      </c>
      <c r="R4" s="81" t="s">
        <v>69</v>
      </c>
      <c r="S4" s="82" t="s">
        <v>69</v>
      </c>
      <c r="T4" s="83" t="s">
        <v>69</v>
      </c>
      <c r="U4" s="84" t="s">
        <v>69</v>
      </c>
      <c r="V4" s="85" t="s">
        <v>69</v>
      </c>
      <c r="W4" s="155" t="s">
        <v>69</v>
      </c>
      <c r="X4" s="81"/>
      <c r="Y4" s="156"/>
      <c r="Z4" s="64"/>
      <c r="AA4" s="157"/>
      <c r="AB4" s="158"/>
      <c r="AC4" s="159"/>
      <c r="AD4" s="81"/>
      <c r="AE4" s="156"/>
      <c r="AF4" s="64"/>
      <c r="AG4" s="157"/>
      <c r="AH4" s="158"/>
      <c r="AI4" s="159"/>
      <c r="AJ4" s="81"/>
      <c r="AK4" s="156"/>
      <c r="AL4" s="64"/>
      <c r="AM4" s="157"/>
      <c r="AN4" s="158"/>
      <c r="AO4" s="159"/>
      <c r="AP4" s="81"/>
      <c r="AQ4" s="156"/>
      <c r="AR4" s="64"/>
      <c r="AS4" s="157"/>
      <c r="AT4" s="158"/>
      <c r="AU4" s="159"/>
      <c r="AV4" s="81"/>
      <c r="AW4" s="156"/>
      <c r="AX4" s="64"/>
      <c r="AY4" s="157"/>
      <c r="AZ4" s="158"/>
      <c r="BA4" s="159"/>
      <c r="BB4" s="81"/>
      <c r="BC4" s="156"/>
      <c r="BD4" s="64"/>
      <c r="BE4" s="157"/>
      <c r="BF4" s="158"/>
      <c r="BG4" s="159"/>
    </row>
    <row r="5" ht="16.5" customHeight="1">
      <c r="A5" s="160" t="s">
        <v>185</v>
      </c>
      <c r="B5" s="161" t="s">
        <v>38</v>
      </c>
      <c r="C5" s="57" t="s">
        <v>39</v>
      </c>
      <c r="D5" s="162"/>
      <c r="E5" s="162" t="s">
        <v>186</v>
      </c>
      <c r="F5" s="81" t="s">
        <v>187</v>
      </c>
      <c r="G5" s="63" t="s">
        <v>187</v>
      </c>
      <c r="H5" s="83" t="s">
        <v>187</v>
      </c>
      <c r="I5" s="84" t="s">
        <v>188</v>
      </c>
      <c r="J5" s="66" t="s">
        <v>188</v>
      </c>
      <c r="K5" s="155" t="s">
        <v>188</v>
      </c>
      <c r="L5" s="81" t="s">
        <v>189</v>
      </c>
      <c r="M5" s="63" t="s">
        <v>189</v>
      </c>
      <c r="N5" s="83" t="s">
        <v>189</v>
      </c>
      <c r="O5" s="84" t="s">
        <v>190</v>
      </c>
      <c r="P5" s="66" t="s">
        <v>190</v>
      </c>
      <c r="Q5" s="155" t="s">
        <v>190</v>
      </c>
      <c r="R5" s="81" t="s">
        <v>191</v>
      </c>
      <c r="S5" s="63" t="s">
        <v>191</v>
      </c>
      <c r="T5" s="163" t="s">
        <v>191</v>
      </c>
      <c r="U5" s="84" t="s">
        <v>192</v>
      </c>
      <c r="V5" s="66" t="s">
        <v>192</v>
      </c>
      <c r="W5" s="164" t="s">
        <v>192</v>
      </c>
      <c r="X5" s="81"/>
      <c r="Y5" s="63"/>
      <c r="Z5" s="64"/>
      <c r="AA5" s="84"/>
      <c r="AB5" s="66"/>
      <c r="AC5" s="159"/>
      <c r="AD5" s="81"/>
      <c r="AE5" s="63"/>
      <c r="AF5" s="64"/>
      <c r="AG5" s="84"/>
      <c r="AH5" s="66"/>
      <c r="AI5" s="165"/>
      <c r="AJ5" s="81"/>
      <c r="AK5" s="63"/>
      <c r="AL5" s="64"/>
      <c r="AM5" s="84"/>
      <c r="AN5" s="66"/>
      <c r="AO5" s="165"/>
      <c r="AP5" s="81"/>
      <c r="AQ5" s="63"/>
      <c r="AR5" s="64"/>
      <c r="AS5" s="84"/>
      <c r="AT5" s="66"/>
      <c r="AU5" s="165"/>
      <c r="AV5" s="81"/>
      <c r="AW5" s="63"/>
      <c r="AX5" s="64"/>
      <c r="AY5" s="84"/>
      <c r="AZ5" s="66"/>
      <c r="BA5" s="165"/>
      <c r="BB5" s="81"/>
      <c r="BC5" s="63"/>
      <c r="BD5" s="64"/>
      <c r="BE5" s="84"/>
      <c r="BF5" s="66"/>
      <c r="BG5" s="165"/>
    </row>
    <row r="6" ht="16.5" customHeight="1">
      <c r="A6" s="166" t="s">
        <v>74</v>
      </c>
      <c r="B6" s="161">
        <v>1000.0</v>
      </c>
      <c r="C6" s="57">
        <v>644.0</v>
      </c>
      <c r="D6" s="162"/>
      <c r="E6" s="162"/>
      <c r="F6" s="81">
        <v>101.0</v>
      </c>
      <c r="G6" s="82">
        <v>60.0</v>
      </c>
      <c r="H6" s="83">
        <v>49.0</v>
      </c>
      <c r="I6" s="84">
        <v>64.0</v>
      </c>
      <c r="J6" s="85">
        <v>122.0</v>
      </c>
      <c r="K6" s="155">
        <v>23.0</v>
      </c>
      <c r="L6" s="81">
        <v>110.0</v>
      </c>
      <c r="M6" s="82">
        <v>75.0</v>
      </c>
      <c r="N6" s="83">
        <v>49.0</v>
      </c>
      <c r="O6" s="84">
        <v>63.0</v>
      </c>
      <c r="P6" s="85">
        <v>119.0</v>
      </c>
      <c r="Q6" s="155">
        <v>22.0</v>
      </c>
      <c r="R6" s="81">
        <v>97.0</v>
      </c>
      <c r="S6" s="82">
        <v>69.0</v>
      </c>
      <c r="T6" s="83">
        <v>47.0</v>
      </c>
      <c r="U6" s="84">
        <v>64.0</v>
      </c>
      <c r="V6" s="85">
        <v>121.0</v>
      </c>
      <c r="W6" s="155">
        <v>20.0</v>
      </c>
      <c r="X6" s="81"/>
      <c r="Y6" s="82"/>
      <c r="Z6" s="83"/>
      <c r="AA6" s="84"/>
      <c r="AB6" s="85"/>
      <c r="AC6" s="155"/>
      <c r="AD6" s="81"/>
      <c r="AE6" s="82"/>
      <c r="AF6" s="83"/>
      <c r="AG6" s="84"/>
      <c r="AH6" s="85"/>
      <c r="AI6" s="155"/>
      <c r="AJ6" s="81"/>
      <c r="AK6" s="82"/>
      <c r="AL6" s="83"/>
      <c r="AM6" s="84"/>
      <c r="AN6" s="85"/>
      <c r="AO6" s="155"/>
      <c r="AP6" s="81"/>
      <c r="AQ6" s="82"/>
      <c r="AR6" s="83"/>
      <c r="AS6" s="84"/>
      <c r="AT6" s="85"/>
      <c r="AU6" s="155"/>
      <c r="AV6" s="81"/>
      <c r="AW6" s="82"/>
      <c r="AX6" s="83"/>
      <c r="AY6" s="84"/>
      <c r="AZ6" s="85"/>
      <c r="BA6" s="155"/>
      <c r="BB6" s="81"/>
      <c r="BC6" s="82"/>
      <c r="BD6" s="83"/>
      <c r="BE6" s="84"/>
      <c r="BF6" s="85"/>
      <c r="BG6" s="155"/>
    </row>
    <row r="7" ht="16.5" customHeight="1">
      <c r="A7" s="166" t="s">
        <v>74</v>
      </c>
      <c r="B7" s="161">
        <v>1001.0</v>
      </c>
      <c r="C7" s="57">
        <v>1063.0</v>
      </c>
      <c r="D7" s="162" t="s">
        <v>193</v>
      </c>
      <c r="E7" s="167"/>
      <c r="F7" s="81">
        <v>119.0</v>
      </c>
      <c r="G7" s="82">
        <v>88.0</v>
      </c>
      <c r="H7" s="83">
        <v>76.0</v>
      </c>
      <c r="I7" s="84">
        <v>102.0</v>
      </c>
      <c r="J7" s="85">
        <v>213.0</v>
      </c>
      <c r="K7" s="155">
        <v>33.0</v>
      </c>
      <c r="L7" s="81">
        <v>125.0</v>
      </c>
      <c r="M7" s="82">
        <v>97.0</v>
      </c>
      <c r="N7" s="83">
        <v>79.0</v>
      </c>
      <c r="O7" s="84">
        <v>104.0</v>
      </c>
      <c r="P7" s="85">
        <v>212.0</v>
      </c>
      <c r="Q7" s="155">
        <v>33.0</v>
      </c>
      <c r="R7" s="81">
        <v>123.0</v>
      </c>
      <c r="S7" s="82">
        <v>87.0</v>
      </c>
      <c r="T7" s="83">
        <v>78.0</v>
      </c>
      <c r="U7" s="84">
        <v>100.0</v>
      </c>
      <c r="V7" s="85">
        <v>207.0</v>
      </c>
      <c r="W7" s="155">
        <v>34.0</v>
      </c>
      <c r="X7" s="81"/>
      <c r="Y7" s="82"/>
      <c r="Z7" s="83"/>
      <c r="AA7" s="84"/>
      <c r="AB7" s="85"/>
      <c r="AC7" s="155"/>
      <c r="AD7" s="81"/>
      <c r="AE7" s="82"/>
      <c r="AF7" s="83"/>
      <c r="AG7" s="84"/>
      <c r="AH7" s="85"/>
      <c r="AI7" s="155"/>
      <c r="AJ7" s="81"/>
      <c r="AK7" s="82"/>
      <c r="AL7" s="83"/>
      <c r="AM7" s="84"/>
      <c r="AN7" s="85"/>
      <c r="AO7" s="155"/>
      <c r="AP7" s="81"/>
      <c r="AQ7" s="82"/>
      <c r="AR7" s="83"/>
      <c r="AS7" s="84"/>
      <c r="AT7" s="85"/>
      <c r="AU7" s="155"/>
      <c r="AV7" s="81"/>
      <c r="AW7" s="82"/>
      <c r="AX7" s="83"/>
      <c r="AY7" s="84"/>
      <c r="AZ7" s="85"/>
      <c r="BA7" s="155"/>
      <c r="BB7" s="81"/>
      <c r="BC7" s="82"/>
      <c r="BD7" s="83"/>
      <c r="BE7" s="84"/>
      <c r="BF7" s="85"/>
      <c r="BG7" s="155"/>
    </row>
    <row r="8" ht="16.5" customHeight="1">
      <c r="A8" s="166" t="s">
        <v>74</v>
      </c>
      <c r="B8" s="161">
        <v>1004.0</v>
      </c>
      <c r="C8" s="57">
        <v>1955.0</v>
      </c>
      <c r="D8" s="162">
        <v>1.0</v>
      </c>
      <c r="E8" s="168" t="s">
        <v>65</v>
      </c>
      <c r="F8" s="81">
        <v>54.0</v>
      </c>
      <c r="G8" s="82">
        <v>83.0</v>
      </c>
      <c r="H8" s="83">
        <v>51.0</v>
      </c>
      <c r="I8" s="84">
        <v>67.0</v>
      </c>
      <c r="J8" s="85">
        <v>289.0</v>
      </c>
      <c r="K8" s="155">
        <v>89.0</v>
      </c>
      <c r="L8" s="81">
        <v>50.0</v>
      </c>
      <c r="M8" s="82">
        <v>94.0</v>
      </c>
      <c r="N8" s="83">
        <v>45.0</v>
      </c>
      <c r="O8" s="84">
        <v>70.0</v>
      </c>
      <c r="P8" s="85">
        <v>284.0</v>
      </c>
      <c r="Q8" s="155">
        <v>94.0</v>
      </c>
      <c r="R8" s="81">
        <v>52.0</v>
      </c>
      <c r="S8" s="82">
        <v>94.0</v>
      </c>
      <c r="T8" s="83">
        <v>51.0</v>
      </c>
      <c r="U8" s="84">
        <v>67.0</v>
      </c>
      <c r="V8" s="85">
        <v>280.0</v>
      </c>
      <c r="W8" s="155">
        <v>85.0</v>
      </c>
      <c r="X8" s="81"/>
      <c r="Y8" s="82"/>
      <c r="Z8" s="83"/>
      <c r="AA8" s="84"/>
      <c r="AB8" s="85"/>
      <c r="AC8" s="155"/>
      <c r="AD8" s="81"/>
      <c r="AE8" s="82"/>
      <c r="AF8" s="83"/>
      <c r="AG8" s="84"/>
      <c r="AH8" s="85"/>
      <c r="AI8" s="155"/>
      <c r="AJ8" s="81"/>
      <c r="AK8" s="82"/>
      <c r="AL8" s="83"/>
      <c r="AM8" s="84"/>
      <c r="AN8" s="85"/>
      <c r="AO8" s="155"/>
      <c r="AP8" s="81"/>
      <c r="AQ8" s="82"/>
      <c r="AR8" s="83"/>
      <c r="AS8" s="84"/>
      <c r="AT8" s="85"/>
      <c r="AU8" s="155"/>
      <c r="AV8" s="81"/>
      <c r="AW8" s="82"/>
      <c r="AX8" s="83"/>
      <c r="AY8" s="84"/>
      <c r="AZ8" s="85"/>
      <c r="BA8" s="155"/>
      <c r="BB8" s="81"/>
      <c r="BC8" s="82"/>
      <c r="BD8" s="83"/>
      <c r="BE8" s="84"/>
      <c r="BF8" s="85"/>
      <c r="BG8" s="155"/>
    </row>
    <row r="9" ht="16.5" customHeight="1">
      <c r="A9" s="166" t="s">
        <v>74</v>
      </c>
      <c r="B9" s="161">
        <v>1005.0</v>
      </c>
      <c r="C9" s="57">
        <v>1669.0</v>
      </c>
      <c r="D9" s="162">
        <v>2.0</v>
      </c>
      <c r="E9" s="168" t="s">
        <v>67</v>
      </c>
      <c r="F9" s="81">
        <v>100.0</v>
      </c>
      <c r="G9" s="82">
        <v>146.0</v>
      </c>
      <c r="H9" s="83">
        <v>96.0</v>
      </c>
      <c r="I9" s="84">
        <v>96.0</v>
      </c>
      <c r="J9" s="85">
        <v>279.0</v>
      </c>
      <c r="K9" s="155">
        <v>58.0</v>
      </c>
      <c r="L9" s="81">
        <v>107.0</v>
      </c>
      <c r="M9" s="82">
        <v>162.0</v>
      </c>
      <c r="N9" s="83">
        <v>100.0</v>
      </c>
      <c r="O9" s="84">
        <v>96.0</v>
      </c>
      <c r="P9" s="85">
        <v>280.0</v>
      </c>
      <c r="Q9" s="155">
        <v>57.0</v>
      </c>
      <c r="R9" s="81">
        <v>114.0</v>
      </c>
      <c r="S9" s="82">
        <v>156.0</v>
      </c>
      <c r="T9" s="83">
        <v>95.0</v>
      </c>
      <c r="U9" s="84">
        <v>90.0</v>
      </c>
      <c r="V9" s="85">
        <v>273.0</v>
      </c>
      <c r="W9" s="155">
        <v>58.0</v>
      </c>
      <c r="X9" s="81"/>
      <c r="Y9" s="82"/>
      <c r="Z9" s="83"/>
      <c r="AA9" s="84"/>
      <c r="AB9" s="85"/>
      <c r="AC9" s="155"/>
      <c r="AD9" s="81"/>
      <c r="AE9" s="82"/>
      <c r="AF9" s="83"/>
      <c r="AG9" s="84"/>
      <c r="AH9" s="85"/>
      <c r="AI9" s="155"/>
      <c r="AJ9" s="81"/>
      <c r="AK9" s="82"/>
      <c r="AL9" s="83"/>
      <c r="AM9" s="84"/>
      <c r="AN9" s="85"/>
      <c r="AO9" s="155"/>
      <c r="AP9" s="81"/>
      <c r="AQ9" s="82"/>
      <c r="AR9" s="83"/>
      <c r="AS9" s="84"/>
      <c r="AT9" s="85"/>
      <c r="AU9" s="155"/>
      <c r="AV9" s="81"/>
      <c r="AW9" s="82"/>
      <c r="AX9" s="83"/>
      <c r="AY9" s="84"/>
      <c r="AZ9" s="85"/>
      <c r="BA9" s="155"/>
      <c r="BB9" s="81"/>
      <c r="BC9" s="82"/>
      <c r="BD9" s="83"/>
      <c r="BE9" s="84"/>
      <c r="BF9" s="85"/>
      <c r="BG9" s="155"/>
    </row>
    <row r="10" ht="16.5" customHeight="1">
      <c r="A10" s="166" t="s">
        <v>74</v>
      </c>
      <c r="B10" s="161">
        <v>1006.0</v>
      </c>
      <c r="C10" s="57">
        <v>1738.0</v>
      </c>
      <c r="D10" s="162">
        <v>3.0</v>
      </c>
      <c r="E10" s="168" t="s">
        <v>69</v>
      </c>
      <c r="F10" s="81">
        <v>104.0</v>
      </c>
      <c r="G10" s="82">
        <v>128.0</v>
      </c>
      <c r="H10" s="83">
        <v>82.0</v>
      </c>
      <c r="I10" s="84">
        <v>94.0</v>
      </c>
      <c r="J10" s="85">
        <v>313.0</v>
      </c>
      <c r="K10" s="155">
        <v>77.0</v>
      </c>
      <c r="L10" s="81">
        <v>116.0</v>
      </c>
      <c r="M10" s="82">
        <v>131.0</v>
      </c>
      <c r="N10" s="83">
        <v>81.0</v>
      </c>
      <c r="O10" s="84">
        <v>93.0</v>
      </c>
      <c r="P10" s="85">
        <v>314.0</v>
      </c>
      <c r="Q10" s="155">
        <v>75.0</v>
      </c>
      <c r="R10" s="81">
        <v>111.0</v>
      </c>
      <c r="S10" s="82">
        <v>133.0</v>
      </c>
      <c r="T10" s="83">
        <v>86.0</v>
      </c>
      <c r="U10" s="84">
        <v>94.0</v>
      </c>
      <c r="V10" s="85">
        <v>308.0</v>
      </c>
      <c r="W10" s="155">
        <v>71.0</v>
      </c>
      <c r="X10" s="81"/>
      <c r="Y10" s="82"/>
      <c r="Z10" s="83"/>
      <c r="AA10" s="84"/>
      <c r="AB10" s="85"/>
      <c r="AC10" s="155"/>
      <c r="AD10" s="81"/>
      <c r="AE10" s="82"/>
      <c r="AF10" s="83"/>
      <c r="AG10" s="84"/>
      <c r="AH10" s="85"/>
      <c r="AI10" s="155"/>
      <c r="AJ10" s="81"/>
      <c r="AK10" s="82"/>
      <c r="AL10" s="83"/>
      <c r="AM10" s="84"/>
      <c r="AN10" s="85"/>
      <c r="AO10" s="155"/>
      <c r="AP10" s="81"/>
      <c r="AQ10" s="82"/>
      <c r="AR10" s="83"/>
      <c r="AS10" s="84"/>
      <c r="AT10" s="85"/>
      <c r="AU10" s="155"/>
      <c r="AV10" s="81"/>
      <c r="AW10" s="82"/>
      <c r="AX10" s="83"/>
      <c r="AY10" s="84"/>
      <c r="AZ10" s="85"/>
      <c r="BA10" s="155"/>
      <c r="BB10" s="81"/>
      <c r="BC10" s="82"/>
      <c r="BD10" s="83"/>
      <c r="BE10" s="84"/>
      <c r="BF10" s="85"/>
      <c r="BG10" s="155"/>
    </row>
    <row r="11" ht="16.5" customHeight="1">
      <c r="A11" s="166" t="s">
        <v>74</v>
      </c>
      <c r="B11" s="161">
        <v>1007.0</v>
      </c>
      <c r="C11" s="57">
        <v>2778.0</v>
      </c>
      <c r="D11" s="162">
        <v>4.0</v>
      </c>
      <c r="E11" s="168"/>
      <c r="F11" s="81">
        <v>133.0</v>
      </c>
      <c r="G11" s="82">
        <v>108.0</v>
      </c>
      <c r="H11" s="83">
        <v>98.0</v>
      </c>
      <c r="I11" s="84">
        <v>158.0</v>
      </c>
      <c r="J11" s="85">
        <v>443.0</v>
      </c>
      <c r="K11" s="155">
        <v>115.0</v>
      </c>
      <c r="L11" s="81">
        <v>140.0</v>
      </c>
      <c r="M11" s="82">
        <v>116.0</v>
      </c>
      <c r="N11" s="83">
        <v>98.0</v>
      </c>
      <c r="O11" s="84">
        <v>155.0</v>
      </c>
      <c r="P11" s="85">
        <v>434.0</v>
      </c>
      <c r="Q11" s="155">
        <v>114.0</v>
      </c>
      <c r="R11" s="81">
        <v>141.0</v>
      </c>
      <c r="S11" s="82">
        <v>116.0</v>
      </c>
      <c r="T11" s="83">
        <v>98.0</v>
      </c>
      <c r="U11" s="84">
        <v>153.0</v>
      </c>
      <c r="V11" s="85">
        <v>426.0</v>
      </c>
      <c r="W11" s="155">
        <v>111.0</v>
      </c>
      <c r="X11" s="81"/>
      <c r="Y11" s="82"/>
      <c r="Z11" s="83"/>
      <c r="AA11" s="84"/>
      <c r="AB11" s="85"/>
      <c r="AC11" s="155"/>
      <c r="AD11" s="81"/>
      <c r="AE11" s="82"/>
      <c r="AF11" s="83"/>
      <c r="AG11" s="84"/>
      <c r="AH11" s="85"/>
      <c r="AI11" s="155"/>
      <c r="AJ11" s="81"/>
      <c r="AK11" s="82"/>
      <c r="AL11" s="83"/>
      <c r="AM11" s="84"/>
      <c r="AN11" s="85"/>
      <c r="AO11" s="155"/>
      <c r="AP11" s="81"/>
      <c r="AQ11" s="82"/>
      <c r="AR11" s="83"/>
      <c r="AS11" s="84"/>
      <c r="AT11" s="85"/>
      <c r="AU11" s="155"/>
      <c r="AV11" s="81"/>
      <c r="AW11" s="82"/>
      <c r="AX11" s="83"/>
      <c r="AY11" s="84"/>
      <c r="AZ11" s="85"/>
      <c r="BA11" s="155"/>
      <c r="BB11" s="81"/>
      <c r="BC11" s="82"/>
      <c r="BD11" s="83"/>
      <c r="BE11" s="84"/>
      <c r="BF11" s="85"/>
      <c r="BG11" s="155"/>
    </row>
    <row r="12" ht="16.5" customHeight="1">
      <c r="A12" s="166" t="s">
        <v>74</v>
      </c>
      <c r="B12" s="161">
        <v>1008.0</v>
      </c>
      <c r="C12" s="57">
        <v>3526.0</v>
      </c>
      <c r="D12" s="162">
        <v>5.0</v>
      </c>
      <c r="E12" s="168"/>
      <c r="F12" s="81">
        <v>182.0</v>
      </c>
      <c r="G12" s="82">
        <v>229.0</v>
      </c>
      <c r="H12" s="83">
        <v>141.0</v>
      </c>
      <c r="I12" s="84">
        <v>205.0</v>
      </c>
      <c r="J12" s="85">
        <v>546.0</v>
      </c>
      <c r="K12" s="155">
        <v>144.0</v>
      </c>
      <c r="L12" s="81">
        <v>190.0</v>
      </c>
      <c r="M12" s="82">
        <v>225.0</v>
      </c>
      <c r="N12" s="83">
        <v>143.0</v>
      </c>
      <c r="O12" s="84">
        <v>199.0</v>
      </c>
      <c r="P12" s="85">
        <v>559.0</v>
      </c>
      <c r="Q12" s="155">
        <v>148.0</v>
      </c>
      <c r="R12" s="81">
        <v>185.0</v>
      </c>
      <c r="S12" s="82">
        <v>243.0</v>
      </c>
      <c r="T12" s="83">
        <v>145.0</v>
      </c>
      <c r="U12" s="84">
        <v>201.0</v>
      </c>
      <c r="V12" s="85">
        <v>523.0</v>
      </c>
      <c r="W12" s="155">
        <v>138.0</v>
      </c>
      <c r="X12" s="81"/>
      <c r="Y12" s="82"/>
      <c r="Z12" s="83"/>
      <c r="AA12" s="84"/>
      <c r="AB12" s="85"/>
      <c r="AC12" s="155"/>
      <c r="AD12" s="81"/>
      <c r="AE12" s="82"/>
      <c r="AF12" s="83"/>
      <c r="AG12" s="84"/>
      <c r="AH12" s="85"/>
      <c r="AI12" s="155"/>
      <c r="AJ12" s="81"/>
      <c r="AK12" s="82"/>
      <c r="AL12" s="83"/>
      <c r="AM12" s="84"/>
      <c r="AN12" s="85"/>
      <c r="AO12" s="155"/>
      <c r="AP12" s="81"/>
      <c r="AQ12" s="82"/>
      <c r="AR12" s="83"/>
      <c r="AS12" s="84"/>
      <c r="AT12" s="85"/>
      <c r="AU12" s="155"/>
      <c r="AV12" s="81"/>
      <c r="AW12" s="82"/>
      <c r="AX12" s="83"/>
      <c r="AY12" s="84"/>
      <c r="AZ12" s="85"/>
      <c r="BA12" s="155"/>
      <c r="BB12" s="81"/>
      <c r="BC12" s="82"/>
      <c r="BD12" s="83"/>
      <c r="BE12" s="84"/>
      <c r="BF12" s="85"/>
      <c r="BG12" s="155"/>
    </row>
    <row r="13" ht="16.5" customHeight="1">
      <c r="A13" s="166" t="s">
        <v>74</v>
      </c>
      <c r="B13" s="161">
        <v>1009.0</v>
      </c>
      <c r="C13" s="57">
        <v>1377.0</v>
      </c>
      <c r="D13" s="162">
        <v>6.0</v>
      </c>
      <c r="E13" s="168"/>
      <c r="F13" s="81">
        <v>176.0</v>
      </c>
      <c r="G13" s="82">
        <v>111.0</v>
      </c>
      <c r="H13" s="83">
        <v>122.0</v>
      </c>
      <c r="I13" s="84">
        <v>115.0</v>
      </c>
      <c r="J13" s="85">
        <v>277.0</v>
      </c>
      <c r="K13" s="155">
        <v>59.0</v>
      </c>
      <c r="L13" s="81">
        <v>183.0</v>
      </c>
      <c r="M13" s="82">
        <v>134.0</v>
      </c>
      <c r="N13" s="83">
        <v>129.0</v>
      </c>
      <c r="O13" s="84">
        <v>114.0</v>
      </c>
      <c r="P13" s="85">
        <v>254.0</v>
      </c>
      <c r="Q13" s="155">
        <v>58.0</v>
      </c>
      <c r="R13" s="81">
        <v>184.0</v>
      </c>
      <c r="S13" s="82">
        <v>128.0</v>
      </c>
      <c r="T13" s="83">
        <v>126.0</v>
      </c>
      <c r="U13" s="84">
        <v>112.0</v>
      </c>
      <c r="V13" s="85">
        <v>250.0</v>
      </c>
      <c r="W13" s="155">
        <v>59.0</v>
      </c>
      <c r="X13" s="81"/>
      <c r="Y13" s="82"/>
      <c r="Z13" s="83"/>
      <c r="AA13" s="84"/>
      <c r="AB13" s="85"/>
      <c r="AC13" s="155"/>
      <c r="AD13" s="81"/>
      <c r="AE13" s="82"/>
      <c r="AF13" s="83"/>
      <c r="AG13" s="84"/>
      <c r="AH13" s="85"/>
      <c r="AI13" s="155"/>
      <c r="AJ13" s="81"/>
      <c r="AK13" s="82"/>
      <c r="AL13" s="83"/>
      <c r="AM13" s="84"/>
      <c r="AN13" s="85"/>
      <c r="AO13" s="155"/>
      <c r="AP13" s="81"/>
      <c r="AQ13" s="82"/>
      <c r="AR13" s="83"/>
      <c r="AS13" s="84"/>
      <c r="AT13" s="85"/>
      <c r="AU13" s="155"/>
      <c r="AV13" s="81"/>
      <c r="AW13" s="82"/>
      <c r="AX13" s="83"/>
      <c r="AY13" s="84"/>
      <c r="AZ13" s="85"/>
      <c r="BA13" s="155"/>
      <c r="BB13" s="81"/>
      <c r="BC13" s="82"/>
      <c r="BD13" s="83"/>
      <c r="BE13" s="84"/>
      <c r="BF13" s="85"/>
      <c r="BG13" s="155"/>
    </row>
    <row r="14" ht="16.5" customHeight="1">
      <c r="A14" s="166" t="s">
        <v>74</v>
      </c>
      <c r="B14" s="161">
        <v>1012.0</v>
      </c>
      <c r="C14" s="57">
        <v>1917.0</v>
      </c>
      <c r="D14" s="162">
        <v>7.0</v>
      </c>
      <c r="E14" s="168"/>
      <c r="F14" s="81">
        <v>276.0</v>
      </c>
      <c r="G14" s="82">
        <v>347.0</v>
      </c>
      <c r="H14" s="83">
        <v>145.0</v>
      </c>
      <c r="I14" s="84">
        <v>136.0</v>
      </c>
      <c r="J14" s="85">
        <v>389.0</v>
      </c>
      <c r="K14" s="155">
        <v>42.0</v>
      </c>
      <c r="L14" s="81">
        <v>287.0</v>
      </c>
      <c r="M14" s="82">
        <v>379.0</v>
      </c>
      <c r="N14" s="83">
        <v>154.0</v>
      </c>
      <c r="O14" s="84">
        <v>139.0</v>
      </c>
      <c r="P14" s="85">
        <v>372.0</v>
      </c>
      <c r="Q14" s="155">
        <v>38.0</v>
      </c>
      <c r="R14" s="81">
        <v>264.0</v>
      </c>
      <c r="S14" s="82">
        <v>349.0</v>
      </c>
      <c r="T14" s="83">
        <v>150.0</v>
      </c>
      <c r="U14" s="84">
        <v>140.0</v>
      </c>
      <c r="V14" s="85">
        <v>379.0</v>
      </c>
      <c r="W14" s="155">
        <v>39.0</v>
      </c>
      <c r="X14" s="81"/>
      <c r="Y14" s="82"/>
      <c r="Z14" s="83"/>
      <c r="AA14" s="84"/>
      <c r="AB14" s="85"/>
      <c r="AC14" s="155"/>
      <c r="AD14" s="81"/>
      <c r="AE14" s="82"/>
      <c r="AF14" s="83"/>
      <c r="AG14" s="84"/>
      <c r="AH14" s="85"/>
      <c r="AI14" s="155"/>
      <c r="AJ14" s="81"/>
      <c r="AK14" s="82"/>
      <c r="AL14" s="83"/>
      <c r="AM14" s="84"/>
      <c r="AN14" s="85"/>
      <c r="AO14" s="155"/>
      <c r="AP14" s="81"/>
      <c r="AQ14" s="82"/>
      <c r="AR14" s="83"/>
      <c r="AS14" s="84"/>
      <c r="AT14" s="85"/>
      <c r="AU14" s="155"/>
      <c r="AV14" s="81"/>
      <c r="AW14" s="82"/>
      <c r="AX14" s="83"/>
      <c r="AY14" s="84"/>
      <c r="AZ14" s="85"/>
      <c r="BA14" s="155"/>
      <c r="BB14" s="81"/>
      <c r="BC14" s="82"/>
      <c r="BD14" s="83"/>
      <c r="BE14" s="84"/>
      <c r="BF14" s="85"/>
      <c r="BG14" s="155"/>
    </row>
    <row r="15" ht="16.5" customHeight="1">
      <c r="A15" s="166" t="s">
        <v>74</v>
      </c>
      <c r="B15" s="161">
        <v>1015.0</v>
      </c>
      <c r="C15" s="57">
        <v>2512.0</v>
      </c>
      <c r="D15" s="162">
        <v>8.0</v>
      </c>
      <c r="E15" s="168"/>
      <c r="F15" s="81">
        <v>202.0</v>
      </c>
      <c r="G15" s="82">
        <v>195.0</v>
      </c>
      <c r="H15" s="83">
        <v>137.0</v>
      </c>
      <c r="I15" s="84">
        <v>196.0</v>
      </c>
      <c r="J15" s="85">
        <v>469.0</v>
      </c>
      <c r="K15" s="155">
        <v>97.0</v>
      </c>
      <c r="L15" s="81">
        <v>221.0</v>
      </c>
      <c r="M15" s="82">
        <v>212.0</v>
      </c>
      <c r="N15" s="83">
        <v>143.0</v>
      </c>
      <c r="O15" s="84">
        <v>182.0</v>
      </c>
      <c r="P15" s="85">
        <v>471.0</v>
      </c>
      <c r="Q15" s="155">
        <v>98.0</v>
      </c>
      <c r="R15" s="81">
        <v>214.0</v>
      </c>
      <c r="S15" s="82">
        <v>213.0</v>
      </c>
      <c r="T15" s="83">
        <v>141.0</v>
      </c>
      <c r="U15" s="84">
        <v>177.0</v>
      </c>
      <c r="V15" s="85">
        <v>460.0</v>
      </c>
      <c r="W15" s="155">
        <v>95.0</v>
      </c>
      <c r="X15" s="81"/>
      <c r="Y15" s="82"/>
      <c r="Z15" s="83"/>
      <c r="AA15" s="84"/>
      <c r="AB15" s="85"/>
      <c r="AC15" s="155"/>
      <c r="AD15" s="81"/>
      <c r="AE15" s="82"/>
      <c r="AF15" s="83"/>
      <c r="AG15" s="84"/>
      <c r="AH15" s="85"/>
      <c r="AI15" s="155"/>
      <c r="AJ15" s="81"/>
      <c r="AK15" s="82"/>
      <c r="AL15" s="83"/>
      <c r="AM15" s="84"/>
      <c r="AN15" s="85"/>
      <c r="AO15" s="155"/>
      <c r="AP15" s="81"/>
      <c r="AQ15" s="82"/>
      <c r="AR15" s="83"/>
      <c r="AS15" s="84"/>
      <c r="AT15" s="85"/>
      <c r="AU15" s="155"/>
      <c r="AV15" s="81"/>
      <c r="AW15" s="82"/>
      <c r="AX15" s="83"/>
      <c r="AY15" s="84"/>
      <c r="AZ15" s="85"/>
      <c r="BA15" s="155"/>
      <c r="BB15" s="81"/>
      <c r="BC15" s="82"/>
      <c r="BD15" s="83"/>
      <c r="BE15" s="84"/>
      <c r="BF15" s="85"/>
      <c r="BG15" s="155"/>
    </row>
    <row r="16" ht="16.5" customHeight="1">
      <c r="A16" s="166" t="s">
        <v>74</v>
      </c>
      <c r="B16" s="161">
        <v>1016.0</v>
      </c>
      <c r="C16" s="57">
        <v>495.0</v>
      </c>
      <c r="D16" s="162">
        <v>9.0</v>
      </c>
      <c r="E16" s="168"/>
      <c r="F16" s="81">
        <v>80.0</v>
      </c>
      <c r="G16" s="82">
        <v>55.0</v>
      </c>
      <c r="H16" s="83">
        <v>45.0</v>
      </c>
      <c r="I16" s="84">
        <v>49.0</v>
      </c>
      <c r="J16" s="85">
        <v>95.0</v>
      </c>
      <c r="K16" s="155">
        <v>15.0</v>
      </c>
      <c r="L16" s="81">
        <v>81.0</v>
      </c>
      <c r="M16" s="82">
        <v>64.0</v>
      </c>
      <c r="N16" s="83">
        <v>45.0</v>
      </c>
      <c r="O16" s="84">
        <v>48.0</v>
      </c>
      <c r="P16" s="85">
        <v>94.0</v>
      </c>
      <c r="Q16" s="155">
        <v>17.0</v>
      </c>
      <c r="R16" s="81">
        <v>77.0</v>
      </c>
      <c r="S16" s="82">
        <v>60.0</v>
      </c>
      <c r="T16" s="83">
        <v>47.0</v>
      </c>
      <c r="U16" s="84">
        <v>50.0</v>
      </c>
      <c r="V16" s="85">
        <v>92.0</v>
      </c>
      <c r="W16" s="155">
        <v>14.0</v>
      </c>
      <c r="X16" s="81"/>
      <c r="Y16" s="82"/>
      <c r="Z16" s="83"/>
      <c r="AA16" s="84"/>
      <c r="AB16" s="85"/>
      <c r="AC16" s="155"/>
      <c r="AD16" s="81"/>
      <c r="AE16" s="82"/>
      <c r="AF16" s="83"/>
      <c r="AG16" s="84"/>
      <c r="AH16" s="85"/>
      <c r="AI16" s="155"/>
      <c r="AJ16" s="81"/>
      <c r="AK16" s="82"/>
      <c r="AL16" s="83"/>
      <c r="AM16" s="84"/>
      <c r="AN16" s="85"/>
      <c r="AO16" s="155"/>
      <c r="AP16" s="81"/>
      <c r="AQ16" s="82"/>
      <c r="AR16" s="83"/>
      <c r="AS16" s="84"/>
      <c r="AT16" s="85"/>
      <c r="AU16" s="155"/>
      <c r="AV16" s="81"/>
      <c r="AW16" s="82"/>
      <c r="AX16" s="83"/>
      <c r="AY16" s="84"/>
      <c r="AZ16" s="85"/>
      <c r="BA16" s="155"/>
      <c r="BB16" s="81"/>
      <c r="BC16" s="82"/>
      <c r="BD16" s="83"/>
      <c r="BE16" s="84"/>
      <c r="BF16" s="85"/>
      <c r="BG16" s="155"/>
    </row>
    <row r="17" ht="16.5" customHeight="1">
      <c r="A17" s="166" t="s">
        <v>74</v>
      </c>
      <c r="B17" s="161">
        <v>1038.0</v>
      </c>
      <c r="C17" s="57">
        <v>2196.0</v>
      </c>
      <c r="D17" s="167"/>
      <c r="E17" s="167"/>
      <c r="F17" s="81">
        <v>159.0</v>
      </c>
      <c r="G17" s="82">
        <v>191.0</v>
      </c>
      <c r="H17" s="83">
        <v>94.0</v>
      </c>
      <c r="I17" s="84">
        <v>129.0</v>
      </c>
      <c r="J17" s="85">
        <v>411.0</v>
      </c>
      <c r="K17" s="155">
        <v>68.0</v>
      </c>
      <c r="L17" s="81">
        <v>161.0</v>
      </c>
      <c r="M17" s="82">
        <v>205.0</v>
      </c>
      <c r="N17" s="83">
        <v>95.0</v>
      </c>
      <c r="O17" s="84">
        <v>130.0</v>
      </c>
      <c r="P17" s="85">
        <v>409.0</v>
      </c>
      <c r="Q17" s="155">
        <v>69.0</v>
      </c>
      <c r="R17" s="81">
        <v>156.0</v>
      </c>
      <c r="S17" s="82">
        <v>199.0</v>
      </c>
      <c r="T17" s="83">
        <v>96.0</v>
      </c>
      <c r="U17" s="84">
        <v>125.0</v>
      </c>
      <c r="V17" s="85">
        <v>398.0</v>
      </c>
      <c r="W17" s="155">
        <v>65.0</v>
      </c>
      <c r="X17" s="81"/>
      <c r="Y17" s="82"/>
      <c r="Z17" s="83"/>
      <c r="AA17" s="84"/>
      <c r="AB17" s="85"/>
      <c r="AC17" s="155"/>
      <c r="AD17" s="81"/>
      <c r="AE17" s="82"/>
      <c r="AF17" s="83"/>
      <c r="AG17" s="84"/>
      <c r="AH17" s="85"/>
      <c r="AI17" s="155"/>
      <c r="AJ17" s="81"/>
      <c r="AK17" s="82"/>
      <c r="AL17" s="83"/>
      <c r="AM17" s="84"/>
      <c r="AN17" s="85"/>
      <c r="AO17" s="155"/>
      <c r="AP17" s="81"/>
      <c r="AQ17" s="82"/>
      <c r="AR17" s="83"/>
      <c r="AS17" s="84"/>
      <c r="AT17" s="85"/>
      <c r="AU17" s="155"/>
      <c r="AV17" s="81"/>
      <c r="AW17" s="82"/>
      <c r="AX17" s="83"/>
      <c r="AY17" s="84"/>
      <c r="AZ17" s="85"/>
      <c r="BA17" s="155"/>
      <c r="BB17" s="81"/>
      <c r="BC17" s="82"/>
      <c r="BD17" s="83"/>
      <c r="BE17" s="84"/>
      <c r="BF17" s="85"/>
      <c r="BG17" s="155"/>
    </row>
    <row r="18" ht="16.5" customHeight="1">
      <c r="A18" s="166" t="s">
        <v>74</v>
      </c>
      <c r="B18" s="161">
        <v>1039.0</v>
      </c>
      <c r="C18" s="57">
        <v>3284.0</v>
      </c>
      <c r="D18" s="167"/>
      <c r="E18" s="167"/>
      <c r="F18" s="81">
        <v>370.0</v>
      </c>
      <c r="G18" s="82">
        <v>415.0</v>
      </c>
      <c r="H18" s="83">
        <v>177.0</v>
      </c>
      <c r="I18" s="84">
        <v>206.0</v>
      </c>
      <c r="J18" s="85">
        <v>635.0</v>
      </c>
      <c r="K18" s="155">
        <v>101.0</v>
      </c>
      <c r="L18" s="81">
        <v>390.0</v>
      </c>
      <c r="M18" s="82">
        <v>429.0</v>
      </c>
      <c r="N18" s="83">
        <v>180.0</v>
      </c>
      <c r="O18" s="84">
        <v>204.0</v>
      </c>
      <c r="P18" s="85">
        <v>632.0</v>
      </c>
      <c r="Q18" s="155">
        <v>99.0</v>
      </c>
      <c r="R18" s="81">
        <v>360.0</v>
      </c>
      <c r="S18" s="82">
        <v>413.0</v>
      </c>
      <c r="T18" s="83">
        <v>183.0</v>
      </c>
      <c r="U18" s="84">
        <v>212.0</v>
      </c>
      <c r="V18" s="85">
        <v>628.0</v>
      </c>
      <c r="W18" s="155">
        <v>94.0</v>
      </c>
      <c r="X18" s="81"/>
      <c r="Y18" s="82"/>
      <c r="Z18" s="83"/>
      <c r="AA18" s="84"/>
      <c r="AB18" s="85"/>
      <c r="AC18" s="155"/>
      <c r="AD18" s="81"/>
      <c r="AE18" s="82"/>
      <c r="AF18" s="83"/>
      <c r="AG18" s="84"/>
      <c r="AH18" s="85"/>
      <c r="AI18" s="155"/>
      <c r="AJ18" s="81"/>
      <c r="AK18" s="82"/>
      <c r="AL18" s="83"/>
      <c r="AM18" s="84"/>
      <c r="AN18" s="85"/>
      <c r="AO18" s="155"/>
      <c r="AP18" s="81"/>
      <c r="AQ18" s="82"/>
      <c r="AR18" s="83"/>
      <c r="AS18" s="84"/>
      <c r="AT18" s="85"/>
      <c r="AU18" s="155"/>
      <c r="AV18" s="81"/>
      <c r="AW18" s="82"/>
      <c r="AX18" s="83"/>
      <c r="AY18" s="84"/>
      <c r="AZ18" s="85"/>
      <c r="BA18" s="155"/>
      <c r="BB18" s="81"/>
      <c r="BC18" s="82"/>
      <c r="BD18" s="83"/>
      <c r="BE18" s="84"/>
      <c r="BF18" s="85"/>
      <c r="BG18" s="155"/>
    </row>
    <row r="19" ht="16.5" customHeight="1">
      <c r="A19" s="166" t="s">
        <v>74</v>
      </c>
      <c r="B19" s="161">
        <v>1063.0</v>
      </c>
      <c r="C19" s="57">
        <v>1430.0</v>
      </c>
      <c r="D19" s="167"/>
      <c r="E19" s="167"/>
      <c r="F19" s="81">
        <v>123.0</v>
      </c>
      <c r="G19" s="82">
        <v>121.0</v>
      </c>
      <c r="H19" s="83">
        <v>98.0</v>
      </c>
      <c r="I19" s="84">
        <v>115.0</v>
      </c>
      <c r="J19" s="85">
        <v>272.0</v>
      </c>
      <c r="K19" s="155">
        <v>63.0</v>
      </c>
      <c r="L19" s="81">
        <v>129.0</v>
      </c>
      <c r="M19" s="82">
        <v>134.0</v>
      </c>
      <c r="N19" s="83">
        <v>103.0</v>
      </c>
      <c r="O19" s="84">
        <v>115.0</v>
      </c>
      <c r="P19" s="85">
        <v>263.0</v>
      </c>
      <c r="Q19" s="155">
        <v>64.0</v>
      </c>
      <c r="R19" s="81">
        <v>128.0</v>
      </c>
      <c r="S19" s="82">
        <v>125.0</v>
      </c>
      <c r="T19" s="83">
        <v>98.0</v>
      </c>
      <c r="U19" s="84">
        <v>110.0</v>
      </c>
      <c r="V19" s="85">
        <v>260.0</v>
      </c>
      <c r="W19" s="155">
        <v>62.0</v>
      </c>
      <c r="X19" s="81"/>
      <c r="Y19" s="82"/>
      <c r="Z19" s="83"/>
      <c r="AA19" s="84"/>
      <c r="AB19" s="85"/>
      <c r="AC19" s="155"/>
      <c r="AD19" s="81"/>
      <c r="AE19" s="82"/>
      <c r="AF19" s="83"/>
      <c r="AG19" s="84"/>
      <c r="AH19" s="85"/>
      <c r="AI19" s="155"/>
      <c r="AJ19" s="81"/>
      <c r="AK19" s="82"/>
      <c r="AL19" s="83"/>
      <c r="AM19" s="84"/>
      <c r="AN19" s="85"/>
      <c r="AO19" s="155"/>
      <c r="AP19" s="81"/>
      <c r="AQ19" s="82"/>
      <c r="AR19" s="83"/>
      <c r="AS19" s="84"/>
      <c r="AT19" s="85"/>
      <c r="AU19" s="155"/>
      <c r="AV19" s="81"/>
      <c r="AW19" s="82"/>
      <c r="AX19" s="83"/>
      <c r="AY19" s="84"/>
      <c r="AZ19" s="85"/>
      <c r="BA19" s="155"/>
      <c r="BB19" s="81"/>
      <c r="BC19" s="82"/>
      <c r="BD19" s="83"/>
      <c r="BE19" s="84"/>
      <c r="BF19" s="85"/>
      <c r="BG19" s="155"/>
    </row>
    <row r="20" ht="16.5" customHeight="1">
      <c r="A20" s="166" t="s">
        <v>74</v>
      </c>
      <c r="B20" s="161">
        <v>1074.0</v>
      </c>
      <c r="C20" s="57">
        <v>2214.0</v>
      </c>
      <c r="D20" s="167"/>
      <c r="E20" s="167"/>
      <c r="F20" s="81">
        <v>84.0</v>
      </c>
      <c r="G20" s="82">
        <v>290.0</v>
      </c>
      <c r="H20" s="83">
        <v>228.0</v>
      </c>
      <c r="I20" s="84">
        <v>49.0</v>
      </c>
      <c r="J20" s="85">
        <v>387.0</v>
      </c>
      <c r="K20" s="155">
        <v>94.0</v>
      </c>
      <c r="L20" s="81">
        <v>88.0</v>
      </c>
      <c r="M20" s="82">
        <v>321.0</v>
      </c>
      <c r="N20" s="83">
        <v>242.0</v>
      </c>
      <c r="O20" s="84">
        <v>50.0</v>
      </c>
      <c r="P20" s="85">
        <v>385.0</v>
      </c>
      <c r="Q20" s="155">
        <v>86.0</v>
      </c>
      <c r="R20" s="81">
        <v>87.0</v>
      </c>
      <c r="S20" s="82">
        <v>321.0</v>
      </c>
      <c r="T20" s="83">
        <v>245.0</v>
      </c>
      <c r="U20" s="84">
        <v>49.0</v>
      </c>
      <c r="V20" s="85">
        <v>369.0</v>
      </c>
      <c r="W20" s="155">
        <v>82.0</v>
      </c>
      <c r="X20" s="81"/>
      <c r="Y20" s="82"/>
      <c r="Z20" s="83"/>
      <c r="AA20" s="84"/>
      <c r="AB20" s="85"/>
      <c r="AC20" s="155"/>
      <c r="AD20" s="81"/>
      <c r="AE20" s="82"/>
      <c r="AF20" s="83"/>
      <c r="AG20" s="84"/>
      <c r="AH20" s="85"/>
      <c r="AI20" s="155"/>
      <c r="AJ20" s="81"/>
      <c r="AK20" s="82"/>
      <c r="AL20" s="83"/>
      <c r="AM20" s="84"/>
      <c r="AN20" s="85"/>
      <c r="AO20" s="155"/>
      <c r="AP20" s="81"/>
      <c r="AQ20" s="82"/>
      <c r="AR20" s="83"/>
      <c r="AS20" s="84"/>
      <c r="AT20" s="85"/>
      <c r="AU20" s="155"/>
      <c r="AV20" s="81"/>
      <c r="AW20" s="82"/>
      <c r="AX20" s="83"/>
      <c r="AY20" s="84"/>
      <c r="AZ20" s="85"/>
      <c r="BA20" s="155"/>
      <c r="BB20" s="81"/>
      <c r="BC20" s="82"/>
      <c r="BD20" s="83"/>
      <c r="BE20" s="84"/>
      <c r="BF20" s="85"/>
      <c r="BG20" s="155"/>
    </row>
    <row r="21" ht="16.5" customHeight="1">
      <c r="A21" s="166" t="s">
        <v>74</v>
      </c>
      <c r="B21" s="161">
        <v>1302.0</v>
      </c>
      <c r="C21" s="57">
        <v>3787.0</v>
      </c>
      <c r="D21" s="167"/>
      <c r="E21" s="167"/>
      <c r="F21" s="81">
        <v>250.0</v>
      </c>
      <c r="G21" s="82">
        <v>232.0</v>
      </c>
      <c r="H21" s="83">
        <v>176.0</v>
      </c>
      <c r="I21" s="84">
        <v>280.0</v>
      </c>
      <c r="J21" s="85">
        <v>631.0</v>
      </c>
      <c r="K21" s="155">
        <v>143.0</v>
      </c>
      <c r="L21" s="81">
        <v>281.0</v>
      </c>
      <c r="M21" s="82">
        <v>245.0</v>
      </c>
      <c r="N21" s="83">
        <v>188.0</v>
      </c>
      <c r="O21" s="84">
        <v>264.0</v>
      </c>
      <c r="P21" s="85">
        <v>644.0</v>
      </c>
      <c r="Q21" s="155">
        <v>136.0</v>
      </c>
      <c r="R21" s="81">
        <v>277.0</v>
      </c>
      <c r="S21" s="82">
        <v>246.0</v>
      </c>
      <c r="T21" s="83">
        <v>186.0</v>
      </c>
      <c r="U21" s="84">
        <v>262.0</v>
      </c>
      <c r="V21" s="85">
        <v>619.0</v>
      </c>
      <c r="W21" s="155">
        <v>133.0</v>
      </c>
      <c r="X21" s="81"/>
      <c r="Y21" s="82"/>
      <c r="Z21" s="83"/>
      <c r="AA21" s="84"/>
      <c r="AB21" s="85"/>
      <c r="AC21" s="155"/>
      <c r="AD21" s="81"/>
      <c r="AE21" s="82"/>
      <c r="AF21" s="83"/>
      <c r="AG21" s="84"/>
      <c r="AH21" s="85"/>
      <c r="AI21" s="155"/>
      <c r="AJ21" s="81"/>
      <c r="AK21" s="82"/>
      <c r="AL21" s="83"/>
      <c r="AM21" s="84"/>
      <c r="AN21" s="85"/>
      <c r="AO21" s="155"/>
      <c r="AP21" s="81"/>
      <c r="AQ21" s="82"/>
      <c r="AR21" s="83"/>
      <c r="AS21" s="84"/>
      <c r="AT21" s="85"/>
      <c r="AU21" s="155"/>
      <c r="AV21" s="81"/>
      <c r="AW21" s="82"/>
      <c r="AX21" s="83"/>
      <c r="AY21" s="84"/>
      <c r="AZ21" s="85"/>
      <c r="BA21" s="155"/>
      <c r="BB21" s="81"/>
      <c r="BC21" s="82"/>
      <c r="BD21" s="83"/>
      <c r="BE21" s="84"/>
      <c r="BF21" s="85"/>
      <c r="BG21" s="155"/>
    </row>
    <row r="22" ht="16.5" customHeight="1">
      <c r="A22" s="166" t="s">
        <v>74</v>
      </c>
      <c r="B22" s="161">
        <v>1304.0</v>
      </c>
      <c r="C22" s="57">
        <v>2779.0</v>
      </c>
      <c r="D22" s="167"/>
      <c r="E22" s="167"/>
      <c r="F22" s="81">
        <v>180.0</v>
      </c>
      <c r="G22" s="82">
        <v>178.0</v>
      </c>
      <c r="H22" s="83">
        <v>149.0</v>
      </c>
      <c r="I22" s="84">
        <v>161.0</v>
      </c>
      <c r="J22" s="85">
        <v>440.0</v>
      </c>
      <c r="K22" s="155">
        <v>103.0</v>
      </c>
      <c r="L22" s="81">
        <v>182.0</v>
      </c>
      <c r="M22" s="82">
        <v>191.0</v>
      </c>
      <c r="N22" s="83">
        <v>152.0</v>
      </c>
      <c r="O22" s="84">
        <v>166.0</v>
      </c>
      <c r="P22" s="85">
        <v>439.0</v>
      </c>
      <c r="Q22" s="155">
        <v>100.0</v>
      </c>
      <c r="R22" s="81">
        <v>174.0</v>
      </c>
      <c r="S22" s="82">
        <v>187.0</v>
      </c>
      <c r="T22" s="83">
        <v>151.0</v>
      </c>
      <c r="U22" s="84">
        <v>164.0</v>
      </c>
      <c r="V22" s="85">
        <v>433.0</v>
      </c>
      <c r="W22" s="155">
        <v>96.0</v>
      </c>
      <c r="X22" s="81"/>
      <c r="Y22" s="82"/>
      <c r="Z22" s="83"/>
      <c r="AA22" s="84"/>
      <c r="AB22" s="85"/>
      <c r="AC22" s="155"/>
      <c r="AD22" s="81"/>
      <c r="AE22" s="82"/>
      <c r="AF22" s="83"/>
      <c r="AG22" s="84"/>
      <c r="AH22" s="85"/>
      <c r="AI22" s="155"/>
      <c r="AJ22" s="81"/>
      <c r="AK22" s="82"/>
      <c r="AL22" s="83"/>
      <c r="AM22" s="84"/>
      <c r="AN22" s="85"/>
      <c r="AO22" s="155"/>
      <c r="AP22" s="81"/>
      <c r="AQ22" s="82"/>
      <c r="AR22" s="83"/>
      <c r="AS22" s="84"/>
      <c r="AT22" s="85"/>
      <c r="AU22" s="155"/>
      <c r="AV22" s="81"/>
      <c r="AW22" s="82"/>
      <c r="AX22" s="83"/>
      <c r="AY22" s="84"/>
      <c r="AZ22" s="85"/>
      <c r="BA22" s="155"/>
      <c r="BB22" s="81"/>
      <c r="BC22" s="82"/>
      <c r="BD22" s="83"/>
      <c r="BE22" s="84"/>
      <c r="BF22" s="85"/>
      <c r="BG22" s="155"/>
    </row>
    <row r="23" ht="16.5" customHeight="1">
      <c r="A23" s="166" t="s">
        <v>74</v>
      </c>
      <c r="B23" s="161">
        <v>1307.0</v>
      </c>
      <c r="C23" s="57">
        <v>2056.0</v>
      </c>
      <c r="D23" s="167"/>
      <c r="E23" s="167"/>
      <c r="F23" s="81">
        <v>202.0</v>
      </c>
      <c r="G23" s="82">
        <v>159.0</v>
      </c>
      <c r="H23" s="83">
        <v>113.0</v>
      </c>
      <c r="I23" s="84">
        <v>173.0</v>
      </c>
      <c r="J23" s="85">
        <v>370.0</v>
      </c>
      <c r="K23" s="155">
        <v>70.0</v>
      </c>
      <c r="L23" s="81">
        <v>219.0</v>
      </c>
      <c r="M23" s="82">
        <v>169.0</v>
      </c>
      <c r="N23" s="83">
        <v>117.0</v>
      </c>
      <c r="O23" s="84">
        <v>170.0</v>
      </c>
      <c r="P23" s="85">
        <v>370.0</v>
      </c>
      <c r="Q23" s="155">
        <v>69.0</v>
      </c>
      <c r="R23" s="81">
        <v>209.0</v>
      </c>
      <c r="S23" s="82">
        <v>160.0</v>
      </c>
      <c r="T23" s="83">
        <v>110.0</v>
      </c>
      <c r="U23" s="84">
        <v>168.0</v>
      </c>
      <c r="V23" s="85">
        <v>366.0</v>
      </c>
      <c r="W23" s="155">
        <v>70.0</v>
      </c>
      <c r="X23" s="81"/>
      <c r="Y23" s="82"/>
      <c r="Z23" s="83"/>
      <c r="AA23" s="84"/>
      <c r="AB23" s="85"/>
      <c r="AC23" s="155"/>
      <c r="AD23" s="81"/>
      <c r="AE23" s="82"/>
      <c r="AF23" s="83"/>
      <c r="AG23" s="84"/>
      <c r="AH23" s="85"/>
      <c r="AI23" s="155"/>
      <c r="AJ23" s="81"/>
      <c r="AK23" s="82"/>
      <c r="AL23" s="83"/>
      <c r="AM23" s="84"/>
      <c r="AN23" s="85"/>
      <c r="AO23" s="155"/>
      <c r="AP23" s="81"/>
      <c r="AQ23" s="82"/>
      <c r="AR23" s="83"/>
      <c r="AS23" s="84"/>
      <c r="AT23" s="85"/>
      <c r="AU23" s="155"/>
      <c r="AV23" s="81"/>
      <c r="AW23" s="82"/>
      <c r="AX23" s="83"/>
      <c r="AY23" s="84"/>
      <c r="AZ23" s="85"/>
      <c r="BA23" s="155"/>
      <c r="BB23" s="81"/>
      <c r="BC23" s="82"/>
      <c r="BD23" s="83"/>
      <c r="BE23" s="84"/>
      <c r="BF23" s="85"/>
      <c r="BG23" s="155"/>
    </row>
    <row r="24" ht="16.5" customHeight="1">
      <c r="A24" s="166" t="s">
        <v>74</v>
      </c>
      <c r="B24" s="161">
        <v>1318.0</v>
      </c>
      <c r="C24" s="57">
        <v>1795.0</v>
      </c>
      <c r="D24" s="167"/>
      <c r="E24" s="167"/>
      <c r="F24" s="81">
        <v>73.0</v>
      </c>
      <c r="G24" s="82">
        <v>89.0</v>
      </c>
      <c r="H24" s="83">
        <v>89.0</v>
      </c>
      <c r="I24" s="84">
        <v>99.0</v>
      </c>
      <c r="J24" s="85">
        <v>291.0</v>
      </c>
      <c r="K24" s="155">
        <v>101.0</v>
      </c>
      <c r="L24" s="81">
        <v>78.0</v>
      </c>
      <c r="M24" s="82">
        <v>97.0</v>
      </c>
      <c r="N24" s="83">
        <v>88.0</v>
      </c>
      <c r="O24" s="84">
        <v>95.0</v>
      </c>
      <c r="P24" s="85">
        <v>292.0</v>
      </c>
      <c r="Q24" s="155">
        <v>103.0</v>
      </c>
      <c r="R24" s="81">
        <v>78.0</v>
      </c>
      <c r="S24" s="82">
        <v>96.0</v>
      </c>
      <c r="T24" s="83">
        <v>88.0</v>
      </c>
      <c r="U24" s="84">
        <v>92.0</v>
      </c>
      <c r="V24" s="85">
        <v>284.0</v>
      </c>
      <c r="W24" s="155">
        <v>100.0</v>
      </c>
      <c r="X24" s="81"/>
      <c r="Y24" s="82"/>
      <c r="Z24" s="83"/>
      <c r="AA24" s="84"/>
      <c r="AB24" s="85"/>
      <c r="AC24" s="155"/>
      <c r="AD24" s="81"/>
      <c r="AE24" s="82"/>
      <c r="AF24" s="83"/>
      <c r="AG24" s="84"/>
      <c r="AH24" s="85"/>
      <c r="AI24" s="155"/>
      <c r="AJ24" s="81"/>
      <c r="AK24" s="82"/>
      <c r="AL24" s="83"/>
      <c r="AM24" s="84"/>
      <c r="AN24" s="85"/>
      <c r="AO24" s="155"/>
      <c r="AP24" s="81"/>
      <c r="AQ24" s="82"/>
      <c r="AR24" s="83"/>
      <c r="AS24" s="84"/>
      <c r="AT24" s="85"/>
      <c r="AU24" s="155"/>
      <c r="AV24" s="81"/>
      <c r="AW24" s="82"/>
      <c r="AX24" s="83"/>
      <c r="AY24" s="84"/>
      <c r="AZ24" s="85"/>
      <c r="BA24" s="155"/>
      <c r="BB24" s="81"/>
      <c r="BC24" s="82"/>
      <c r="BD24" s="83"/>
      <c r="BE24" s="84"/>
      <c r="BF24" s="85"/>
      <c r="BG24" s="155"/>
    </row>
    <row r="25" ht="16.5" customHeight="1">
      <c r="A25" s="166" t="s">
        <v>74</v>
      </c>
      <c r="B25" s="161">
        <v>1327.0</v>
      </c>
      <c r="C25" s="57">
        <v>2262.0</v>
      </c>
      <c r="D25" s="167"/>
      <c r="E25" s="167"/>
      <c r="F25" s="81">
        <v>132.0</v>
      </c>
      <c r="G25" s="82">
        <v>102.0</v>
      </c>
      <c r="H25" s="83">
        <v>116.0</v>
      </c>
      <c r="I25" s="84">
        <v>125.0</v>
      </c>
      <c r="J25" s="85">
        <v>357.0</v>
      </c>
      <c r="K25" s="155">
        <v>103.0</v>
      </c>
      <c r="L25" s="81">
        <v>134.0</v>
      </c>
      <c r="M25" s="82">
        <v>107.0</v>
      </c>
      <c r="N25" s="83">
        <v>121.0</v>
      </c>
      <c r="O25" s="84">
        <v>122.0</v>
      </c>
      <c r="P25" s="85">
        <v>351.0</v>
      </c>
      <c r="Q25" s="155">
        <v>103.0</v>
      </c>
      <c r="R25" s="81">
        <v>138.0</v>
      </c>
      <c r="S25" s="82">
        <v>122.0</v>
      </c>
      <c r="T25" s="83">
        <v>121.0</v>
      </c>
      <c r="U25" s="84">
        <v>120.0</v>
      </c>
      <c r="V25" s="85">
        <v>331.0</v>
      </c>
      <c r="W25" s="155">
        <v>97.0</v>
      </c>
      <c r="X25" s="81"/>
      <c r="Y25" s="82"/>
      <c r="Z25" s="83"/>
      <c r="AA25" s="84"/>
      <c r="AB25" s="85"/>
      <c r="AC25" s="155"/>
      <c r="AD25" s="81"/>
      <c r="AE25" s="82"/>
      <c r="AF25" s="83"/>
      <c r="AG25" s="84"/>
      <c r="AH25" s="85"/>
      <c r="AI25" s="155"/>
      <c r="AJ25" s="81"/>
      <c r="AK25" s="82"/>
      <c r="AL25" s="83"/>
      <c r="AM25" s="84"/>
      <c r="AN25" s="85"/>
      <c r="AO25" s="155"/>
      <c r="AP25" s="81"/>
      <c r="AQ25" s="82"/>
      <c r="AR25" s="83"/>
      <c r="AS25" s="84"/>
      <c r="AT25" s="85"/>
      <c r="AU25" s="155"/>
      <c r="AV25" s="81"/>
      <c r="AW25" s="82"/>
      <c r="AX25" s="83"/>
      <c r="AY25" s="84"/>
      <c r="AZ25" s="85"/>
      <c r="BA25" s="155"/>
      <c r="BB25" s="81"/>
      <c r="BC25" s="82"/>
      <c r="BD25" s="83"/>
      <c r="BE25" s="84"/>
      <c r="BF25" s="85"/>
      <c r="BG25" s="155"/>
    </row>
    <row r="26" ht="16.5" customHeight="1">
      <c r="A26" s="166" t="s">
        <v>74</v>
      </c>
      <c r="B26" s="161">
        <v>1328.0</v>
      </c>
      <c r="C26" s="57">
        <v>1783.0</v>
      </c>
      <c r="D26" s="167"/>
      <c r="E26" s="167"/>
      <c r="F26" s="81">
        <v>112.0</v>
      </c>
      <c r="G26" s="82">
        <v>128.0</v>
      </c>
      <c r="H26" s="83">
        <v>82.0</v>
      </c>
      <c r="I26" s="84">
        <v>109.0</v>
      </c>
      <c r="J26" s="85">
        <v>292.0</v>
      </c>
      <c r="K26" s="155">
        <v>76.0</v>
      </c>
      <c r="L26" s="81">
        <v>117.0</v>
      </c>
      <c r="M26" s="82">
        <v>132.0</v>
      </c>
      <c r="N26" s="83">
        <v>81.0</v>
      </c>
      <c r="O26" s="84">
        <v>108.0</v>
      </c>
      <c r="P26" s="85">
        <v>290.0</v>
      </c>
      <c r="Q26" s="155">
        <v>79.0</v>
      </c>
      <c r="R26" s="81">
        <v>113.0</v>
      </c>
      <c r="S26" s="82">
        <v>132.0</v>
      </c>
      <c r="T26" s="83">
        <v>84.0</v>
      </c>
      <c r="U26" s="84">
        <v>104.0</v>
      </c>
      <c r="V26" s="85">
        <v>280.0</v>
      </c>
      <c r="W26" s="155">
        <v>74.0</v>
      </c>
      <c r="X26" s="81"/>
      <c r="Y26" s="82"/>
      <c r="Z26" s="83"/>
      <c r="AA26" s="84"/>
      <c r="AB26" s="85"/>
      <c r="AC26" s="155"/>
      <c r="AD26" s="81"/>
      <c r="AE26" s="82"/>
      <c r="AF26" s="83"/>
      <c r="AG26" s="84"/>
      <c r="AH26" s="85"/>
      <c r="AI26" s="155"/>
      <c r="AJ26" s="81"/>
      <c r="AK26" s="82"/>
      <c r="AL26" s="83"/>
      <c r="AM26" s="84"/>
      <c r="AN26" s="85"/>
      <c r="AO26" s="155"/>
      <c r="AP26" s="81"/>
      <c r="AQ26" s="82"/>
      <c r="AR26" s="83"/>
      <c r="AS26" s="84"/>
      <c r="AT26" s="85"/>
      <c r="AU26" s="155"/>
      <c r="AV26" s="81"/>
      <c r="AW26" s="82"/>
      <c r="AX26" s="83"/>
      <c r="AY26" s="84"/>
      <c r="AZ26" s="85"/>
      <c r="BA26" s="155"/>
      <c r="BB26" s="81"/>
      <c r="BC26" s="82"/>
      <c r="BD26" s="83"/>
      <c r="BE26" s="84"/>
      <c r="BF26" s="85"/>
      <c r="BG26" s="155"/>
    </row>
    <row r="27" ht="16.5" customHeight="1">
      <c r="A27" s="166" t="s">
        <v>74</v>
      </c>
      <c r="B27" s="161">
        <v>1330.0</v>
      </c>
      <c r="C27" s="57">
        <v>1933.0</v>
      </c>
      <c r="D27" s="167"/>
      <c r="E27" s="167"/>
      <c r="F27" s="81">
        <v>222.0</v>
      </c>
      <c r="G27" s="82">
        <v>147.0</v>
      </c>
      <c r="H27" s="83">
        <v>193.0</v>
      </c>
      <c r="I27" s="84">
        <v>135.0</v>
      </c>
      <c r="J27" s="85">
        <v>290.0</v>
      </c>
      <c r="K27" s="155">
        <v>79.0</v>
      </c>
      <c r="L27" s="81">
        <v>237.0</v>
      </c>
      <c r="M27" s="82">
        <v>167.0</v>
      </c>
      <c r="N27" s="83">
        <v>205.0</v>
      </c>
      <c r="O27" s="84">
        <v>131.0</v>
      </c>
      <c r="P27" s="85">
        <v>291.0</v>
      </c>
      <c r="Q27" s="155">
        <v>76.0</v>
      </c>
      <c r="R27" s="81">
        <v>230.0</v>
      </c>
      <c r="S27" s="82">
        <v>152.0</v>
      </c>
      <c r="T27" s="83">
        <v>204.0</v>
      </c>
      <c r="U27" s="84">
        <v>126.0</v>
      </c>
      <c r="V27" s="85">
        <v>283.0</v>
      </c>
      <c r="W27" s="155">
        <v>72.0</v>
      </c>
      <c r="X27" s="81"/>
      <c r="Y27" s="82"/>
      <c r="Z27" s="83"/>
      <c r="AA27" s="84"/>
      <c r="AB27" s="85"/>
      <c r="AC27" s="155"/>
      <c r="AD27" s="81"/>
      <c r="AE27" s="82"/>
      <c r="AF27" s="83"/>
      <c r="AG27" s="84"/>
      <c r="AH27" s="85"/>
      <c r="AI27" s="155"/>
      <c r="AJ27" s="81"/>
      <c r="AK27" s="82"/>
      <c r="AL27" s="83"/>
      <c r="AM27" s="84"/>
      <c r="AN27" s="85"/>
      <c r="AO27" s="155"/>
      <c r="AP27" s="81"/>
      <c r="AQ27" s="82"/>
      <c r="AR27" s="83"/>
      <c r="AS27" s="84"/>
      <c r="AT27" s="85"/>
      <c r="AU27" s="155"/>
      <c r="AV27" s="81"/>
      <c r="AW27" s="82"/>
      <c r="AX27" s="83"/>
      <c r="AY27" s="84"/>
      <c r="AZ27" s="85"/>
      <c r="BA27" s="155"/>
      <c r="BB27" s="81"/>
      <c r="BC27" s="82"/>
      <c r="BD27" s="83"/>
      <c r="BE27" s="84"/>
      <c r="BF27" s="85"/>
      <c r="BG27" s="155"/>
    </row>
    <row r="28" ht="16.5" customHeight="1">
      <c r="A28" s="166" t="s">
        <v>74</v>
      </c>
      <c r="B28" s="161">
        <v>1331.0</v>
      </c>
      <c r="C28" s="57">
        <v>1808.0</v>
      </c>
      <c r="D28" s="167"/>
      <c r="E28" s="167"/>
      <c r="F28" s="81">
        <v>113.0</v>
      </c>
      <c r="G28" s="82">
        <v>136.0</v>
      </c>
      <c r="H28" s="83">
        <v>83.0</v>
      </c>
      <c r="I28" s="84">
        <v>102.0</v>
      </c>
      <c r="J28" s="85">
        <v>296.0</v>
      </c>
      <c r="K28" s="155">
        <v>88.0</v>
      </c>
      <c r="L28" s="81">
        <v>126.0</v>
      </c>
      <c r="M28" s="82">
        <v>138.0</v>
      </c>
      <c r="N28" s="83">
        <v>81.0</v>
      </c>
      <c r="O28" s="84">
        <v>95.0</v>
      </c>
      <c r="P28" s="85">
        <v>301.0</v>
      </c>
      <c r="Q28" s="155">
        <v>88.0</v>
      </c>
      <c r="R28" s="81">
        <v>120.0</v>
      </c>
      <c r="S28" s="82">
        <v>147.0</v>
      </c>
      <c r="T28" s="83">
        <v>79.0</v>
      </c>
      <c r="U28" s="84">
        <v>99.0</v>
      </c>
      <c r="V28" s="85">
        <v>280.0</v>
      </c>
      <c r="W28" s="155">
        <v>84.0</v>
      </c>
      <c r="X28" s="81"/>
      <c r="Y28" s="82"/>
      <c r="Z28" s="83"/>
      <c r="AA28" s="84"/>
      <c r="AB28" s="85"/>
      <c r="AC28" s="155"/>
      <c r="AD28" s="81"/>
      <c r="AE28" s="82"/>
      <c r="AF28" s="83"/>
      <c r="AG28" s="84"/>
      <c r="AH28" s="85"/>
      <c r="AI28" s="155"/>
      <c r="AJ28" s="81"/>
      <c r="AK28" s="82"/>
      <c r="AL28" s="83"/>
      <c r="AM28" s="84"/>
      <c r="AN28" s="85"/>
      <c r="AO28" s="155"/>
      <c r="AP28" s="81"/>
      <c r="AQ28" s="82"/>
      <c r="AR28" s="83"/>
      <c r="AS28" s="84"/>
      <c r="AT28" s="85"/>
      <c r="AU28" s="155"/>
      <c r="AV28" s="81"/>
      <c r="AW28" s="82"/>
      <c r="AX28" s="83"/>
      <c r="AY28" s="84"/>
      <c r="AZ28" s="85"/>
      <c r="BA28" s="155"/>
      <c r="BB28" s="81"/>
      <c r="BC28" s="82"/>
      <c r="BD28" s="83"/>
      <c r="BE28" s="84"/>
      <c r="BF28" s="85"/>
      <c r="BG28" s="155"/>
    </row>
    <row r="29" ht="16.5" customHeight="1">
      <c r="A29" s="166" t="s">
        <v>74</v>
      </c>
      <c r="B29" s="161">
        <v>1333.0</v>
      </c>
      <c r="C29" s="57">
        <v>1517.0</v>
      </c>
      <c r="D29" s="167"/>
      <c r="E29" s="167"/>
      <c r="F29" s="81">
        <v>130.0</v>
      </c>
      <c r="G29" s="82">
        <v>117.0</v>
      </c>
      <c r="H29" s="83">
        <v>90.0</v>
      </c>
      <c r="I29" s="84">
        <v>114.0</v>
      </c>
      <c r="J29" s="85">
        <v>257.0</v>
      </c>
      <c r="K29" s="155">
        <v>66.0</v>
      </c>
      <c r="L29" s="81">
        <v>141.0</v>
      </c>
      <c r="M29" s="82">
        <v>137.0</v>
      </c>
      <c r="N29" s="83">
        <v>98.0</v>
      </c>
      <c r="O29" s="84">
        <v>113.0</v>
      </c>
      <c r="P29" s="85">
        <v>259.0</v>
      </c>
      <c r="Q29" s="155">
        <v>62.0</v>
      </c>
      <c r="R29" s="81">
        <v>131.0</v>
      </c>
      <c r="S29" s="82">
        <v>138.0</v>
      </c>
      <c r="T29" s="83">
        <v>91.0</v>
      </c>
      <c r="U29" s="84">
        <v>110.0</v>
      </c>
      <c r="V29" s="85">
        <v>250.0</v>
      </c>
      <c r="W29" s="155">
        <v>61.0</v>
      </c>
      <c r="X29" s="81"/>
      <c r="Y29" s="82"/>
      <c r="Z29" s="83"/>
      <c r="AA29" s="84"/>
      <c r="AB29" s="85"/>
      <c r="AC29" s="155"/>
      <c r="AD29" s="81"/>
      <c r="AE29" s="82"/>
      <c r="AF29" s="83"/>
      <c r="AG29" s="84"/>
      <c r="AH29" s="85"/>
      <c r="AI29" s="155"/>
      <c r="AJ29" s="81"/>
      <c r="AK29" s="82"/>
      <c r="AL29" s="83"/>
      <c r="AM29" s="84"/>
      <c r="AN29" s="85"/>
      <c r="AO29" s="155"/>
      <c r="AP29" s="81"/>
      <c r="AQ29" s="82"/>
      <c r="AR29" s="83"/>
      <c r="AS29" s="84"/>
      <c r="AT29" s="85"/>
      <c r="AU29" s="155"/>
      <c r="AV29" s="81"/>
      <c r="AW29" s="82"/>
      <c r="AX29" s="83"/>
      <c r="AY29" s="84"/>
      <c r="AZ29" s="85"/>
      <c r="BA29" s="155"/>
      <c r="BB29" s="81"/>
      <c r="BC29" s="82"/>
      <c r="BD29" s="83"/>
      <c r="BE29" s="84"/>
      <c r="BF29" s="85"/>
      <c r="BG29" s="155"/>
    </row>
    <row r="30" ht="16.5" customHeight="1">
      <c r="A30" s="166" t="s">
        <v>74</v>
      </c>
      <c r="B30" s="161">
        <v>1334.0</v>
      </c>
      <c r="C30" s="57">
        <v>1841.0</v>
      </c>
      <c r="D30" s="167"/>
      <c r="E30" s="167"/>
      <c r="F30" s="81">
        <v>134.0</v>
      </c>
      <c r="G30" s="82">
        <v>127.0</v>
      </c>
      <c r="H30" s="83">
        <v>110.0</v>
      </c>
      <c r="I30" s="84">
        <v>167.0</v>
      </c>
      <c r="J30" s="85">
        <v>340.0</v>
      </c>
      <c r="K30" s="155">
        <v>75.0</v>
      </c>
      <c r="L30" s="81">
        <v>146.0</v>
      </c>
      <c r="M30" s="82">
        <v>132.0</v>
      </c>
      <c r="N30" s="83">
        <v>110.0</v>
      </c>
      <c r="O30" s="84">
        <v>159.0</v>
      </c>
      <c r="P30" s="85">
        <v>334.0</v>
      </c>
      <c r="Q30" s="155">
        <v>73.0</v>
      </c>
      <c r="R30" s="81">
        <v>148.0</v>
      </c>
      <c r="S30" s="82">
        <v>131.0</v>
      </c>
      <c r="T30" s="83">
        <v>111.0</v>
      </c>
      <c r="U30" s="84">
        <v>153.0</v>
      </c>
      <c r="V30" s="85">
        <v>333.0</v>
      </c>
      <c r="W30" s="155">
        <v>68.0</v>
      </c>
      <c r="X30" s="81"/>
      <c r="Y30" s="82"/>
      <c r="Z30" s="83"/>
      <c r="AA30" s="84"/>
      <c r="AB30" s="85"/>
      <c r="AC30" s="155"/>
      <c r="AD30" s="81"/>
      <c r="AE30" s="82"/>
      <c r="AF30" s="83"/>
      <c r="AG30" s="84"/>
      <c r="AH30" s="85"/>
      <c r="AI30" s="155"/>
      <c r="AJ30" s="81"/>
      <c r="AK30" s="82"/>
      <c r="AL30" s="83"/>
      <c r="AM30" s="84"/>
      <c r="AN30" s="85"/>
      <c r="AO30" s="155"/>
      <c r="AP30" s="81"/>
      <c r="AQ30" s="82"/>
      <c r="AR30" s="83"/>
      <c r="AS30" s="84"/>
      <c r="AT30" s="85"/>
      <c r="AU30" s="155"/>
      <c r="AV30" s="81"/>
      <c r="AW30" s="82"/>
      <c r="AX30" s="83"/>
      <c r="AY30" s="84"/>
      <c r="AZ30" s="85"/>
      <c r="BA30" s="155"/>
      <c r="BB30" s="81"/>
      <c r="BC30" s="82"/>
      <c r="BD30" s="83"/>
      <c r="BE30" s="84"/>
      <c r="BF30" s="85"/>
      <c r="BG30" s="155"/>
    </row>
    <row r="31" ht="16.5" customHeight="1">
      <c r="A31" s="166" t="s">
        <v>74</v>
      </c>
      <c r="B31" s="161">
        <v>1335.0</v>
      </c>
      <c r="C31" s="57">
        <v>1611.0</v>
      </c>
      <c r="D31" s="167"/>
      <c r="E31" s="167"/>
      <c r="F31" s="81">
        <v>168.0</v>
      </c>
      <c r="G31" s="82">
        <v>148.0</v>
      </c>
      <c r="H31" s="83">
        <v>121.0</v>
      </c>
      <c r="I31" s="84">
        <v>100.0</v>
      </c>
      <c r="J31" s="85">
        <v>267.0</v>
      </c>
      <c r="K31" s="155">
        <v>62.0</v>
      </c>
      <c r="L31" s="81">
        <v>172.0</v>
      </c>
      <c r="M31" s="82">
        <v>169.0</v>
      </c>
      <c r="N31" s="83">
        <v>127.0</v>
      </c>
      <c r="O31" s="84">
        <v>100.0</v>
      </c>
      <c r="P31" s="85">
        <v>255.0</v>
      </c>
      <c r="Q31" s="155">
        <v>58.0</v>
      </c>
      <c r="R31" s="81">
        <v>162.0</v>
      </c>
      <c r="S31" s="82">
        <v>161.0</v>
      </c>
      <c r="T31" s="83">
        <v>131.0</v>
      </c>
      <c r="U31" s="84">
        <v>104.0</v>
      </c>
      <c r="V31" s="85">
        <v>258.0</v>
      </c>
      <c r="W31" s="155">
        <v>54.0</v>
      </c>
      <c r="X31" s="81"/>
      <c r="Y31" s="82"/>
      <c r="Z31" s="83"/>
      <c r="AA31" s="84"/>
      <c r="AB31" s="85"/>
      <c r="AC31" s="155"/>
      <c r="AD31" s="81"/>
      <c r="AE31" s="82"/>
      <c r="AF31" s="83"/>
      <c r="AG31" s="84"/>
      <c r="AH31" s="85"/>
      <c r="AI31" s="155"/>
      <c r="AJ31" s="81"/>
      <c r="AK31" s="82"/>
      <c r="AL31" s="83"/>
      <c r="AM31" s="84"/>
      <c r="AN31" s="85"/>
      <c r="AO31" s="155"/>
      <c r="AP31" s="81"/>
      <c r="AQ31" s="82"/>
      <c r="AR31" s="83"/>
      <c r="AS31" s="84"/>
      <c r="AT31" s="85"/>
      <c r="AU31" s="155"/>
      <c r="AV31" s="81"/>
      <c r="AW31" s="82"/>
      <c r="AX31" s="83"/>
      <c r="AY31" s="84"/>
      <c r="AZ31" s="85"/>
      <c r="BA31" s="155"/>
      <c r="BB31" s="81"/>
      <c r="BC31" s="82"/>
      <c r="BD31" s="83"/>
      <c r="BE31" s="84"/>
      <c r="BF31" s="85"/>
      <c r="BG31" s="155"/>
    </row>
    <row r="32" ht="16.5" customHeight="1">
      <c r="A32" s="166" t="s">
        <v>74</v>
      </c>
      <c r="B32" s="161">
        <v>1336.0</v>
      </c>
      <c r="C32" s="57">
        <v>1413.0</v>
      </c>
      <c r="D32" s="167"/>
      <c r="E32" s="167"/>
      <c r="F32" s="81">
        <v>70.0</v>
      </c>
      <c r="G32" s="82">
        <v>79.0</v>
      </c>
      <c r="H32" s="83">
        <v>54.0</v>
      </c>
      <c r="I32" s="84">
        <v>60.0</v>
      </c>
      <c r="J32" s="85">
        <v>244.0</v>
      </c>
      <c r="K32" s="155">
        <v>50.0</v>
      </c>
      <c r="L32" s="81">
        <v>76.0</v>
      </c>
      <c r="M32" s="82">
        <v>91.0</v>
      </c>
      <c r="N32" s="83">
        <v>56.0</v>
      </c>
      <c r="O32" s="84">
        <v>59.0</v>
      </c>
      <c r="P32" s="85">
        <v>242.0</v>
      </c>
      <c r="Q32" s="155">
        <v>46.0</v>
      </c>
      <c r="R32" s="81">
        <v>75.0</v>
      </c>
      <c r="S32" s="82">
        <v>81.0</v>
      </c>
      <c r="T32" s="83">
        <v>55.0</v>
      </c>
      <c r="U32" s="84">
        <v>60.0</v>
      </c>
      <c r="V32" s="85">
        <v>237.0</v>
      </c>
      <c r="W32" s="155">
        <v>48.0</v>
      </c>
      <c r="X32" s="81"/>
      <c r="Y32" s="82"/>
      <c r="Z32" s="83"/>
      <c r="AA32" s="84"/>
      <c r="AB32" s="85"/>
      <c r="AC32" s="155"/>
      <c r="AD32" s="81"/>
      <c r="AE32" s="82"/>
      <c r="AF32" s="83"/>
      <c r="AG32" s="84"/>
      <c r="AH32" s="85"/>
      <c r="AI32" s="155"/>
      <c r="AJ32" s="81"/>
      <c r="AK32" s="82"/>
      <c r="AL32" s="83"/>
      <c r="AM32" s="84"/>
      <c r="AN32" s="85"/>
      <c r="AO32" s="155"/>
      <c r="AP32" s="81"/>
      <c r="AQ32" s="82"/>
      <c r="AR32" s="83"/>
      <c r="AS32" s="84"/>
      <c r="AT32" s="85"/>
      <c r="AU32" s="155"/>
      <c r="AV32" s="81"/>
      <c r="AW32" s="82"/>
      <c r="AX32" s="83"/>
      <c r="AY32" s="84"/>
      <c r="AZ32" s="85"/>
      <c r="BA32" s="155"/>
      <c r="BB32" s="81"/>
      <c r="BC32" s="82"/>
      <c r="BD32" s="83"/>
      <c r="BE32" s="84"/>
      <c r="BF32" s="85"/>
      <c r="BG32" s="155"/>
    </row>
    <row r="33" ht="16.5" customHeight="1">
      <c r="A33" s="166" t="s">
        <v>74</v>
      </c>
      <c r="B33" s="161">
        <v>1341.0</v>
      </c>
      <c r="C33" s="57">
        <v>2884.0</v>
      </c>
      <c r="D33" s="167"/>
      <c r="E33" s="167"/>
      <c r="F33" s="81">
        <v>210.0</v>
      </c>
      <c r="G33" s="82">
        <v>189.0</v>
      </c>
      <c r="H33" s="83">
        <v>194.0</v>
      </c>
      <c r="I33" s="84">
        <v>189.0</v>
      </c>
      <c r="J33" s="85">
        <v>511.0</v>
      </c>
      <c r="K33" s="155">
        <v>134.0</v>
      </c>
      <c r="L33" s="81">
        <v>231.0</v>
      </c>
      <c r="M33" s="82">
        <v>202.0</v>
      </c>
      <c r="N33" s="83">
        <v>193.0</v>
      </c>
      <c r="O33" s="84">
        <v>185.0</v>
      </c>
      <c r="P33" s="85">
        <v>498.0</v>
      </c>
      <c r="Q33" s="155">
        <v>136.0</v>
      </c>
      <c r="R33" s="81">
        <v>228.0</v>
      </c>
      <c r="S33" s="82">
        <v>206.0</v>
      </c>
      <c r="T33" s="83">
        <v>191.0</v>
      </c>
      <c r="U33" s="84">
        <v>179.0</v>
      </c>
      <c r="V33" s="85">
        <v>484.0</v>
      </c>
      <c r="W33" s="155">
        <v>134.0</v>
      </c>
      <c r="X33" s="81"/>
      <c r="Y33" s="82"/>
      <c r="Z33" s="83"/>
      <c r="AA33" s="84"/>
      <c r="AB33" s="85"/>
      <c r="AC33" s="155"/>
      <c r="AD33" s="81"/>
      <c r="AE33" s="82"/>
      <c r="AF33" s="83"/>
      <c r="AG33" s="84"/>
      <c r="AH33" s="85"/>
      <c r="AI33" s="155"/>
      <c r="AJ33" s="81"/>
      <c r="AK33" s="82"/>
      <c r="AL33" s="83"/>
      <c r="AM33" s="84"/>
      <c r="AN33" s="85"/>
      <c r="AO33" s="155"/>
      <c r="AP33" s="81"/>
      <c r="AQ33" s="82"/>
      <c r="AR33" s="83"/>
      <c r="AS33" s="84"/>
      <c r="AT33" s="85"/>
      <c r="AU33" s="155"/>
      <c r="AV33" s="81"/>
      <c r="AW33" s="82"/>
      <c r="AX33" s="83"/>
      <c r="AY33" s="84"/>
      <c r="AZ33" s="85"/>
      <c r="BA33" s="155"/>
      <c r="BB33" s="81"/>
      <c r="BC33" s="82"/>
      <c r="BD33" s="83"/>
      <c r="BE33" s="84"/>
      <c r="BF33" s="85"/>
      <c r="BG33" s="155"/>
    </row>
    <row r="34" ht="16.5" customHeight="1">
      <c r="A34" s="166" t="s">
        <v>74</v>
      </c>
      <c r="B34" s="161">
        <v>1343.0</v>
      </c>
      <c r="C34" s="57">
        <v>1033.0</v>
      </c>
      <c r="D34" s="167"/>
      <c r="E34" s="167"/>
      <c r="F34" s="81">
        <v>105.0</v>
      </c>
      <c r="G34" s="82">
        <v>93.0</v>
      </c>
      <c r="H34" s="83">
        <v>91.0</v>
      </c>
      <c r="I34" s="84">
        <v>66.0</v>
      </c>
      <c r="J34" s="85">
        <v>141.0</v>
      </c>
      <c r="K34" s="155">
        <v>35.0</v>
      </c>
      <c r="L34" s="81">
        <v>110.0</v>
      </c>
      <c r="M34" s="82">
        <v>104.0</v>
      </c>
      <c r="N34" s="83">
        <v>91.0</v>
      </c>
      <c r="O34" s="84">
        <v>67.0</v>
      </c>
      <c r="P34" s="85">
        <v>138.0</v>
      </c>
      <c r="Q34" s="155">
        <v>39.0</v>
      </c>
      <c r="R34" s="81">
        <v>99.0</v>
      </c>
      <c r="S34" s="82">
        <v>113.0</v>
      </c>
      <c r="T34" s="83">
        <v>94.0</v>
      </c>
      <c r="U34" s="84">
        <v>65.0</v>
      </c>
      <c r="V34" s="85">
        <v>129.0</v>
      </c>
      <c r="W34" s="155">
        <v>38.0</v>
      </c>
      <c r="X34" s="81"/>
      <c r="Y34" s="82"/>
      <c r="Z34" s="83"/>
      <c r="AA34" s="84"/>
      <c r="AB34" s="85"/>
      <c r="AC34" s="155"/>
      <c r="AD34" s="81"/>
      <c r="AE34" s="82"/>
      <c r="AF34" s="83"/>
      <c r="AG34" s="84"/>
      <c r="AH34" s="85"/>
      <c r="AI34" s="155"/>
      <c r="AJ34" s="81"/>
      <c r="AK34" s="82"/>
      <c r="AL34" s="83"/>
      <c r="AM34" s="84"/>
      <c r="AN34" s="85"/>
      <c r="AO34" s="155"/>
      <c r="AP34" s="81"/>
      <c r="AQ34" s="82"/>
      <c r="AR34" s="83"/>
      <c r="AS34" s="84"/>
      <c r="AT34" s="85"/>
      <c r="AU34" s="155"/>
      <c r="AV34" s="81"/>
      <c r="AW34" s="82"/>
      <c r="AX34" s="83"/>
      <c r="AY34" s="84"/>
      <c r="AZ34" s="85"/>
      <c r="BA34" s="155"/>
      <c r="BB34" s="81"/>
      <c r="BC34" s="82"/>
      <c r="BD34" s="83"/>
      <c r="BE34" s="84"/>
      <c r="BF34" s="85"/>
      <c r="BG34" s="155"/>
    </row>
    <row r="35" ht="16.5" customHeight="1">
      <c r="A35" s="166" t="s">
        <v>74</v>
      </c>
      <c r="B35" s="161">
        <v>1344.0</v>
      </c>
      <c r="C35" s="57">
        <v>1542.0</v>
      </c>
      <c r="D35" s="167"/>
      <c r="E35" s="167"/>
      <c r="F35" s="81">
        <v>120.0</v>
      </c>
      <c r="G35" s="82">
        <v>92.0</v>
      </c>
      <c r="H35" s="83">
        <v>82.0</v>
      </c>
      <c r="I35" s="84">
        <v>107.0</v>
      </c>
      <c r="J35" s="85">
        <v>301.0</v>
      </c>
      <c r="K35" s="155">
        <v>54.0</v>
      </c>
      <c r="L35" s="81">
        <v>129.0</v>
      </c>
      <c r="M35" s="82">
        <v>96.0</v>
      </c>
      <c r="N35" s="83">
        <v>88.0</v>
      </c>
      <c r="O35" s="84">
        <v>108.0</v>
      </c>
      <c r="P35" s="85">
        <v>300.0</v>
      </c>
      <c r="Q35" s="155">
        <v>58.0</v>
      </c>
      <c r="R35" s="81">
        <v>122.0</v>
      </c>
      <c r="S35" s="82">
        <v>101.0</v>
      </c>
      <c r="T35" s="83">
        <v>85.0</v>
      </c>
      <c r="U35" s="84">
        <v>106.0</v>
      </c>
      <c r="V35" s="85">
        <v>291.0</v>
      </c>
      <c r="W35" s="155">
        <v>52.0</v>
      </c>
      <c r="X35" s="81"/>
      <c r="Y35" s="82"/>
      <c r="Z35" s="83"/>
      <c r="AA35" s="84"/>
      <c r="AB35" s="85"/>
      <c r="AC35" s="155"/>
      <c r="AD35" s="81"/>
      <c r="AE35" s="82"/>
      <c r="AF35" s="83"/>
      <c r="AG35" s="84"/>
      <c r="AH35" s="85"/>
      <c r="AI35" s="155"/>
      <c r="AJ35" s="81"/>
      <c r="AK35" s="82"/>
      <c r="AL35" s="83"/>
      <c r="AM35" s="84"/>
      <c r="AN35" s="85"/>
      <c r="AO35" s="155"/>
      <c r="AP35" s="81"/>
      <c r="AQ35" s="82"/>
      <c r="AR35" s="83"/>
      <c r="AS35" s="84"/>
      <c r="AT35" s="85"/>
      <c r="AU35" s="155"/>
      <c r="AV35" s="81"/>
      <c r="AW35" s="82"/>
      <c r="AX35" s="83"/>
      <c r="AY35" s="84"/>
      <c r="AZ35" s="85"/>
      <c r="BA35" s="155"/>
      <c r="BB35" s="81"/>
      <c r="BC35" s="82"/>
      <c r="BD35" s="83"/>
      <c r="BE35" s="84"/>
      <c r="BF35" s="85"/>
      <c r="BG35" s="155"/>
    </row>
    <row r="36" ht="16.5" customHeight="1">
      <c r="A36" s="166" t="s">
        <v>74</v>
      </c>
      <c r="B36" s="161">
        <v>1346.0</v>
      </c>
      <c r="C36" s="57">
        <v>2681.0</v>
      </c>
      <c r="D36" s="167"/>
      <c r="E36" s="167"/>
      <c r="F36" s="81">
        <v>369.0</v>
      </c>
      <c r="G36" s="82">
        <v>258.0</v>
      </c>
      <c r="H36" s="83">
        <v>170.0</v>
      </c>
      <c r="I36" s="84">
        <v>206.0</v>
      </c>
      <c r="J36" s="85">
        <v>449.0</v>
      </c>
      <c r="K36" s="155">
        <v>113.0</v>
      </c>
      <c r="L36" s="81">
        <v>394.0</v>
      </c>
      <c r="M36" s="82">
        <v>280.0</v>
      </c>
      <c r="N36" s="83">
        <v>182.0</v>
      </c>
      <c r="O36" s="84">
        <v>204.0</v>
      </c>
      <c r="P36" s="85">
        <v>454.0</v>
      </c>
      <c r="Q36" s="155">
        <v>107.0</v>
      </c>
      <c r="R36" s="81">
        <v>373.0</v>
      </c>
      <c r="S36" s="82">
        <v>271.0</v>
      </c>
      <c r="T36" s="83">
        <v>180.0</v>
      </c>
      <c r="U36" s="84">
        <v>205.0</v>
      </c>
      <c r="V36" s="85">
        <v>443.0</v>
      </c>
      <c r="W36" s="155">
        <v>111.0</v>
      </c>
      <c r="X36" s="81"/>
      <c r="Y36" s="82"/>
      <c r="Z36" s="83"/>
      <c r="AA36" s="84"/>
      <c r="AB36" s="85"/>
      <c r="AC36" s="155"/>
      <c r="AD36" s="81"/>
      <c r="AE36" s="82"/>
      <c r="AF36" s="83"/>
      <c r="AG36" s="84"/>
      <c r="AH36" s="85"/>
      <c r="AI36" s="155"/>
      <c r="AJ36" s="81"/>
      <c r="AK36" s="82"/>
      <c r="AL36" s="83"/>
      <c r="AM36" s="84"/>
      <c r="AN36" s="85"/>
      <c r="AO36" s="155"/>
      <c r="AP36" s="81"/>
      <c r="AQ36" s="82"/>
      <c r="AR36" s="83"/>
      <c r="AS36" s="84"/>
      <c r="AT36" s="85"/>
      <c r="AU36" s="155"/>
      <c r="AV36" s="81"/>
      <c r="AW36" s="82"/>
      <c r="AX36" s="83"/>
      <c r="AY36" s="84"/>
      <c r="AZ36" s="85"/>
      <c r="BA36" s="155"/>
      <c r="BB36" s="81"/>
      <c r="BC36" s="82"/>
      <c r="BD36" s="83"/>
      <c r="BE36" s="84"/>
      <c r="BF36" s="85"/>
      <c r="BG36" s="155"/>
    </row>
    <row r="37" ht="16.5" customHeight="1">
      <c r="A37" s="166" t="s">
        <v>74</v>
      </c>
      <c r="B37" s="161">
        <v>1348.0</v>
      </c>
      <c r="C37" s="57">
        <v>1911.0</v>
      </c>
      <c r="D37" s="167"/>
      <c r="E37" s="167"/>
      <c r="F37" s="81">
        <v>108.0</v>
      </c>
      <c r="G37" s="82">
        <v>127.0</v>
      </c>
      <c r="H37" s="83">
        <v>161.0</v>
      </c>
      <c r="I37" s="84">
        <v>102.0</v>
      </c>
      <c r="J37" s="85">
        <v>307.0</v>
      </c>
      <c r="K37" s="155">
        <v>94.0</v>
      </c>
      <c r="L37" s="81">
        <v>111.0</v>
      </c>
      <c r="M37" s="82">
        <v>129.0</v>
      </c>
      <c r="N37" s="83">
        <v>162.0</v>
      </c>
      <c r="O37" s="84">
        <v>101.0</v>
      </c>
      <c r="P37" s="85">
        <v>309.0</v>
      </c>
      <c r="Q37" s="155">
        <v>98.0</v>
      </c>
      <c r="R37" s="81">
        <v>112.0</v>
      </c>
      <c r="S37" s="82">
        <v>142.0</v>
      </c>
      <c r="T37" s="83">
        <v>160.0</v>
      </c>
      <c r="U37" s="84">
        <v>95.0</v>
      </c>
      <c r="V37" s="85">
        <v>297.0</v>
      </c>
      <c r="W37" s="155">
        <v>99.0</v>
      </c>
      <c r="X37" s="81"/>
      <c r="Y37" s="82"/>
      <c r="Z37" s="83"/>
      <c r="AA37" s="84"/>
      <c r="AB37" s="85"/>
      <c r="AC37" s="155"/>
      <c r="AD37" s="81"/>
      <c r="AE37" s="82"/>
      <c r="AF37" s="83"/>
      <c r="AG37" s="84"/>
      <c r="AH37" s="85"/>
      <c r="AI37" s="155"/>
      <c r="AJ37" s="81"/>
      <c r="AK37" s="82"/>
      <c r="AL37" s="83"/>
      <c r="AM37" s="84"/>
      <c r="AN37" s="85"/>
      <c r="AO37" s="155"/>
      <c r="AP37" s="81"/>
      <c r="AQ37" s="82"/>
      <c r="AR37" s="83"/>
      <c r="AS37" s="84"/>
      <c r="AT37" s="85"/>
      <c r="AU37" s="155"/>
      <c r="AV37" s="81"/>
      <c r="AW37" s="82"/>
      <c r="AX37" s="83"/>
      <c r="AY37" s="84"/>
      <c r="AZ37" s="85"/>
      <c r="BA37" s="155"/>
      <c r="BB37" s="81"/>
      <c r="BC37" s="82"/>
      <c r="BD37" s="83"/>
      <c r="BE37" s="84"/>
      <c r="BF37" s="85"/>
      <c r="BG37" s="155"/>
    </row>
    <row r="38" ht="16.5" customHeight="1">
      <c r="A38" s="166" t="s">
        <v>74</v>
      </c>
      <c r="B38" s="161">
        <v>1349.0</v>
      </c>
      <c r="C38" s="57">
        <v>1852.0</v>
      </c>
      <c r="D38" s="167"/>
      <c r="E38" s="167"/>
      <c r="F38" s="81">
        <v>108.0</v>
      </c>
      <c r="G38" s="82">
        <v>93.0</v>
      </c>
      <c r="H38" s="83">
        <v>105.0</v>
      </c>
      <c r="I38" s="84">
        <v>96.0</v>
      </c>
      <c r="J38" s="85">
        <v>271.0</v>
      </c>
      <c r="K38" s="155">
        <v>93.0</v>
      </c>
      <c r="L38" s="81">
        <v>109.0</v>
      </c>
      <c r="M38" s="82">
        <v>101.0</v>
      </c>
      <c r="N38" s="83">
        <v>104.0</v>
      </c>
      <c r="O38" s="84">
        <v>93.0</v>
      </c>
      <c r="P38" s="85">
        <v>273.0</v>
      </c>
      <c r="Q38" s="155">
        <v>94.0</v>
      </c>
      <c r="R38" s="81">
        <v>111.0</v>
      </c>
      <c r="S38" s="82">
        <v>95.0</v>
      </c>
      <c r="T38" s="83">
        <v>107.0</v>
      </c>
      <c r="U38" s="84">
        <v>88.0</v>
      </c>
      <c r="V38" s="85">
        <v>273.0</v>
      </c>
      <c r="W38" s="155">
        <v>88.0</v>
      </c>
      <c r="X38" s="81"/>
      <c r="Y38" s="82"/>
      <c r="Z38" s="83"/>
      <c r="AA38" s="84"/>
      <c r="AB38" s="85"/>
      <c r="AC38" s="155"/>
      <c r="AD38" s="81"/>
      <c r="AE38" s="82"/>
      <c r="AF38" s="83"/>
      <c r="AG38" s="84"/>
      <c r="AH38" s="85"/>
      <c r="AI38" s="155"/>
      <c r="AJ38" s="81"/>
      <c r="AK38" s="82"/>
      <c r="AL38" s="83"/>
      <c r="AM38" s="84"/>
      <c r="AN38" s="85"/>
      <c r="AO38" s="155"/>
      <c r="AP38" s="81"/>
      <c r="AQ38" s="82"/>
      <c r="AR38" s="83"/>
      <c r="AS38" s="84"/>
      <c r="AT38" s="85"/>
      <c r="AU38" s="155"/>
      <c r="AV38" s="81"/>
      <c r="AW38" s="82"/>
      <c r="AX38" s="83"/>
      <c r="AY38" s="84"/>
      <c r="AZ38" s="85"/>
      <c r="BA38" s="155"/>
      <c r="BB38" s="81"/>
      <c r="BC38" s="82"/>
      <c r="BD38" s="83"/>
      <c r="BE38" s="84"/>
      <c r="BF38" s="85"/>
      <c r="BG38" s="155"/>
    </row>
    <row r="39" ht="16.5" customHeight="1">
      <c r="A39" s="166" t="s">
        <v>74</v>
      </c>
      <c r="B39" s="161">
        <v>1351.0</v>
      </c>
      <c r="C39" s="57">
        <v>3140.0</v>
      </c>
      <c r="D39" s="167"/>
      <c r="E39" s="167"/>
      <c r="F39" s="81">
        <v>180.0</v>
      </c>
      <c r="G39" s="82">
        <v>182.0</v>
      </c>
      <c r="H39" s="83">
        <v>164.0</v>
      </c>
      <c r="I39" s="84">
        <v>204.0</v>
      </c>
      <c r="J39" s="85">
        <v>475.0</v>
      </c>
      <c r="K39" s="155">
        <v>119.0</v>
      </c>
      <c r="L39" s="81">
        <v>186.0</v>
      </c>
      <c r="M39" s="82">
        <v>186.0</v>
      </c>
      <c r="N39" s="83">
        <v>164.0</v>
      </c>
      <c r="O39" s="84">
        <v>207.0</v>
      </c>
      <c r="P39" s="85">
        <v>481.0</v>
      </c>
      <c r="Q39" s="155">
        <v>120.0</v>
      </c>
      <c r="R39" s="81">
        <v>184.0</v>
      </c>
      <c r="S39" s="82">
        <v>191.0</v>
      </c>
      <c r="T39" s="83">
        <v>167.0</v>
      </c>
      <c r="U39" s="84">
        <v>202.0</v>
      </c>
      <c r="V39" s="85">
        <v>461.0</v>
      </c>
      <c r="W39" s="155">
        <v>111.0</v>
      </c>
      <c r="X39" s="81"/>
      <c r="Y39" s="82"/>
      <c r="Z39" s="83"/>
      <c r="AA39" s="84"/>
      <c r="AB39" s="85"/>
      <c r="AC39" s="155"/>
      <c r="AD39" s="81"/>
      <c r="AE39" s="82"/>
      <c r="AF39" s="83"/>
      <c r="AG39" s="84"/>
      <c r="AH39" s="85"/>
      <c r="AI39" s="155"/>
      <c r="AJ39" s="81"/>
      <c r="AK39" s="82"/>
      <c r="AL39" s="83"/>
      <c r="AM39" s="84"/>
      <c r="AN39" s="85"/>
      <c r="AO39" s="155"/>
      <c r="AP39" s="81"/>
      <c r="AQ39" s="82"/>
      <c r="AR39" s="83"/>
      <c r="AS39" s="84"/>
      <c r="AT39" s="85"/>
      <c r="AU39" s="155"/>
      <c r="AV39" s="81"/>
      <c r="AW39" s="82"/>
      <c r="AX39" s="83"/>
      <c r="AY39" s="84"/>
      <c r="AZ39" s="85"/>
      <c r="BA39" s="155"/>
      <c r="BB39" s="81"/>
      <c r="BC39" s="82"/>
      <c r="BD39" s="83"/>
      <c r="BE39" s="84"/>
      <c r="BF39" s="85"/>
      <c r="BG39" s="155"/>
    </row>
    <row r="40" ht="16.5" customHeight="1">
      <c r="A40" s="166" t="s">
        <v>74</v>
      </c>
      <c r="B40" s="161">
        <v>1352.0</v>
      </c>
      <c r="C40" s="57">
        <v>1493.0</v>
      </c>
      <c r="D40" s="167"/>
      <c r="E40" s="167"/>
      <c r="F40" s="81">
        <v>103.0</v>
      </c>
      <c r="G40" s="82">
        <v>91.0</v>
      </c>
      <c r="H40" s="83">
        <v>67.0</v>
      </c>
      <c r="I40" s="84">
        <v>96.0</v>
      </c>
      <c r="J40" s="85">
        <v>234.0</v>
      </c>
      <c r="K40" s="155">
        <v>61.0</v>
      </c>
      <c r="L40" s="81">
        <v>109.0</v>
      </c>
      <c r="M40" s="82">
        <v>91.0</v>
      </c>
      <c r="N40" s="83">
        <v>76.0</v>
      </c>
      <c r="O40" s="84">
        <v>94.0</v>
      </c>
      <c r="P40" s="85">
        <v>237.0</v>
      </c>
      <c r="Q40" s="155">
        <v>56.0</v>
      </c>
      <c r="R40" s="81">
        <v>108.0</v>
      </c>
      <c r="S40" s="82">
        <v>85.0</v>
      </c>
      <c r="T40" s="83">
        <v>76.0</v>
      </c>
      <c r="U40" s="84">
        <v>94.0</v>
      </c>
      <c r="V40" s="85">
        <v>242.0</v>
      </c>
      <c r="W40" s="155">
        <v>56.0</v>
      </c>
      <c r="X40" s="81"/>
      <c r="Y40" s="82"/>
      <c r="Z40" s="83"/>
      <c r="AA40" s="84"/>
      <c r="AB40" s="85"/>
      <c r="AC40" s="155"/>
      <c r="AD40" s="81"/>
      <c r="AE40" s="82"/>
      <c r="AF40" s="83"/>
      <c r="AG40" s="84"/>
      <c r="AH40" s="85"/>
      <c r="AI40" s="155"/>
      <c r="AJ40" s="81"/>
      <c r="AK40" s="82"/>
      <c r="AL40" s="83"/>
      <c r="AM40" s="84"/>
      <c r="AN40" s="85"/>
      <c r="AO40" s="155"/>
      <c r="AP40" s="81"/>
      <c r="AQ40" s="82"/>
      <c r="AR40" s="83"/>
      <c r="AS40" s="84"/>
      <c r="AT40" s="85"/>
      <c r="AU40" s="155"/>
      <c r="AV40" s="81"/>
      <c r="AW40" s="82"/>
      <c r="AX40" s="83"/>
      <c r="AY40" s="84"/>
      <c r="AZ40" s="85"/>
      <c r="BA40" s="155"/>
      <c r="BB40" s="81"/>
      <c r="BC40" s="82"/>
      <c r="BD40" s="83"/>
      <c r="BE40" s="84"/>
      <c r="BF40" s="85"/>
      <c r="BG40" s="155"/>
    </row>
    <row r="41" ht="16.5" customHeight="1">
      <c r="A41" s="166" t="s">
        <v>74</v>
      </c>
      <c r="B41" s="161">
        <v>1353.0</v>
      </c>
      <c r="C41" s="57">
        <v>2663.0</v>
      </c>
      <c r="D41" s="167"/>
      <c r="E41" s="167"/>
      <c r="F41" s="81">
        <v>158.0</v>
      </c>
      <c r="G41" s="82">
        <v>117.0</v>
      </c>
      <c r="H41" s="83">
        <v>119.0</v>
      </c>
      <c r="I41" s="84">
        <v>149.0</v>
      </c>
      <c r="J41" s="85">
        <v>373.0</v>
      </c>
      <c r="K41" s="155">
        <v>119.0</v>
      </c>
      <c r="L41" s="81">
        <v>161.0</v>
      </c>
      <c r="M41" s="82">
        <v>125.0</v>
      </c>
      <c r="N41" s="83">
        <v>128.0</v>
      </c>
      <c r="O41" s="84">
        <v>146.0</v>
      </c>
      <c r="P41" s="85">
        <v>372.0</v>
      </c>
      <c r="Q41" s="155">
        <v>119.0</v>
      </c>
      <c r="R41" s="81">
        <v>163.0</v>
      </c>
      <c r="S41" s="82">
        <v>124.0</v>
      </c>
      <c r="T41" s="83">
        <v>131.0</v>
      </c>
      <c r="U41" s="84">
        <v>144.0</v>
      </c>
      <c r="V41" s="85">
        <v>362.0</v>
      </c>
      <c r="W41" s="155">
        <v>110.0</v>
      </c>
      <c r="X41" s="81"/>
      <c r="Y41" s="82"/>
      <c r="Z41" s="83"/>
      <c r="AA41" s="84"/>
      <c r="AB41" s="85"/>
      <c r="AC41" s="155"/>
      <c r="AD41" s="81"/>
      <c r="AE41" s="82"/>
      <c r="AF41" s="83"/>
      <c r="AG41" s="84"/>
      <c r="AH41" s="85"/>
      <c r="AI41" s="155"/>
      <c r="AJ41" s="81"/>
      <c r="AK41" s="82"/>
      <c r="AL41" s="83"/>
      <c r="AM41" s="84"/>
      <c r="AN41" s="85"/>
      <c r="AO41" s="155"/>
      <c r="AP41" s="81"/>
      <c r="AQ41" s="82"/>
      <c r="AR41" s="83"/>
      <c r="AS41" s="84"/>
      <c r="AT41" s="85"/>
      <c r="AU41" s="155"/>
      <c r="AV41" s="81"/>
      <c r="AW41" s="82"/>
      <c r="AX41" s="83"/>
      <c r="AY41" s="84"/>
      <c r="AZ41" s="85"/>
      <c r="BA41" s="155"/>
      <c r="BB41" s="81"/>
      <c r="BC41" s="82"/>
      <c r="BD41" s="83"/>
      <c r="BE41" s="84"/>
      <c r="BF41" s="85"/>
      <c r="BG41" s="155"/>
    </row>
    <row r="42" ht="16.5" customHeight="1">
      <c r="A42" s="166" t="s">
        <v>74</v>
      </c>
      <c r="B42" s="161">
        <v>1354.0</v>
      </c>
      <c r="C42" s="57">
        <v>3333.0</v>
      </c>
      <c r="D42" s="167"/>
      <c r="E42" s="167"/>
      <c r="F42" s="81">
        <v>188.0</v>
      </c>
      <c r="G42" s="82">
        <v>165.0</v>
      </c>
      <c r="H42" s="83">
        <v>147.0</v>
      </c>
      <c r="I42" s="84">
        <v>176.0</v>
      </c>
      <c r="J42" s="85">
        <v>589.0</v>
      </c>
      <c r="K42" s="155">
        <v>124.0</v>
      </c>
      <c r="L42" s="81">
        <v>205.0</v>
      </c>
      <c r="M42" s="82">
        <v>180.0</v>
      </c>
      <c r="N42" s="83">
        <v>160.0</v>
      </c>
      <c r="O42" s="84">
        <v>170.0</v>
      </c>
      <c r="P42" s="85">
        <v>582.0</v>
      </c>
      <c r="Q42" s="155">
        <v>118.0</v>
      </c>
      <c r="R42" s="81">
        <v>199.0</v>
      </c>
      <c r="S42" s="82">
        <v>180.0</v>
      </c>
      <c r="T42" s="83">
        <v>156.0</v>
      </c>
      <c r="U42" s="84">
        <v>172.0</v>
      </c>
      <c r="V42" s="85">
        <v>578.0</v>
      </c>
      <c r="W42" s="155">
        <v>114.0</v>
      </c>
      <c r="X42" s="81"/>
      <c r="Y42" s="82"/>
      <c r="Z42" s="83"/>
      <c r="AA42" s="84"/>
      <c r="AB42" s="85"/>
      <c r="AC42" s="155"/>
      <c r="AD42" s="81"/>
      <c r="AE42" s="82"/>
      <c r="AF42" s="83"/>
      <c r="AG42" s="84"/>
      <c r="AH42" s="85"/>
      <c r="AI42" s="155"/>
      <c r="AJ42" s="81"/>
      <c r="AK42" s="82"/>
      <c r="AL42" s="83"/>
      <c r="AM42" s="84"/>
      <c r="AN42" s="85"/>
      <c r="AO42" s="155"/>
      <c r="AP42" s="81"/>
      <c r="AQ42" s="82"/>
      <c r="AR42" s="83"/>
      <c r="AS42" s="84"/>
      <c r="AT42" s="85"/>
      <c r="AU42" s="155"/>
      <c r="AV42" s="81"/>
      <c r="AW42" s="82"/>
      <c r="AX42" s="83"/>
      <c r="AY42" s="84"/>
      <c r="AZ42" s="85"/>
      <c r="BA42" s="155"/>
      <c r="BB42" s="81"/>
      <c r="BC42" s="82"/>
      <c r="BD42" s="83"/>
      <c r="BE42" s="84"/>
      <c r="BF42" s="85"/>
      <c r="BG42" s="155"/>
    </row>
    <row r="43" ht="16.5" customHeight="1">
      <c r="A43" s="166" t="s">
        <v>74</v>
      </c>
      <c r="B43" s="161">
        <v>1356.0</v>
      </c>
      <c r="C43" s="57">
        <v>2158.0</v>
      </c>
      <c r="D43" s="167"/>
      <c r="E43" s="167"/>
      <c r="F43" s="81">
        <v>109.0</v>
      </c>
      <c r="G43" s="82">
        <v>134.0</v>
      </c>
      <c r="H43" s="83">
        <v>129.0</v>
      </c>
      <c r="I43" s="84">
        <v>127.0</v>
      </c>
      <c r="J43" s="85">
        <v>356.0</v>
      </c>
      <c r="K43" s="155">
        <v>92.0</v>
      </c>
      <c r="L43" s="81">
        <v>114.0</v>
      </c>
      <c r="M43" s="82">
        <v>144.0</v>
      </c>
      <c r="N43" s="83">
        <v>140.0</v>
      </c>
      <c r="O43" s="84">
        <v>126.0</v>
      </c>
      <c r="P43" s="85">
        <v>360.0</v>
      </c>
      <c r="Q43" s="155">
        <v>87.0</v>
      </c>
      <c r="R43" s="81">
        <v>111.0</v>
      </c>
      <c r="S43" s="82">
        <v>146.0</v>
      </c>
      <c r="T43" s="83">
        <v>136.0</v>
      </c>
      <c r="U43" s="84">
        <v>121.0</v>
      </c>
      <c r="V43" s="85">
        <v>349.0</v>
      </c>
      <c r="W43" s="155">
        <v>82.0</v>
      </c>
      <c r="X43" s="81"/>
      <c r="Y43" s="82"/>
      <c r="Z43" s="83"/>
      <c r="AA43" s="84"/>
      <c r="AB43" s="85"/>
      <c r="AC43" s="155"/>
      <c r="AD43" s="81"/>
      <c r="AE43" s="82"/>
      <c r="AF43" s="83"/>
      <c r="AG43" s="84"/>
      <c r="AH43" s="85"/>
      <c r="AI43" s="155"/>
      <c r="AJ43" s="81"/>
      <c r="AK43" s="82"/>
      <c r="AL43" s="83"/>
      <c r="AM43" s="84"/>
      <c r="AN43" s="85"/>
      <c r="AO43" s="155"/>
      <c r="AP43" s="81"/>
      <c r="AQ43" s="82"/>
      <c r="AR43" s="83"/>
      <c r="AS43" s="84"/>
      <c r="AT43" s="85"/>
      <c r="AU43" s="155"/>
      <c r="AV43" s="81"/>
      <c r="AW43" s="82"/>
      <c r="AX43" s="83"/>
      <c r="AY43" s="84"/>
      <c r="AZ43" s="85"/>
      <c r="BA43" s="155"/>
      <c r="BB43" s="81"/>
      <c r="BC43" s="82"/>
      <c r="BD43" s="83"/>
      <c r="BE43" s="84"/>
      <c r="BF43" s="85"/>
      <c r="BG43" s="155"/>
    </row>
    <row r="44" ht="16.5" customHeight="1">
      <c r="A44" s="166" t="s">
        <v>74</v>
      </c>
      <c r="B44" s="161">
        <v>1368.0</v>
      </c>
      <c r="C44" s="57">
        <v>2123.0</v>
      </c>
      <c r="D44" s="167"/>
      <c r="E44" s="167"/>
      <c r="F44" s="81">
        <v>117.0</v>
      </c>
      <c r="G44" s="82">
        <v>94.0</v>
      </c>
      <c r="H44" s="83">
        <v>104.0</v>
      </c>
      <c r="I44" s="84">
        <v>114.0</v>
      </c>
      <c r="J44" s="85">
        <v>311.0</v>
      </c>
      <c r="K44" s="155">
        <v>85.0</v>
      </c>
      <c r="L44" s="81">
        <v>127.0</v>
      </c>
      <c r="M44" s="82">
        <v>104.0</v>
      </c>
      <c r="N44" s="83">
        <v>106.0</v>
      </c>
      <c r="O44" s="84">
        <v>115.0</v>
      </c>
      <c r="P44" s="85">
        <v>300.0</v>
      </c>
      <c r="Q44" s="155">
        <v>82.0</v>
      </c>
      <c r="R44" s="81">
        <v>117.0</v>
      </c>
      <c r="S44" s="82">
        <v>98.0</v>
      </c>
      <c r="T44" s="83">
        <v>105.0</v>
      </c>
      <c r="U44" s="84">
        <v>119.0</v>
      </c>
      <c r="V44" s="85">
        <v>299.0</v>
      </c>
      <c r="W44" s="155">
        <v>82.0</v>
      </c>
      <c r="X44" s="81"/>
      <c r="Y44" s="82"/>
      <c r="Z44" s="83"/>
      <c r="AA44" s="84"/>
      <c r="AB44" s="85"/>
      <c r="AC44" s="155"/>
      <c r="AD44" s="81"/>
      <c r="AE44" s="82"/>
      <c r="AF44" s="83"/>
      <c r="AG44" s="84"/>
      <c r="AH44" s="85"/>
      <c r="AI44" s="155"/>
      <c r="AJ44" s="81"/>
      <c r="AK44" s="82"/>
      <c r="AL44" s="83"/>
      <c r="AM44" s="84"/>
      <c r="AN44" s="85"/>
      <c r="AO44" s="155"/>
      <c r="AP44" s="81"/>
      <c r="AQ44" s="82"/>
      <c r="AR44" s="83"/>
      <c r="AS44" s="84"/>
      <c r="AT44" s="85"/>
      <c r="AU44" s="155"/>
      <c r="AV44" s="81"/>
      <c r="AW44" s="82"/>
      <c r="AX44" s="83"/>
      <c r="AY44" s="84"/>
      <c r="AZ44" s="85"/>
      <c r="BA44" s="155"/>
      <c r="BB44" s="81"/>
      <c r="BC44" s="82"/>
      <c r="BD44" s="83"/>
      <c r="BE44" s="84"/>
      <c r="BF44" s="85"/>
      <c r="BG44" s="155"/>
    </row>
    <row r="45" ht="16.5" customHeight="1">
      <c r="A45" s="166" t="s">
        <v>74</v>
      </c>
      <c r="B45" s="161">
        <v>1389.0</v>
      </c>
      <c r="C45" s="57">
        <v>1247.0</v>
      </c>
      <c r="D45" s="167"/>
      <c r="E45" s="167"/>
      <c r="F45" s="81">
        <v>119.0</v>
      </c>
      <c r="G45" s="82">
        <v>100.0</v>
      </c>
      <c r="H45" s="83">
        <v>93.0</v>
      </c>
      <c r="I45" s="84">
        <v>68.0</v>
      </c>
      <c r="J45" s="85">
        <v>227.0</v>
      </c>
      <c r="K45" s="155">
        <v>46.0</v>
      </c>
      <c r="L45" s="81">
        <v>128.0</v>
      </c>
      <c r="M45" s="82">
        <v>109.0</v>
      </c>
      <c r="N45" s="83">
        <v>94.0</v>
      </c>
      <c r="O45" s="84">
        <v>66.0</v>
      </c>
      <c r="P45" s="85">
        <v>224.0</v>
      </c>
      <c r="Q45" s="155">
        <v>50.0</v>
      </c>
      <c r="R45" s="81">
        <v>123.0</v>
      </c>
      <c r="S45" s="82">
        <v>108.0</v>
      </c>
      <c r="T45" s="83">
        <v>88.0</v>
      </c>
      <c r="U45" s="84">
        <v>68.0</v>
      </c>
      <c r="V45" s="85">
        <v>220.0</v>
      </c>
      <c r="W45" s="155">
        <v>49.0</v>
      </c>
      <c r="X45" s="81"/>
      <c r="Y45" s="82"/>
      <c r="Z45" s="83"/>
      <c r="AA45" s="84"/>
      <c r="AB45" s="85"/>
      <c r="AC45" s="155"/>
      <c r="AD45" s="81"/>
      <c r="AE45" s="82"/>
      <c r="AF45" s="83"/>
      <c r="AG45" s="84"/>
      <c r="AH45" s="85"/>
      <c r="AI45" s="155"/>
      <c r="AJ45" s="81"/>
      <c r="AK45" s="82"/>
      <c r="AL45" s="83"/>
      <c r="AM45" s="84"/>
      <c r="AN45" s="85"/>
      <c r="AO45" s="155"/>
      <c r="AP45" s="81"/>
      <c r="AQ45" s="82"/>
      <c r="AR45" s="83"/>
      <c r="AS45" s="84"/>
      <c r="AT45" s="85"/>
      <c r="AU45" s="155"/>
      <c r="AV45" s="81"/>
      <c r="AW45" s="82"/>
      <c r="AX45" s="83"/>
      <c r="AY45" s="84"/>
      <c r="AZ45" s="85"/>
      <c r="BA45" s="155"/>
      <c r="BB45" s="81"/>
      <c r="BC45" s="82"/>
      <c r="BD45" s="83"/>
      <c r="BE45" s="84"/>
      <c r="BF45" s="85"/>
      <c r="BG45" s="155"/>
    </row>
    <row r="46" ht="16.5" customHeight="1">
      <c r="A46" s="166" t="s">
        <v>74</v>
      </c>
      <c r="B46" s="161">
        <v>1390.0</v>
      </c>
      <c r="C46" s="57">
        <v>3581.0</v>
      </c>
      <c r="D46" s="167"/>
      <c r="E46" s="167"/>
      <c r="F46" s="81">
        <v>266.0</v>
      </c>
      <c r="G46" s="82">
        <v>280.0</v>
      </c>
      <c r="H46" s="83">
        <v>244.0</v>
      </c>
      <c r="I46" s="84">
        <v>201.0</v>
      </c>
      <c r="J46" s="85">
        <v>685.0</v>
      </c>
      <c r="K46" s="155">
        <v>149.0</v>
      </c>
      <c r="L46" s="81">
        <v>284.0</v>
      </c>
      <c r="M46" s="82">
        <v>312.0</v>
      </c>
      <c r="N46" s="83">
        <v>255.0</v>
      </c>
      <c r="O46" s="84">
        <v>193.0</v>
      </c>
      <c r="P46" s="85">
        <v>671.0</v>
      </c>
      <c r="Q46" s="155">
        <v>149.0</v>
      </c>
      <c r="R46" s="81">
        <v>278.0</v>
      </c>
      <c r="S46" s="82">
        <v>308.0</v>
      </c>
      <c r="T46" s="83">
        <v>252.0</v>
      </c>
      <c r="U46" s="84">
        <v>196.0</v>
      </c>
      <c r="V46" s="85">
        <v>666.0</v>
      </c>
      <c r="W46" s="155">
        <v>140.0</v>
      </c>
      <c r="X46" s="81"/>
      <c r="Y46" s="82"/>
      <c r="Z46" s="83"/>
      <c r="AA46" s="84"/>
      <c r="AB46" s="85"/>
      <c r="AC46" s="155"/>
      <c r="AD46" s="81"/>
      <c r="AE46" s="82"/>
      <c r="AF46" s="83"/>
      <c r="AG46" s="84"/>
      <c r="AH46" s="85"/>
      <c r="AI46" s="155"/>
      <c r="AJ46" s="81"/>
      <c r="AK46" s="82"/>
      <c r="AL46" s="83"/>
      <c r="AM46" s="84"/>
      <c r="AN46" s="85"/>
      <c r="AO46" s="155"/>
      <c r="AP46" s="81"/>
      <c r="AQ46" s="82"/>
      <c r="AR46" s="83"/>
      <c r="AS46" s="84"/>
      <c r="AT46" s="85"/>
      <c r="AU46" s="155"/>
      <c r="AV46" s="81"/>
      <c r="AW46" s="82"/>
      <c r="AX46" s="83"/>
      <c r="AY46" s="84"/>
      <c r="AZ46" s="85"/>
      <c r="BA46" s="155"/>
      <c r="BB46" s="81"/>
      <c r="BC46" s="82"/>
      <c r="BD46" s="83"/>
      <c r="BE46" s="84"/>
      <c r="BF46" s="85"/>
      <c r="BG46" s="155"/>
    </row>
    <row r="47" ht="16.5" customHeight="1">
      <c r="A47" s="166" t="s">
        <v>74</v>
      </c>
      <c r="B47" s="161">
        <v>1394.0</v>
      </c>
      <c r="C47" s="57">
        <v>2946.0</v>
      </c>
      <c r="D47" s="167"/>
      <c r="E47" s="167"/>
      <c r="F47" s="81">
        <v>370.0</v>
      </c>
      <c r="G47" s="82">
        <v>421.0</v>
      </c>
      <c r="H47" s="83">
        <v>256.0</v>
      </c>
      <c r="I47" s="84">
        <v>203.0</v>
      </c>
      <c r="J47" s="85">
        <v>597.0</v>
      </c>
      <c r="K47" s="155">
        <v>92.0</v>
      </c>
      <c r="L47" s="81">
        <v>383.0</v>
      </c>
      <c r="M47" s="82">
        <v>469.0</v>
      </c>
      <c r="N47" s="83">
        <v>267.0</v>
      </c>
      <c r="O47" s="84">
        <v>214.0</v>
      </c>
      <c r="P47" s="85">
        <v>587.0</v>
      </c>
      <c r="Q47" s="155">
        <v>91.0</v>
      </c>
      <c r="R47" s="81">
        <v>354.0</v>
      </c>
      <c r="S47" s="82">
        <v>435.0</v>
      </c>
      <c r="T47" s="83">
        <v>253.0</v>
      </c>
      <c r="U47" s="84">
        <v>218.0</v>
      </c>
      <c r="V47" s="85">
        <v>577.0</v>
      </c>
      <c r="W47" s="155">
        <v>94.0</v>
      </c>
      <c r="X47" s="81"/>
      <c r="Y47" s="82"/>
      <c r="Z47" s="83"/>
      <c r="AA47" s="84"/>
      <c r="AB47" s="85"/>
      <c r="AC47" s="155"/>
      <c r="AD47" s="81"/>
      <c r="AE47" s="82"/>
      <c r="AF47" s="83"/>
      <c r="AG47" s="84"/>
      <c r="AH47" s="85"/>
      <c r="AI47" s="155"/>
      <c r="AJ47" s="81"/>
      <c r="AK47" s="82"/>
      <c r="AL47" s="83"/>
      <c r="AM47" s="84"/>
      <c r="AN47" s="85"/>
      <c r="AO47" s="155"/>
      <c r="AP47" s="81"/>
      <c r="AQ47" s="82"/>
      <c r="AR47" s="83"/>
      <c r="AS47" s="84"/>
      <c r="AT47" s="85"/>
      <c r="AU47" s="155"/>
      <c r="AV47" s="81"/>
      <c r="AW47" s="82"/>
      <c r="AX47" s="83"/>
      <c r="AY47" s="84"/>
      <c r="AZ47" s="85"/>
      <c r="BA47" s="155"/>
      <c r="BB47" s="81"/>
      <c r="BC47" s="82"/>
      <c r="BD47" s="83"/>
      <c r="BE47" s="84"/>
      <c r="BF47" s="85"/>
      <c r="BG47" s="155"/>
    </row>
    <row r="48" ht="16.5" customHeight="1">
      <c r="A48" s="166" t="s">
        <v>74</v>
      </c>
      <c r="B48" s="161">
        <v>1396.0</v>
      </c>
      <c r="C48" s="57">
        <v>3276.0</v>
      </c>
      <c r="D48" s="167"/>
      <c r="E48" s="167"/>
      <c r="F48" s="81">
        <v>186.0</v>
      </c>
      <c r="G48" s="82">
        <v>267.0</v>
      </c>
      <c r="H48" s="83">
        <v>182.0</v>
      </c>
      <c r="I48" s="84">
        <v>211.0</v>
      </c>
      <c r="J48" s="85">
        <v>583.0</v>
      </c>
      <c r="K48" s="155">
        <v>162.0</v>
      </c>
      <c r="L48" s="81">
        <v>193.0</v>
      </c>
      <c r="M48" s="82">
        <v>271.0</v>
      </c>
      <c r="N48" s="83">
        <v>196.0</v>
      </c>
      <c r="O48" s="84">
        <v>210.0</v>
      </c>
      <c r="P48" s="85">
        <v>584.0</v>
      </c>
      <c r="Q48" s="155">
        <v>153.0</v>
      </c>
      <c r="R48" s="81">
        <v>187.0</v>
      </c>
      <c r="S48" s="82">
        <v>279.0</v>
      </c>
      <c r="T48" s="83">
        <v>196.0</v>
      </c>
      <c r="U48" s="84">
        <v>204.0</v>
      </c>
      <c r="V48" s="85">
        <v>555.0</v>
      </c>
      <c r="W48" s="155">
        <v>149.0</v>
      </c>
      <c r="X48" s="81"/>
      <c r="Y48" s="82"/>
      <c r="Z48" s="83"/>
      <c r="AA48" s="84"/>
      <c r="AB48" s="85"/>
      <c r="AC48" s="155"/>
      <c r="AD48" s="81"/>
      <c r="AE48" s="82"/>
      <c r="AF48" s="83"/>
      <c r="AG48" s="84"/>
      <c r="AH48" s="85"/>
      <c r="AI48" s="155"/>
      <c r="AJ48" s="81"/>
      <c r="AK48" s="82"/>
      <c r="AL48" s="83"/>
      <c r="AM48" s="84"/>
      <c r="AN48" s="85"/>
      <c r="AO48" s="155"/>
      <c r="AP48" s="81"/>
      <c r="AQ48" s="82"/>
      <c r="AR48" s="83"/>
      <c r="AS48" s="84"/>
      <c r="AT48" s="85"/>
      <c r="AU48" s="155"/>
      <c r="AV48" s="81"/>
      <c r="AW48" s="82"/>
      <c r="AX48" s="83"/>
      <c r="AY48" s="84"/>
      <c r="AZ48" s="85"/>
      <c r="BA48" s="155"/>
      <c r="BB48" s="81"/>
      <c r="BC48" s="82"/>
      <c r="BD48" s="83"/>
      <c r="BE48" s="84"/>
      <c r="BF48" s="85"/>
      <c r="BG48" s="155"/>
    </row>
    <row r="49" ht="16.5" customHeight="1">
      <c r="A49" s="166" t="s">
        <v>74</v>
      </c>
      <c r="B49" s="161">
        <v>1411.0</v>
      </c>
      <c r="C49" s="57">
        <v>2836.0</v>
      </c>
      <c r="D49" s="167"/>
      <c r="E49" s="167"/>
      <c r="F49" s="81">
        <v>318.0</v>
      </c>
      <c r="G49" s="82">
        <v>307.0</v>
      </c>
      <c r="H49" s="83">
        <v>219.0</v>
      </c>
      <c r="I49" s="84">
        <v>234.0</v>
      </c>
      <c r="J49" s="85">
        <v>564.0</v>
      </c>
      <c r="K49" s="155">
        <v>116.0</v>
      </c>
      <c r="L49" s="81">
        <v>346.0</v>
      </c>
      <c r="M49" s="82">
        <v>337.0</v>
      </c>
      <c r="N49" s="83">
        <v>241.0</v>
      </c>
      <c r="O49" s="84">
        <v>227.0</v>
      </c>
      <c r="P49" s="85">
        <v>560.0</v>
      </c>
      <c r="Q49" s="155">
        <v>106.0</v>
      </c>
      <c r="R49" s="81">
        <v>324.0</v>
      </c>
      <c r="S49" s="82">
        <v>328.0</v>
      </c>
      <c r="T49" s="83">
        <v>233.0</v>
      </c>
      <c r="U49" s="84">
        <v>226.0</v>
      </c>
      <c r="V49" s="85">
        <v>545.0</v>
      </c>
      <c r="W49" s="155">
        <v>96.0</v>
      </c>
      <c r="X49" s="81"/>
      <c r="Y49" s="82"/>
      <c r="Z49" s="83"/>
      <c r="AA49" s="84"/>
      <c r="AB49" s="85"/>
      <c r="AC49" s="155"/>
      <c r="AD49" s="81"/>
      <c r="AE49" s="82"/>
      <c r="AF49" s="83"/>
      <c r="AG49" s="84"/>
      <c r="AH49" s="85"/>
      <c r="AI49" s="155"/>
      <c r="AJ49" s="81"/>
      <c r="AK49" s="82"/>
      <c r="AL49" s="83"/>
      <c r="AM49" s="84"/>
      <c r="AN49" s="85"/>
      <c r="AO49" s="155"/>
      <c r="AP49" s="81"/>
      <c r="AQ49" s="82"/>
      <c r="AR49" s="83"/>
      <c r="AS49" s="84"/>
      <c r="AT49" s="85"/>
      <c r="AU49" s="155"/>
      <c r="AV49" s="81"/>
      <c r="AW49" s="82"/>
      <c r="AX49" s="83"/>
      <c r="AY49" s="84"/>
      <c r="AZ49" s="85"/>
      <c r="BA49" s="155"/>
      <c r="BB49" s="81"/>
      <c r="BC49" s="82"/>
      <c r="BD49" s="83"/>
      <c r="BE49" s="84"/>
      <c r="BF49" s="85"/>
      <c r="BG49" s="155"/>
    </row>
    <row r="50" ht="16.5" customHeight="1">
      <c r="A50" s="166" t="s">
        <v>74</v>
      </c>
      <c r="B50" s="161">
        <v>1510.0</v>
      </c>
      <c r="C50" s="57">
        <v>787.0</v>
      </c>
      <c r="D50" s="167"/>
      <c r="E50" s="167"/>
      <c r="F50" s="81">
        <v>149.0</v>
      </c>
      <c r="G50" s="82">
        <v>171.0</v>
      </c>
      <c r="H50" s="83">
        <v>57.0</v>
      </c>
      <c r="I50" s="84">
        <v>48.0</v>
      </c>
      <c r="J50" s="85">
        <v>125.0</v>
      </c>
      <c r="K50" s="155">
        <v>15.0</v>
      </c>
      <c r="L50" s="81">
        <v>149.0</v>
      </c>
      <c r="M50" s="82">
        <v>188.0</v>
      </c>
      <c r="N50" s="83">
        <v>60.0</v>
      </c>
      <c r="O50" s="84">
        <v>53.0</v>
      </c>
      <c r="P50" s="85">
        <v>119.0</v>
      </c>
      <c r="Q50" s="155">
        <v>13.0</v>
      </c>
      <c r="R50" s="81">
        <v>148.0</v>
      </c>
      <c r="S50" s="82">
        <v>186.0</v>
      </c>
      <c r="T50" s="83">
        <v>59.0</v>
      </c>
      <c r="U50" s="84">
        <v>52.0</v>
      </c>
      <c r="V50" s="85">
        <v>114.0</v>
      </c>
      <c r="W50" s="155">
        <v>12.0</v>
      </c>
      <c r="X50" s="81"/>
      <c r="Y50" s="82"/>
      <c r="Z50" s="83"/>
      <c r="AA50" s="84"/>
      <c r="AB50" s="85"/>
      <c r="AC50" s="155"/>
      <c r="AD50" s="81"/>
      <c r="AE50" s="82"/>
      <c r="AF50" s="83"/>
      <c r="AG50" s="84"/>
      <c r="AH50" s="85"/>
      <c r="AI50" s="155"/>
      <c r="AJ50" s="81"/>
      <c r="AK50" s="82"/>
      <c r="AL50" s="83"/>
      <c r="AM50" s="84"/>
      <c r="AN50" s="85"/>
      <c r="AO50" s="155"/>
      <c r="AP50" s="81"/>
      <c r="AQ50" s="82"/>
      <c r="AR50" s="83"/>
      <c r="AS50" s="84"/>
      <c r="AT50" s="85"/>
      <c r="AU50" s="155"/>
      <c r="AV50" s="81"/>
      <c r="AW50" s="82"/>
      <c r="AX50" s="83"/>
      <c r="AY50" s="84"/>
      <c r="AZ50" s="85"/>
      <c r="BA50" s="155"/>
      <c r="BB50" s="81"/>
      <c r="BC50" s="82"/>
      <c r="BD50" s="83"/>
      <c r="BE50" s="84"/>
      <c r="BF50" s="85"/>
      <c r="BG50" s="155"/>
    </row>
    <row r="51" ht="16.5" customHeight="1">
      <c r="A51" s="166" t="s">
        <v>74</v>
      </c>
      <c r="B51" s="161">
        <v>1514.0</v>
      </c>
      <c r="C51" s="57">
        <v>1920.0</v>
      </c>
      <c r="D51" s="167"/>
      <c r="E51" s="167"/>
      <c r="F51" s="81">
        <v>243.0</v>
      </c>
      <c r="G51" s="82">
        <v>237.0</v>
      </c>
      <c r="H51" s="83">
        <v>180.0</v>
      </c>
      <c r="I51" s="84">
        <v>137.0</v>
      </c>
      <c r="J51" s="85">
        <v>339.0</v>
      </c>
      <c r="K51" s="155">
        <v>69.0</v>
      </c>
      <c r="L51" s="81">
        <v>266.0</v>
      </c>
      <c r="M51" s="82">
        <v>251.0</v>
      </c>
      <c r="N51" s="83">
        <v>193.0</v>
      </c>
      <c r="O51" s="84">
        <v>128.0</v>
      </c>
      <c r="P51" s="85">
        <v>339.0</v>
      </c>
      <c r="Q51" s="155">
        <v>59.0</v>
      </c>
      <c r="R51" s="81">
        <v>251.0</v>
      </c>
      <c r="S51" s="82">
        <v>241.0</v>
      </c>
      <c r="T51" s="83">
        <v>183.0</v>
      </c>
      <c r="U51" s="84">
        <v>132.0</v>
      </c>
      <c r="V51" s="85">
        <v>331.0</v>
      </c>
      <c r="W51" s="155">
        <v>58.0</v>
      </c>
      <c r="X51" s="81"/>
      <c r="Y51" s="82"/>
      <c r="Z51" s="83"/>
      <c r="AA51" s="84"/>
      <c r="AB51" s="85"/>
      <c r="AC51" s="155"/>
      <c r="AD51" s="81"/>
      <c r="AE51" s="82"/>
      <c r="AF51" s="83"/>
      <c r="AG51" s="84"/>
      <c r="AH51" s="85"/>
      <c r="AI51" s="155"/>
      <c r="AJ51" s="81"/>
      <c r="AK51" s="82"/>
      <c r="AL51" s="83"/>
      <c r="AM51" s="84"/>
      <c r="AN51" s="85"/>
      <c r="AO51" s="155"/>
      <c r="AP51" s="81"/>
      <c r="AQ51" s="82"/>
      <c r="AR51" s="83"/>
      <c r="AS51" s="84"/>
      <c r="AT51" s="85"/>
      <c r="AU51" s="155"/>
      <c r="AV51" s="81"/>
      <c r="AW51" s="82"/>
      <c r="AX51" s="83"/>
      <c r="AY51" s="84"/>
      <c r="AZ51" s="85"/>
      <c r="BA51" s="155"/>
      <c r="BB51" s="81"/>
      <c r="BC51" s="82"/>
      <c r="BD51" s="83"/>
      <c r="BE51" s="84"/>
      <c r="BF51" s="85"/>
      <c r="BG51" s="155"/>
    </row>
    <row r="52" ht="16.5" customHeight="1">
      <c r="A52" s="166" t="s">
        <v>74</v>
      </c>
      <c r="B52" s="161">
        <v>1517.0</v>
      </c>
      <c r="C52" s="57">
        <v>2664.0</v>
      </c>
      <c r="D52" s="167"/>
      <c r="E52" s="167"/>
      <c r="F52" s="81">
        <v>378.0</v>
      </c>
      <c r="G52" s="82">
        <v>447.0</v>
      </c>
      <c r="H52" s="83">
        <v>236.0</v>
      </c>
      <c r="I52" s="84">
        <v>192.0</v>
      </c>
      <c r="J52" s="85">
        <v>533.0</v>
      </c>
      <c r="K52" s="155">
        <v>93.0</v>
      </c>
      <c r="L52" s="81">
        <v>415.0</v>
      </c>
      <c r="M52" s="82">
        <v>487.0</v>
      </c>
      <c r="N52" s="83">
        <v>255.0</v>
      </c>
      <c r="O52" s="84">
        <v>180.0</v>
      </c>
      <c r="P52" s="85">
        <v>508.0</v>
      </c>
      <c r="Q52" s="155">
        <v>87.0</v>
      </c>
      <c r="R52" s="81">
        <v>371.0</v>
      </c>
      <c r="S52" s="82">
        <v>451.0</v>
      </c>
      <c r="T52" s="83">
        <v>236.0</v>
      </c>
      <c r="U52" s="84">
        <v>187.0</v>
      </c>
      <c r="V52" s="85">
        <v>516.0</v>
      </c>
      <c r="W52" s="155">
        <v>92.0</v>
      </c>
      <c r="X52" s="81"/>
      <c r="Y52" s="82"/>
      <c r="Z52" s="83"/>
      <c r="AA52" s="84"/>
      <c r="AB52" s="85"/>
      <c r="AC52" s="155"/>
      <c r="AD52" s="81"/>
      <c r="AE52" s="82"/>
      <c r="AF52" s="83"/>
      <c r="AG52" s="84"/>
      <c r="AH52" s="85"/>
      <c r="AI52" s="155"/>
      <c r="AJ52" s="81"/>
      <c r="AK52" s="82"/>
      <c r="AL52" s="83"/>
      <c r="AM52" s="84"/>
      <c r="AN52" s="85"/>
      <c r="AO52" s="155"/>
      <c r="AP52" s="81"/>
      <c r="AQ52" s="82"/>
      <c r="AR52" s="83"/>
      <c r="AS52" s="84"/>
      <c r="AT52" s="85"/>
      <c r="AU52" s="155"/>
      <c r="AV52" s="81"/>
      <c r="AW52" s="82"/>
      <c r="AX52" s="83"/>
      <c r="AY52" s="84"/>
      <c r="AZ52" s="85"/>
      <c r="BA52" s="155"/>
      <c r="BB52" s="81"/>
      <c r="BC52" s="82"/>
      <c r="BD52" s="83"/>
      <c r="BE52" s="84"/>
      <c r="BF52" s="85"/>
      <c r="BG52" s="155"/>
    </row>
    <row r="53" ht="16.5" customHeight="1">
      <c r="A53" s="166" t="s">
        <v>74</v>
      </c>
      <c r="B53" s="161">
        <v>1518.0</v>
      </c>
      <c r="C53" s="57">
        <v>2559.0</v>
      </c>
      <c r="D53" s="167"/>
      <c r="E53" s="167"/>
      <c r="F53" s="81">
        <v>365.0</v>
      </c>
      <c r="G53" s="82">
        <v>333.0</v>
      </c>
      <c r="H53" s="83">
        <v>225.0</v>
      </c>
      <c r="I53" s="84">
        <v>208.0</v>
      </c>
      <c r="J53" s="85">
        <v>580.0</v>
      </c>
      <c r="K53" s="155">
        <v>114.0</v>
      </c>
      <c r="L53" s="81">
        <v>386.0</v>
      </c>
      <c r="M53" s="82">
        <v>357.0</v>
      </c>
      <c r="N53" s="83">
        <v>236.0</v>
      </c>
      <c r="O53" s="84">
        <v>200.0</v>
      </c>
      <c r="P53" s="85">
        <v>566.0</v>
      </c>
      <c r="Q53" s="155">
        <v>110.0</v>
      </c>
      <c r="R53" s="81">
        <v>355.0</v>
      </c>
      <c r="S53" s="82">
        <v>348.0</v>
      </c>
      <c r="T53" s="83">
        <v>229.0</v>
      </c>
      <c r="U53" s="84">
        <v>206.0</v>
      </c>
      <c r="V53" s="85">
        <v>569.0</v>
      </c>
      <c r="W53" s="155">
        <v>110.0</v>
      </c>
      <c r="X53" s="81"/>
      <c r="Y53" s="82"/>
      <c r="Z53" s="83"/>
      <c r="AA53" s="84"/>
      <c r="AB53" s="85"/>
      <c r="AC53" s="155"/>
      <c r="AD53" s="81"/>
      <c r="AE53" s="82"/>
      <c r="AF53" s="83"/>
      <c r="AG53" s="84"/>
      <c r="AH53" s="85"/>
      <c r="AI53" s="155"/>
      <c r="AJ53" s="81"/>
      <c r="AK53" s="82"/>
      <c r="AL53" s="83"/>
      <c r="AM53" s="84"/>
      <c r="AN53" s="85"/>
      <c r="AO53" s="155"/>
      <c r="AP53" s="81"/>
      <c r="AQ53" s="82"/>
      <c r="AR53" s="83"/>
      <c r="AS53" s="84"/>
      <c r="AT53" s="85"/>
      <c r="AU53" s="155"/>
      <c r="AV53" s="81"/>
      <c r="AW53" s="82"/>
      <c r="AX53" s="83"/>
      <c r="AY53" s="84"/>
      <c r="AZ53" s="85"/>
      <c r="BA53" s="155"/>
      <c r="BB53" s="81"/>
      <c r="BC53" s="82"/>
      <c r="BD53" s="83"/>
      <c r="BE53" s="84"/>
      <c r="BF53" s="85"/>
      <c r="BG53" s="155"/>
    </row>
    <row r="54" ht="16.5" customHeight="1">
      <c r="A54" s="166" t="s">
        <v>74</v>
      </c>
      <c r="B54" s="161">
        <v>1525.0</v>
      </c>
      <c r="C54" s="57">
        <v>2061.0</v>
      </c>
      <c r="D54" s="167"/>
      <c r="E54" s="167"/>
      <c r="F54" s="81">
        <v>203.0</v>
      </c>
      <c r="G54" s="82">
        <v>249.0</v>
      </c>
      <c r="H54" s="83">
        <v>162.0</v>
      </c>
      <c r="I54" s="84">
        <v>161.0</v>
      </c>
      <c r="J54" s="85">
        <v>472.0</v>
      </c>
      <c r="K54" s="155">
        <v>75.0</v>
      </c>
      <c r="L54" s="81">
        <v>223.0</v>
      </c>
      <c r="M54" s="82">
        <v>272.0</v>
      </c>
      <c r="N54" s="83">
        <v>163.0</v>
      </c>
      <c r="O54" s="84">
        <v>151.0</v>
      </c>
      <c r="P54" s="85">
        <v>473.0</v>
      </c>
      <c r="Q54" s="155">
        <v>77.0</v>
      </c>
      <c r="R54" s="81">
        <v>204.0</v>
      </c>
      <c r="S54" s="82">
        <v>255.0</v>
      </c>
      <c r="T54" s="83">
        <v>169.0</v>
      </c>
      <c r="U54" s="84">
        <v>160.0</v>
      </c>
      <c r="V54" s="85">
        <v>477.0</v>
      </c>
      <c r="W54" s="155">
        <v>71.0</v>
      </c>
      <c r="X54" s="81"/>
      <c r="Y54" s="82"/>
      <c r="Z54" s="83"/>
      <c r="AA54" s="84"/>
      <c r="AB54" s="85"/>
      <c r="AC54" s="155"/>
      <c r="AD54" s="81"/>
      <c r="AE54" s="82"/>
      <c r="AF54" s="83"/>
      <c r="AG54" s="84"/>
      <c r="AH54" s="85"/>
      <c r="AI54" s="155"/>
      <c r="AJ54" s="81"/>
      <c r="AK54" s="82"/>
      <c r="AL54" s="83"/>
      <c r="AM54" s="84"/>
      <c r="AN54" s="85"/>
      <c r="AO54" s="155"/>
      <c r="AP54" s="81"/>
      <c r="AQ54" s="82"/>
      <c r="AR54" s="83"/>
      <c r="AS54" s="84"/>
      <c r="AT54" s="85"/>
      <c r="AU54" s="155"/>
      <c r="AV54" s="81"/>
      <c r="AW54" s="82"/>
      <c r="AX54" s="83"/>
      <c r="AY54" s="84"/>
      <c r="AZ54" s="85"/>
      <c r="BA54" s="155"/>
      <c r="BB54" s="81"/>
      <c r="BC54" s="82"/>
      <c r="BD54" s="83"/>
      <c r="BE54" s="84"/>
      <c r="BF54" s="85"/>
      <c r="BG54" s="155"/>
    </row>
    <row r="55" ht="16.5" customHeight="1">
      <c r="A55" s="166" t="s">
        <v>74</v>
      </c>
      <c r="B55" s="161">
        <v>1550.0</v>
      </c>
      <c r="C55" s="57">
        <v>958.0</v>
      </c>
      <c r="D55" s="167"/>
      <c r="E55" s="167"/>
      <c r="F55" s="81">
        <v>121.0</v>
      </c>
      <c r="G55" s="82">
        <v>133.0</v>
      </c>
      <c r="H55" s="83">
        <v>100.0</v>
      </c>
      <c r="I55" s="84">
        <v>67.0</v>
      </c>
      <c r="J55" s="85">
        <v>179.0</v>
      </c>
      <c r="K55" s="155">
        <v>35.0</v>
      </c>
      <c r="L55" s="81">
        <v>130.0</v>
      </c>
      <c r="M55" s="82">
        <v>142.0</v>
      </c>
      <c r="N55" s="83">
        <v>107.0</v>
      </c>
      <c r="O55" s="84">
        <v>70.0</v>
      </c>
      <c r="P55" s="85">
        <v>181.0</v>
      </c>
      <c r="Q55" s="155">
        <v>30.0</v>
      </c>
      <c r="R55" s="81">
        <v>127.0</v>
      </c>
      <c r="S55" s="82">
        <v>135.0</v>
      </c>
      <c r="T55" s="83">
        <v>106.0</v>
      </c>
      <c r="U55" s="84">
        <v>64.0</v>
      </c>
      <c r="V55" s="85">
        <v>184.0</v>
      </c>
      <c r="W55" s="155">
        <v>30.0</v>
      </c>
      <c r="X55" s="81"/>
      <c r="Y55" s="82"/>
      <c r="Z55" s="83"/>
      <c r="AA55" s="84"/>
      <c r="AB55" s="85"/>
      <c r="AC55" s="155"/>
      <c r="AD55" s="81"/>
      <c r="AE55" s="82"/>
      <c r="AF55" s="83"/>
      <c r="AG55" s="84"/>
      <c r="AH55" s="85"/>
      <c r="AI55" s="155"/>
      <c r="AJ55" s="81"/>
      <c r="AK55" s="82"/>
      <c r="AL55" s="83"/>
      <c r="AM55" s="84"/>
      <c r="AN55" s="85"/>
      <c r="AO55" s="155"/>
      <c r="AP55" s="81"/>
      <c r="AQ55" s="82"/>
      <c r="AR55" s="83"/>
      <c r="AS55" s="84"/>
      <c r="AT55" s="85"/>
      <c r="AU55" s="155"/>
      <c r="AV55" s="81"/>
      <c r="AW55" s="82"/>
      <c r="AX55" s="83"/>
      <c r="AY55" s="84"/>
      <c r="AZ55" s="85"/>
      <c r="BA55" s="155"/>
      <c r="BB55" s="81"/>
      <c r="BC55" s="82"/>
      <c r="BD55" s="83"/>
      <c r="BE55" s="84"/>
      <c r="BF55" s="85"/>
      <c r="BG55" s="155"/>
    </row>
    <row r="56" ht="16.5" customHeight="1">
      <c r="A56" s="166" t="s">
        <v>74</v>
      </c>
      <c r="B56" s="161">
        <v>1602.0</v>
      </c>
      <c r="C56" s="57">
        <v>2439.0</v>
      </c>
      <c r="D56" s="167"/>
      <c r="E56" s="167"/>
      <c r="F56" s="81">
        <v>162.0</v>
      </c>
      <c r="G56" s="82">
        <v>149.0</v>
      </c>
      <c r="H56" s="83">
        <v>94.0</v>
      </c>
      <c r="I56" s="84">
        <v>158.0</v>
      </c>
      <c r="J56" s="85">
        <v>387.0</v>
      </c>
      <c r="K56" s="155">
        <v>95.0</v>
      </c>
      <c r="L56" s="81">
        <v>166.0</v>
      </c>
      <c r="M56" s="82">
        <v>162.0</v>
      </c>
      <c r="N56" s="83">
        <v>104.0</v>
      </c>
      <c r="O56" s="84">
        <v>156.0</v>
      </c>
      <c r="P56" s="85">
        <v>389.0</v>
      </c>
      <c r="Q56" s="155">
        <v>95.0</v>
      </c>
      <c r="R56" s="81">
        <v>151.0</v>
      </c>
      <c r="S56" s="82">
        <v>147.0</v>
      </c>
      <c r="T56" s="83">
        <v>102.0</v>
      </c>
      <c r="U56" s="84">
        <v>152.0</v>
      </c>
      <c r="V56" s="85">
        <v>381.0</v>
      </c>
      <c r="W56" s="155">
        <v>89.0</v>
      </c>
      <c r="X56" s="81"/>
      <c r="Y56" s="82"/>
      <c r="Z56" s="83"/>
      <c r="AA56" s="84"/>
      <c r="AB56" s="85"/>
      <c r="AC56" s="155"/>
      <c r="AD56" s="81"/>
      <c r="AE56" s="82"/>
      <c r="AF56" s="83"/>
      <c r="AG56" s="84"/>
      <c r="AH56" s="85"/>
      <c r="AI56" s="155"/>
      <c r="AJ56" s="81"/>
      <c r="AK56" s="82"/>
      <c r="AL56" s="83"/>
      <c r="AM56" s="84"/>
      <c r="AN56" s="85"/>
      <c r="AO56" s="155"/>
      <c r="AP56" s="81"/>
      <c r="AQ56" s="82"/>
      <c r="AR56" s="83"/>
      <c r="AS56" s="84"/>
      <c r="AT56" s="85"/>
      <c r="AU56" s="155"/>
      <c r="AV56" s="81"/>
      <c r="AW56" s="82"/>
      <c r="AX56" s="83"/>
      <c r="AY56" s="84"/>
      <c r="AZ56" s="85"/>
      <c r="BA56" s="155"/>
      <c r="BB56" s="81"/>
      <c r="BC56" s="82"/>
      <c r="BD56" s="83"/>
      <c r="BE56" s="84"/>
      <c r="BF56" s="85"/>
      <c r="BG56" s="155"/>
    </row>
    <row r="57" ht="16.5" customHeight="1">
      <c r="A57" s="166" t="s">
        <v>74</v>
      </c>
      <c r="B57" s="161">
        <v>1605.0</v>
      </c>
      <c r="C57" s="57">
        <v>3153.0</v>
      </c>
      <c r="D57" s="167"/>
      <c r="E57" s="167"/>
      <c r="F57" s="81">
        <v>131.0</v>
      </c>
      <c r="G57" s="82">
        <v>160.0</v>
      </c>
      <c r="H57" s="83">
        <v>122.0</v>
      </c>
      <c r="I57" s="84">
        <v>196.0</v>
      </c>
      <c r="J57" s="85">
        <v>491.0</v>
      </c>
      <c r="K57" s="155">
        <v>125.0</v>
      </c>
      <c r="L57" s="81">
        <v>130.0</v>
      </c>
      <c r="M57" s="82">
        <v>167.0</v>
      </c>
      <c r="N57" s="83">
        <v>128.0</v>
      </c>
      <c r="O57" s="84">
        <v>195.0</v>
      </c>
      <c r="P57" s="85">
        <v>477.0</v>
      </c>
      <c r="Q57" s="155">
        <v>123.0</v>
      </c>
      <c r="R57" s="81">
        <v>130.0</v>
      </c>
      <c r="S57" s="82">
        <v>167.0</v>
      </c>
      <c r="T57" s="83">
        <v>135.0</v>
      </c>
      <c r="U57" s="84">
        <v>186.0</v>
      </c>
      <c r="V57" s="85">
        <v>463.0</v>
      </c>
      <c r="W57" s="155">
        <v>112.0</v>
      </c>
      <c r="X57" s="81"/>
      <c r="Y57" s="82"/>
      <c r="Z57" s="83"/>
      <c r="AA57" s="84"/>
      <c r="AB57" s="85"/>
      <c r="AC57" s="155"/>
      <c r="AD57" s="81"/>
      <c r="AE57" s="82"/>
      <c r="AF57" s="83"/>
      <c r="AG57" s="84"/>
      <c r="AH57" s="85"/>
      <c r="AI57" s="155"/>
      <c r="AJ57" s="81"/>
      <c r="AK57" s="82"/>
      <c r="AL57" s="83"/>
      <c r="AM57" s="84"/>
      <c r="AN57" s="85"/>
      <c r="AO57" s="155"/>
      <c r="AP57" s="81"/>
      <c r="AQ57" s="82"/>
      <c r="AR57" s="83"/>
      <c r="AS57" s="84"/>
      <c r="AT57" s="85"/>
      <c r="AU57" s="155"/>
      <c r="AV57" s="81"/>
      <c r="AW57" s="82"/>
      <c r="AX57" s="83"/>
      <c r="AY57" s="84"/>
      <c r="AZ57" s="85"/>
      <c r="BA57" s="155"/>
      <c r="BB57" s="81"/>
      <c r="BC57" s="82"/>
      <c r="BD57" s="83"/>
      <c r="BE57" s="84"/>
      <c r="BF57" s="85"/>
      <c r="BG57" s="155"/>
    </row>
    <row r="58" ht="16.5" customHeight="1">
      <c r="A58" s="166" t="s">
        <v>74</v>
      </c>
      <c r="B58" s="161">
        <v>1606.0</v>
      </c>
      <c r="C58" s="57">
        <v>2419.0</v>
      </c>
      <c r="D58" s="167"/>
      <c r="E58" s="167"/>
      <c r="F58" s="81">
        <v>338.0</v>
      </c>
      <c r="G58" s="82">
        <v>318.0</v>
      </c>
      <c r="H58" s="83">
        <v>195.0</v>
      </c>
      <c r="I58" s="84">
        <v>201.0</v>
      </c>
      <c r="J58" s="85">
        <v>463.0</v>
      </c>
      <c r="K58" s="155">
        <v>109.0</v>
      </c>
      <c r="L58" s="81">
        <v>365.0</v>
      </c>
      <c r="M58" s="82">
        <v>342.0</v>
      </c>
      <c r="N58" s="83">
        <v>195.0</v>
      </c>
      <c r="O58" s="84">
        <v>177.0</v>
      </c>
      <c r="P58" s="85">
        <v>456.0</v>
      </c>
      <c r="Q58" s="155">
        <v>107.0</v>
      </c>
      <c r="R58" s="81">
        <v>330.0</v>
      </c>
      <c r="S58" s="82">
        <v>323.0</v>
      </c>
      <c r="T58" s="83">
        <v>191.0</v>
      </c>
      <c r="U58" s="84">
        <v>195.0</v>
      </c>
      <c r="V58" s="85">
        <v>453.0</v>
      </c>
      <c r="W58" s="155">
        <v>106.0</v>
      </c>
      <c r="X58" s="81"/>
      <c r="Y58" s="82"/>
      <c r="Z58" s="83"/>
      <c r="AA58" s="84"/>
      <c r="AB58" s="85"/>
      <c r="AC58" s="155"/>
      <c r="AD58" s="81"/>
      <c r="AE58" s="82"/>
      <c r="AF58" s="83"/>
      <c r="AG58" s="84"/>
      <c r="AH58" s="85"/>
      <c r="AI58" s="155"/>
      <c r="AJ58" s="81"/>
      <c r="AK58" s="82"/>
      <c r="AL58" s="83"/>
      <c r="AM58" s="84"/>
      <c r="AN58" s="85"/>
      <c r="AO58" s="155"/>
      <c r="AP58" s="81"/>
      <c r="AQ58" s="82"/>
      <c r="AR58" s="83"/>
      <c r="AS58" s="84"/>
      <c r="AT58" s="85"/>
      <c r="AU58" s="155"/>
      <c r="AV58" s="81"/>
      <c r="AW58" s="82"/>
      <c r="AX58" s="83"/>
      <c r="AY58" s="84"/>
      <c r="AZ58" s="85"/>
      <c r="BA58" s="155"/>
      <c r="BB58" s="81"/>
      <c r="BC58" s="82"/>
      <c r="BD58" s="83"/>
      <c r="BE58" s="84"/>
      <c r="BF58" s="85"/>
      <c r="BG58" s="155"/>
    </row>
    <row r="59" ht="16.5" customHeight="1">
      <c r="A59" s="166" t="s">
        <v>74</v>
      </c>
      <c r="B59" s="161">
        <v>1609.0</v>
      </c>
      <c r="C59" s="57">
        <v>2114.0</v>
      </c>
      <c r="D59" s="167"/>
      <c r="E59" s="167"/>
      <c r="F59" s="81">
        <v>168.0</v>
      </c>
      <c r="G59" s="82">
        <v>134.0</v>
      </c>
      <c r="H59" s="83">
        <v>115.0</v>
      </c>
      <c r="I59" s="84">
        <v>138.0</v>
      </c>
      <c r="J59" s="85">
        <v>368.0</v>
      </c>
      <c r="K59" s="155">
        <v>86.0</v>
      </c>
      <c r="L59" s="81">
        <v>178.0</v>
      </c>
      <c r="M59" s="82">
        <v>143.0</v>
      </c>
      <c r="N59" s="83">
        <v>123.0</v>
      </c>
      <c r="O59" s="84">
        <v>139.0</v>
      </c>
      <c r="P59" s="85">
        <v>378.0</v>
      </c>
      <c r="Q59" s="155">
        <v>87.0</v>
      </c>
      <c r="R59" s="81">
        <v>168.0</v>
      </c>
      <c r="S59" s="82">
        <v>146.0</v>
      </c>
      <c r="T59" s="83">
        <v>116.0</v>
      </c>
      <c r="U59" s="84">
        <v>138.0</v>
      </c>
      <c r="V59" s="85">
        <v>368.0</v>
      </c>
      <c r="W59" s="155">
        <v>90.0</v>
      </c>
      <c r="X59" s="81"/>
      <c r="Y59" s="82"/>
      <c r="Z59" s="83"/>
      <c r="AA59" s="84"/>
      <c r="AB59" s="85"/>
      <c r="AC59" s="155"/>
      <c r="AD59" s="81"/>
      <c r="AE59" s="82"/>
      <c r="AF59" s="83"/>
      <c r="AG59" s="84"/>
      <c r="AH59" s="85"/>
      <c r="AI59" s="155"/>
      <c r="AJ59" s="81"/>
      <c r="AK59" s="82"/>
      <c r="AL59" s="83"/>
      <c r="AM59" s="84"/>
      <c r="AN59" s="85"/>
      <c r="AO59" s="155"/>
      <c r="AP59" s="81"/>
      <c r="AQ59" s="82"/>
      <c r="AR59" s="83"/>
      <c r="AS59" s="84"/>
      <c r="AT59" s="85"/>
      <c r="AU59" s="155"/>
      <c r="AV59" s="81"/>
      <c r="AW59" s="82"/>
      <c r="AX59" s="83"/>
      <c r="AY59" s="84"/>
      <c r="AZ59" s="85"/>
      <c r="BA59" s="155"/>
      <c r="BB59" s="81"/>
      <c r="BC59" s="82"/>
      <c r="BD59" s="83"/>
      <c r="BE59" s="84"/>
      <c r="BF59" s="85"/>
      <c r="BG59" s="155"/>
    </row>
    <row r="60" ht="16.5" customHeight="1">
      <c r="A60" s="166" t="s">
        <v>74</v>
      </c>
      <c r="B60" s="161">
        <v>1613.0</v>
      </c>
      <c r="C60" s="57">
        <v>2394.0</v>
      </c>
      <c r="D60" s="167"/>
      <c r="E60" s="167"/>
      <c r="F60" s="81">
        <v>164.0</v>
      </c>
      <c r="G60" s="82">
        <v>132.0</v>
      </c>
      <c r="H60" s="83">
        <v>129.0</v>
      </c>
      <c r="I60" s="84">
        <v>132.0</v>
      </c>
      <c r="J60" s="85">
        <v>433.0</v>
      </c>
      <c r="K60" s="155">
        <v>94.0</v>
      </c>
      <c r="L60" s="81">
        <v>170.0</v>
      </c>
      <c r="M60" s="82">
        <v>156.0</v>
      </c>
      <c r="N60" s="83">
        <v>133.0</v>
      </c>
      <c r="O60" s="84">
        <v>128.0</v>
      </c>
      <c r="P60" s="85">
        <v>426.0</v>
      </c>
      <c r="Q60" s="155">
        <v>92.0</v>
      </c>
      <c r="R60" s="81">
        <v>173.0</v>
      </c>
      <c r="S60" s="82">
        <v>154.0</v>
      </c>
      <c r="T60" s="83">
        <v>129.0</v>
      </c>
      <c r="U60" s="84">
        <v>125.0</v>
      </c>
      <c r="V60" s="85">
        <v>419.0</v>
      </c>
      <c r="W60" s="155">
        <v>89.0</v>
      </c>
      <c r="X60" s="81"/>
      <c r="Y60" s="82"/>
      <c r="Z60" s="83"/>
      <c r="AA60" s="84"/>
      <c r="AB60" s="85"/>
      <c r="AC60" s="155"/>
      <c r="AD60" s="81"/>
      <c r="AE60" s="82"/>
      <c r="AF60" s="83"/>
      <c r="AG60" s="84"/>
      <c r="AH60" s="85"/>
      <c r="AI60" s="155"/>
      <c r="AJ60" s="81"/>
      <c r="AK60" s="82"/>
      <c r="AL60" s="83"/>
      <c r="AM60" s="84"/>
      <c r="AN60" s="85"/>
      <c r="AO60" s="155"/>
      <c r="AP60" s="81"/>
      <c r="AQ60" s="82"/>
      <c r="AR60" s="83"/>
      <c r="AS60" s="84"/>
      <c r="AT60" s="85"/>
      <c r="AU60" s="155"/>
      <c r="AV60" s="81"/>
      <c r="AW60" s="82"/>
      <c r="AX60" s="83"/>
      <c r="AY60" s="84"/>
      <c r="AZ60" s="85"/>
      <c r="BA60" s="155"/>
      <c r="BB60" s="81"/>
      <c r="BC60" s="82"/>
      <c r="BD60" s="83"/>
      <c r="BE60" s="84"/>
      <c r="BF60" s="85"/>
      <c r="BG60" s="155"/>
    </row>
    <row r="61" ht="16.5" customHeight="1">
      <c r="A61" s="166" t="s">
        <v>74</v>
      </c>
      <c r="B61" s="161">
        <v>1614.0</v>
      </c>
      <c r="C61" s="57">
        <v>1823.0</v>
      </c>
      <c r="D61" s="167"/>
      <c r="E61" s="167"/>
      <c r="F61" s="81">
        <v>136.0</v>
      </c>
      <c r="G61" s="82">
        <v>122.0</v>
      </c>
      <c r="H61" s="83">
        <v>90.0</v>
      </c>
      <c r="I61" s="84">
        <v>100.0</v>
      </c>
      <c r="J61" s="85">
        <v>295.0</v>
      </c>
      <c r="K61" s="155">
        <v>74.0</v>
      </c>
      <c r="L61" s="81">
        <v>143.0</v>
      </c>
      <c r="M61" s="82">
        <v>123.0</v>
      </c>
      <c r="N61" s="83">
        <v>94.0</v>
      </c>
      <c r="O61" s="84">
        <v>99.0</v>
      </c>
      <c r="P61" s="85">
        <v>293.0</v>
      </c>
      <c r="Q61" s="155">
        <v>76.0</v>
      </c>
      <c r="R61" s="81">
        <v>137.0</v>
      </c>
      <c r="S61" s="82">
        <v>123.0</v>
      </c>
      <c r="T61" s="83">
        <v>93.0</v>
      </c>
      <c r="U61" s="84">
        <v>97.0</v>
      </c>
      <c r="V61" s="85">
        <v>287.0</v>
      </c>
      <c r="W61" s="155">
        <v>74.0</v>
      </c>
      <c r="X61" s="81"/>
      <c r="Y61" s="82"/>
      <c r="Z61" s="83"/>
      <c r="AA61" s="84"/>
      <c r="AB61" s="85"/>
      <c r="AC61" s="155"/>
      <c r="AD61" s="81"/>
      <c r="AE61" s="82"/>
      <c r="AF61" s="83"/>
      <c r="AG61" s="84"/>
      <c r="AH61" s="85"/>
      <c r="AI61" s="155"/>
      <c r="AJ61" s="81"/>
      <c r="AK61" s="82"/>
      <c r="AL61" s="83"/>
      <c r="AM61" s="84"/>
      <c r="AN61" s="85"/>
      <c r="AO61" s="155"/>
      <c r="AP61" s="81"/>
      <c r="AQ61" s="82"/>
      <c r="AR61" s="83"/>
      <c r="AS61" s="84"/>
      <c r="AT61" s="85"/>
      <c r="AU61" s="155"/>
      <c r="AV61" s="81"/>
      <c r="AW61" s="82"/>
      <c r="AX61" s="83"/>
      <c r="AY61" s="84"/>
      <c r="AZ61" s="85"/>
      <c r="BA61" s="155"/>
      <c r="BB61" s="81"/>
      <c r="BC61" s="82"/>
      <c r="BD61" s="83"/>
      <c r="BE61" s="84"/>
      <c r="BF61" s="85"/>
      <c r="BG61" s="155"/>
    </row>
    <row r="62" ht="16.5" customHeight="1">
      <c r="A62" s="166" t="s">
        <v>74</v>
      </c>
      <c r="B62" s="161">
        <v>1619.0</v>
      </c>
      <c r="C62" s="57">
        <v>2214.0</v>
      </c>
      <c r="D62" s="167"/>
      <c r="E62" s="167"/>
      <c r="F62" s="81">
        <v>167.0</v>
      </c>
      <c r="G62" s="82">
        <v>147.0</v>
      </c>
      <c r="H62" s="83">
        <v>144.0</v>
      </c>
      <c r="I62" s="84">
        <v>128.0</v>
      </c>
      <c r="J62" s="85">
        <v>284.0</v>
      </c>
      <c r="K62" s="155">
        <v>113.0</v>
      </c>
      <c r="L62" s="81">
        <v>163.0</v>
      </c>
      <c r="M62" s="82">
        <v>158.0</v>
      </c>
      <c r="N62" s="83">
        <v>147.0</v>
      </c>
      <c r="O62" s="84">
        <v>137.0</v>
      </c>
      <c r="P62" s="85">
        <v>287.0</v>
      </c>
      <c r="Q62" s="155">
        <v>115.0</v>
      </c>
      <c r="R62" s="81">
        <v>162.0</v>
      </c>
      <c r="S62" s="82">
        <v>158.0</v>
      </c>
      <c r="T62" s="83">
        <v>149.0</v>
      </c>
      <c r="U62" s="84">
        <v>130.0</v>
      </c>
      <c r="V62" s="85">
        <v>278.0</v>
      </c>
      <c r="W62" s="155">
        <v>106.0</v>
      </c>
      <c r="X62" s="81"/>
      <c r="Y62" s="82"/>
      <c r="Z62" s="83"/>
      <c r="AA62" s="84"/>
      <c r="AB62" s="85"/>
      <c r="AC62" s="155"/>
      <c r="AD62" s="81"/>
      <c r="AE62" s="82"/>
      <c r="AF62" s="83"/>
      <c r="AG62" s="84"/>
      <c r="AH62" s="85"/>
      <c r="AI62" s="155"/>
      <c r="AJ62" s="81"/>
      <c r="AK62" s="82"/>
      <c r="AL62" s="83"/>
      <c r="AM62" s="84"/>
      <c r="AN62" s="85"/>
      <c r="AO62" s="155"/>
      <c r="AP62" s="81"/>
      <c r="AQ62" s="82"/>
      <c r="AR62" s="83"/>
      <c r="AS62" s="84"/>
      <c r="AT62" s="85"/>
      <c r="AU62" s="155"/>
      <c r="AV62" s="81"/>
      <c r="AW62" s="82"/>
      <c r="AX62" s="83"/>
      <c r="AY62" s="84"/>
      <c r="AZ62" s="85"/>
      <c r="BA62" s="155"/>
      <c r="BB62" s="81"/>
      <c r="BC62" s="82"/>
      <c r="BD62" s="83"/>
      <c r="BE62" s="84"/>
      <c r="BF62" s="85"/>
      <c r="BG62" s="155"/>
    </row>
    <row r="63" ht="16.5" customHeight="1">
      <c r="A63" s="166" t="s">
        <v>74</v>
      </c>
      <c r="B63" s="161">
        <v>1621.0</v>
      </c>
      <c r="C63" s="57">
        <v>1258.0</v>
      </c>
      <c r="D63" s="167"/>
      <c r="E63" s="167"/>
      <c r="F63" s="81">
        <v>78.0</v>
      </c>
      <c r="G63" s="82">
        <v>62.0</v>
      </c>
      <c r="H63" s="83">
        <v>49.0</v>
      </c>
      <c r="I63" s="84">
        <v>69.0</v>
      </c>
      <c r="J63" s="85">
        <v>185.0</v>
      </c>
      <c r="K63" s="155">
        <v>55.0</v>
      </c>
      <c r="L63" s="81">
        <v>81.0</v>
      </c>
      <c r="M63" s="82">
        <v>68.0</v>
      </c>
      <c r="N63" s="83">
        <v>56.0</v>
      </c>
      <c r="O63" s="84">
        <v>69.0</v>
      </c>
      <c r="P63" s="85">
        <v>186.0</v>
      </c>
      <c r="Q63" s="155">
        <v>48.0</v>
      </c>
      <c r="R63" s="81">
        <v>83.0</v>
      </c>
      <c r="S63" s="82">
        <v>67.0</v>
      </c>
      <c r="T63" s="83">
        <v>56.0</v>
      </c>
      <c r="U63" s="84">
        <v>67.0</v>
      </c>
      <c r="V63" s="85">
        <v>184.0</v>
      </c>
      <c r="W63" s="155">
        <v>48.0</v>
      </c>
      <c r="X63" s="81"/>
      <c r="Y63" s="82"/>
      <c r="Z63" s="83"/>
      <c r="AA63" s="84"/>
      <c r="AB63" s="85"/>
      <c r="AC63" s="155"/>
      <c r="AD63" s="81"/>
      <c r="AE63" s="82"/>
      <c r="AF63" s="83"/>
      <c r="AG63" s="84"/>
      <c r="AH63" s="85"/>
      <c r="AI63" s="155"/>
      <c r="AJ63" s="81"/>
      <c r="AK63" s="82"/>
      <c r="AL63" s="83"/>
      <c r="AM63" s="84"/>
      <c r="AN63" s="85"/>
      <c r="AO63" s="155"/>
      <c r="AP63" s="81"/>
      <c r="AQ63" s="82"/>
      <c r="AR63" s="83"/>
      <c r="AS63" s="84"/>
      <c r="AT63" s="85"/>
      <c r="AU63" s="155"/>
      <c r="AV63" s="81"/>
      <c r="AW63" s="82"/>
      <c r="AX63" s="83"/>
      <c r="AY63" s="84"/>
      <c r="AZ63" s="85"/>
      <c r="BA63" s="155"/>
      <c r="BB63" s="81"/>
      <c r="BC63" s="82"/>
      <c r="BD63" s="83"/>
      <c r="BE63" s="84"/>
      <c r="BF63" s="85"/>
      <c r="BG63" s="155"/>
    </row>
    <row r="64" ht="16.5" customHeight="1">
      <c r="A64" s="166" t="s">
        <v>74</v>
      </c>
      <c r="B64" s="161">
        <v>1625.0</v>
      </c>
      <c r="C64" s="57">
        <v>2757.0</v>
      </c>
      <c r="D64" s="167"/>
      <c r="E64" s="167"/>
      <c r="F64" s="81">
        <v>145.0</v>
      </c>
      <c r="G64" s="82">
        <v>190.0</v>
      </c>
      <c r="H64" s="83">
        <v>112.0</v>
      </c>
      <c r="I64" s="84">
        <v>151.0</v>
      </c>
      <c r="J64" s="85">
        <v>502.0</v>
      </c>
      <c r="K64" s="155">
        <v>127.0</v>
      </c>
      <c r="L64" s="81">
        <v>147.0</v>
      </c>
      <c r="M64" s="82">
        <v>198.0</v>
      </c>
      <c r="N64" s="83">
        <v>120.0</v>
      </c>
      <c r="O64" s="84">
        <v>152.0</v>
      </c>
      <c r="P64" s="85">
        <v>502.0</v>
      </c>
      <c r="Q64" s="155">
        <v>121.0</v>
      </c>
      <c r="R64" s="81">
        <v>142.0</v>
      </c>
      <c r="S64" s="82">
        <v>203.0</v>
      </c>
      <c r="T64" s="83">
        <v>120.0</v>
      </c>
      <c r="U64" s="84">
        <v>150.0</v>
      </c>
      <c r="V64" s="85">
        <v>490.0</v>
      </c>
      <c r="W64" s="155">
        <v>117.0</v>
      </c>
      <c r="X64" s="81"/>
      <c r="Y64" s="82"/>
      <c r="Z64" s="83"/>
      <c r="AA64" s="84"/>
      <c r="AB64" s="85"/>
      <c r="AC64" s="155"/>
      <c r="AD64" s="81"/>
      <c r="AE64" s="82"/>
      <c r="AF64" s="83"/>
      <c r="AG64" s="84"/>
      <c r="AH64" s="85"/>
      <c r="AI64" s="155"/>
      <c r="AJ64" s="81"/>
      <c r="AK64" s="82"/>
      <c r="AL64" s="83"/>
      <c r="AM64" s="84"/>
      <c r="AN64" s="85"/>
      <c r="AO64" s="155"/>
      <c r="AP64" s="81"/>
      <c r="AQ64" s="82"/>
      <c r="AR64" s="83"/>
      <c r="AS64" s="84"/>
      <c r="AT64" s="85"/>
      <c r="AU64" s="155"/>
      <c r="AV64" s="81"/>
      <c r="AW64" s="82"/>
      <c r="AX64" s="83"/>
      <c r="AY64" s="84"/>
      <c r="AZ64" s="85"/>
      <c r="BA64" s="155"/>
      <c r="BB64" s="81"/>
      <c r="BC64" s="82"/>
      <c r="BD64" s="83"/>
      <c r="BE64" s="84"/>
      <c r="BF64" s="85"/>
      <c r="BG64" s="155"/>
    </row>
    <row r="65" ht="16.5" customHeight="1">
      <c r="A65" s="166" t="s">
        <v>74</v>
      </c>
      <c r="B65" s="161">
        <v>1631.0</v>
      </c>
      <c r="C65" s="57">
        <v>2326.0</v>
      </c>
      <c r="D65" s="167"/>
      <c r="E65" s="167"/>
      <c r="F65" s="81">
        <v>153.0</v>
      </c>
      <c r="G65" s="82">
        <v>131.0</v>
      </c>
      <c r="H65" s="83">
        <v>130.0</v>
      </c>
      <c r="I65" s="84">
        <v>130.0</v>
      </c>
      <c r="J65" s="85">
        <v>378.0</v>
      </c>
      <c r="K65" s="155">
        <v>130.0</v>
      </c>
      <c r="L65" s="81">
        <v>159.0</v>
      </c>
      <c r="M65" s="82">
        <v>147.0</v>
      </c>
      <c r="N65" s="83">
        <v>140.0</v>
      </c>
      <c r="O65" s="84">
        <v>132.0</v>
      </c>
      <c r="P65" s="85">
        <v>372.0</v>
      </c>
      <c r="Q65" s="155">
        <v>131.0</v>
      </c>
      <c r="R65" s="81">
        <v>150.0</v>
      </c>
      <c r="S65" s="82">
        <v>148.0</v>
      </c>
      <c r="T65" s="83">
        <v>137.0</v>
      </c>
      <c r="U65" s="84">
        <v>136.0</v>
      </c>
      <c r="V65" s="85">
        <v>357.0</v>
      </c>
      <c r="W65" s="155">
        <v>124.0</v>
      </c>
      <c r="X65" s="81"/>
      <c r="Y65" s="82"/>
      <c r="Z65" s="83"/>
      <c r="AA65" s="84"/>
      <c r="AB65" s="85"/>
      <c r="AC65" s="155"/>
      <c r="AD65" s="81"/>
      <c r="AE65" s="82"/>
      <c r="AF65" s="83"/>
      <c r="AG65" s="84"/>
      <c r="AH65" s="85"/>
      <c r="AI65" s="155"/>
      <c r="AJ65" s="81"/>
      <c r="AK65" s="82"/>
      <c r="AL65" s="83"/>
      <c r="AM65" s="84"/>
      <c r="AN65" s="85"/>
      <c r="AO65" s="155"/>
      <c r="AP65" s="81"/>
      <c r="AQ65" s="82"/>
      <c r="AR65" s="83"/>
      <c r="AS65" s="84"/>
      <c r="AT65" s="85"/>
      <c r="AU65" s="155"/>
      <c r="AV65" s="81"/>
      <c r="AW65" s="82"/>
      <c r="AX65" s="83"/>
      <c r="AY65" s="84"/>
      <c r="AZ65" s="85"/>
      <c r="BA65" s="155"/>
      <c r="BB65" s="81"/>
      <c r="BC65" s="82"/>
      <c r="BD65" s="83"/>
      <c r="BE65" s="84"/>
      <c r="BF65" s="85"/>
      <c r="BG65" s="155"/>
    </row>
    <row r="66" ht="16.5" customHeight="1">
      <c r="A66" s="166" t="s">
        <v>74</v>
      </c>
      <c r="B66" s="161">
        <v>1632.0</v>
      </c>
      <c r="C66" s="57">
        <v>2494.0</v>
      </c>
      <c r="D66" s="167"/>
      <c r="E66" s="167"/>
      <c r="F66" s="81">
        <v>123.0</v>
      </c>
      <c r="G66" s="82">
        <v>112.0</v>
      </c>
      <c r="H66" s="83">
        <v>112.0</v>
      </c>
      <c r="I66" s="84">
        <v>113.0</v>
      </c>
      <c r="J66" s="85">
        <v>366.0</v>
      </c>
      <c r="K66" s="155">
        <v>105.0</v>
      </c>
      <c r="L66" s="81">
        <v>133.0</v>
      </c>
      <c r="M66" s="82">
        <v>126.0</v>
      </c>
      <c r="N66" s="83">
        <v>115.0</v>
      </c>
      <c r="O66" s="84">
        <v>107.0</v>
      </c>
      <c r="P66" s="85">
        <v>354.0</v>
      </c>
      <c r="Q66" s="155">
        <v>105.0</v>
      </c>
      <c r="R66" s="81">
        <v>123.0</v>
      </c>
      <c r="S66" s="82">
        <v>123.0</v>
      </c>
      <c r="T66" s="83">
        <v>113.0</v>
      </c>
      <c r="U66" s="84">
        <v>108.0</v>
      </c>
      <c r="V66" s="85">
        <v>356.0</v>
      </c>
      <c r="W66" s="155">
        <v>102.0</v>
      </c>
      <c r="X66" s="81"/>
      <c r="Y66" s="82"/>
      <c r="Z66" s="83"/>
      <c r="AA66" s="84"/>
      <c r="AB66" s="85"/>
      <c r="AC66" s="155"/>
      <c r="AD66" s="81"/>
      <c r="AE66" s="82"/>
      <c r="AF66" s="83"/>
      <c r="AG66" s="84"/>
      <c r="AH66" s="85"/>
      <c r="AI66" s="155"/>
      <c r="AJ66" s="81"/>
      <c r="AK66" s="82"/>
      <c r="AL66" s="83"/>
      <c r="AM66" s="84"/>
      <c r="AN66" s="85"/>
      <c r="AO66" s="155"/>
      <c r="AP66" s="81"/>
      <c r="AQ66" s="82"/>
      <c r="AR66" s="83"/>
      <c r="AS66" s="84"/>
      <c r="AT66" s="85"/>
      <c r="AU66" s="155"/>
      <c r="AV66" s="81"/>
      <c r="AW66" s="82"/>
      <c r="AX66" s="83"/>
      <c r="AY66" s="84"/>
      <c r="AZ66" s="85"/>
      <c r="BA66" s="155"/>
      <c r="BB66" s="81"/>
      <c r="BC66" s="82"/>
      <c r="BD66" s="83"/>
      <c r="BE66" s="84"/>
      <c r="BF66" s="85"/>
      <c r="BG66" s="155"/>
    </row>
    <row r="67" ht="16.5" customHeight="1">
      <c r="A67" s="166" t="s">
        <v>74</v>
      </c>
      <c r="B67" s="161">
        <v>1633.0</v>
      </c>
      <c r="C67" s="57">
        <v>1663.0</v>
      </c>
      <c r="D67" s="167"/>
      <c r="E67" s="167"/>
      <c r="F67" s="81">
        <v>40.0</v>
      </c>
      <c r="G67" s="82">
        <v>66.0</v>
      </c>
      <c r="H67" s="83">
        <v>53.0</v>
      </c>
      <c r="I67" s="84">
        <v>79.0</v>
      </c>
      <c r="J67" s="85">
        <v>249.0</v>
      </c>
      <c r="K67" s="155">
        <v>89.0</v>
      </c>
      <c r="L67" s="81">
        <v>40.0</v>
      </c>
      <c r="M67" s="82">
        <v>73.0</v>
      </c>
      <c r="N67" s="83">
        <v>59.0</v>
      </c>
      <c r="O67" s="84">
        <v>81.0</v>
      </c>
      <c r="P67" s="85">
        <v>241.0</v>
      </c>
      <c r="Q67" s="155">
        <v>87.0</v>
      </c>
      <c r="R67" s="81">
        <v>43.0</v>
      </c>
      <c r="S67" s="82">
        <v>71.0</v>
      </c>
      <c r="T67" s="83">
        <v>63.0</v>
      </c>
      <c r="U67" s="84">
        <v>75.0</v>
      </c>
      <c r="V67" s="85">
        <v>239.0</v>
      </c>
      <c r="W67" s="155">
        <v>83.0</v>
      </c>
      <c r="X67" s="81"/>
      <c r="Y67" s="82"/>
      <c r="Z67" s="83"/>
      <c r="AA67" s="84"/>
      <c r="AB67" s="85"/>
      <c r="AC67" s="155"/>
      <c r="AD67" s="81"/>
      <c r="AE67" s="82"/>
      <c r="AF67" s="83"/>
      <c r="AG67" s="84"/>
      <c r="AH67" s="85"/>
      <c r="AI67" s="155"/>
      <c r="AJ67" s="81"/>
      <c r="AK67" s="82"/>
      <c r="AL67" s="83"/>
      <c r="AM67" s="84"/>
      <c r="AN67" s="85"/>
      <c r="AO67" s="155"/>
      <c r="AP67" s="81"/>
      <c r="AQ67" s="82"/>
      <c r="AR67" s="83"/>
      <c r="AS67" s="84"/>
      <c r="AT67" s="85"/>
      <c r="AU67" s="155"/>
      <c r="AV67" s="81"/>
      <c r="AW67" s="82"/>
      <c r="AX67" s="83"/>
      <c r="AY67" s="84"/>
      <c r="AZ67" s="85"/>
      <c r="BA67" s="155"/>
      <c r="BB67" s="81"/>
      <c r="BC67" s="82"/>
      <c r="BD67" s="83"/>
      <c r="BE67" s="84"/>
      <c r="BF67" s="85"/>
      <c r="BG67" s="155"/>
    </row>
    <row r="68" ht="16.5" customHeight="1">
      <c r="A68" s="166" t="s">
        <v>74</v>
      </c>
      <c r="B68" s="161">
        <v>1643.0</v>
      </c>
      <c r="C68" s="57">
        <v>701.0</v>
      </c>
      <c r="D68" s="167"/>
      <c r="E68" s="167"/>
      <c r="F68" s="81">
        <v>50.0</v>
      </c>
      <c r="G68" s="82">
        <v>123.0</v>
      </c>
      <c r="H68" s="83">
        <v>47.0</v>
      </c>
      <c r="I68" s="84">
        <v>24.0</v>
      </c>
      <c r="J68" s="85">
        <v>103.0</v>
      </c>
      <c r="K68" s="155">
        <v>24.0</v>
      </c>
      <c r="L68" s="81">
        <v>47.0</v>
      </c>
      <c r="M68" s="82">
        <v>125.0</v>
      </c>
      <c r="N68" s="83">
        <v>47.0</v>
      </c>
      <c r="O68" s="84">
        <v>27.0</v>
      </c>
      <c r="P68" s="85">
        <v>102.0</v>
      </c>
      <c r="Q68" s="155">
        <v>25.0</v>
      </c>
      <c r="R68" s="81">
        <v>47.0</v>
      </c>
      <c r="S68" s="82">
        <v>122.0</v>
      </c>
      <c r="T68" s="83">
        <v>47.0</v>
      </c>
      <c r="U68" s="84">
        <v>24.0</v>
      </c>
      <c r="V68" s="85">
        <v>102.0</v>
      </c>
      <c r="W68" s="155">
        <v>22.0</v>
      </c>
      <c r="X68" s="81"/>
      <c r="Y68" s="82"/>
      <c r="Z68" s="83"/>
      <c r="AA68" s="84"/>
      <c r="AB68" s="85"/>
      <c r="AC68" s="155"/>
      <c r="AD68" s="81"/>
      <c r="AE68" s="82"/>
      <c r="AF68" s="83"/>
      <c r="AG68" s="84"/>
      <c r="AH68" s="85"/>
      <c r="AI68" s="155"/>
      <c r="AJ68" s="81"/>
      <c r="AK68" s="82"/>
      <c r="AL68" s="83"/>
      <c r="AM68" s="84"/>
      <c r="AN68" s="85"/>
      <c r="AO68" s="155"/>
      <c r="AP68" s="81"/>
      <c r="AQ68" s="82"/>
      <c r="AR68" s="83"/>
      <c r="AS68" s="84"/>
      <c r="AT68" s="85"/>
      <c r="AU68" s="155"/>
      <c r="AV68" s="81"/>
      <c r="AW68" s="82"/>
      <c r="AX68" s="83"/>
      <c r="AY68" s="84"/>
      <c r="AZ68" s="85"/>
      <c r="BA68" s="155"/>
      <c r="BB68" s="81"/>
      <c r="BC68" s="82"/>
      <c r="BD68" s="83"/>
      <c r="BE68" s="84"/>
      <c r="BF68" s="85"/>
      <c r="BG68" s="155"/>
    </row>
    <row r="69" ht="16.5" customHeight="1">
      <c r="A69" s="166" t="s">
        <v>74</v>
      </c>
      <c r="B69" s="161">
        <v>1645.0</v>
      </c>
      <c r="C69" s="57">
        <v>3328.0</v>
      </c>
      <c r="D69" s="167"/>
      <c r="E69" s="167"/>
      <c r="F69" s="81">
        <v>80.0</v>
      </c>
      <c r="G69" s="82">
        <v>143.0</v>
      </c>
      <c r="H69" s="83">
        <v>105.0</v>
      </c>
      <c r="I69" s="84">
        <v>119.0</v>
      </c>
      <c r="J69" s="85">
        <v>453.0</v>
      </c>
      <c r="K69" s="155">
        <v>120.0</v>
      </c>
      <c r="L69" s="81">
        <v>78.0</v>
      </c>
      <c r="M69" s="82">
        <v>159.0</v>
      </c>
      <c r="N69" s="83">
        <v>105.0</v>
      </c>
      <c r="O69" s="84">
        <v>121.0</v>
      </c>
      <c r="P69" s="85">
        <v>458.0</v>
      </c>
      <c r="Q69" s="155">
        <v>122.0</v>
      </c>
      <c r="R69" s="81">
        <v>75.0</v>
      </c>
      <c r="S69" s="82">
        <v>146.0</v>
      </c>
      <c r="T69" s="83">
        <v>111.0</v>
      </c>
      <c r="U69" s="84">
        <v>121.0</v>
      </c>
      <c r="V69" s="85">
        <v>440.0</v>
      </c>
      <c r="W69" s="155">
        <v>118.0</v>
      </c>
      <c r="X69" s="81"/>
      <c r="Y69" s="82"/>
      <c r="Z69" s="83"/>
      <c r="AA69" s="84"/>
      <c r="AB69" s="85"/>
      <c r="AC69" s="155"/>
      <c r="AD69" s="81"/>
      <c r="AE69" s="82"/>
      <c r="AF69" s="83"/>
      <c r="AG69" s="84"/>
      <c r="AH69" s="85"/>
      <c r="AI69" s="155"/>
      <c r="AJ69" s="81"/>
      <c r="AK69" s="82"/>
      <c r="AL69" s="83"/>
      <c r="AM69" s="84"/>
      <c r="AN69" s="85"/>
      <c r="AO69" s="155"/>
      <c r="AP69" s="81"/>
      <c r="AQ69" s="82"/>
      <c r="AR69" s="83"/>
      <c r="AS69" s="84"/>
      <c r="AT69" s="85"/>
      <c r="AU69" s="155"/>
      <c r="AV69" s="81"/>
      <c r="AW69" s="82"/>
      <c r="AX69" s="83"/>
      <c r="AY69" s="84"/>
      <c r="AZ69" s="85"/>
      <c r="BA69" s="155"/>
      <c r="BB69" s="81"/>
      <c r="BC69" s="82"/>
      <c r="BD69" s="83"/>
      <c r="BE69" s="84"/>
      <c r="BF69" s="85"/>
      <c r="BG69" s="155"/>
    </row>
    <row r="70" ht="16.5" customHeight="1">
      <c r="A70" s="166" t="s">
        <v>74</v>
      </c>
      <c r="B70" s="161">
        <v>1651.0</v>
      </c>
      <c r="C70" s="57">
        <v>3114.0</v>
      </c>
      <c r="D70" s="167"/>
      <c r="E70" s="167"/>
      <c r="F70" s="81">
        <v>258.0</v>
      </c>
      <c r="G70" s="82">
        <v>231.0</v>
      </c>
      <c r="H70" s="83">
        <v>200.0</v>
      </c>
      <c r="I70" s="84">
        <v>187.0</v>
      </c>
      <c r="J70" s="85">
        <v>443.0</v>
      </c>
      <c r="K70" s="155">
        <v>126.0</v>
      </c>
      <c r="L70" s="81">
        <v>272.0</v>
      </c>
      <c r="M70" s="82">
        <v>236.0</v>
      </c>
      <c r="N70" s="83">
        <v>210.0</v>
      </c>
      <c r="O70" s="84">
        <v>186.0</v>
      </c>
      <c r="P70" s="85">
        <v>448.0</v>
      </c>
      <c r="Q70" s="155">
        <v>117.0</v>
      </c>
      <c r="R70" s="81">
        <v>261.0</v>
      </c>
      <c r="S70" s="82">
        <v>233.0</v>
      </c>
      <c r="T70" s="83">
        <v>211.0</v>
      </c>
      <c r="U70" s="84">
        <v>184.0</v>
      </c>
      <c r="V70" s="85">
        <v>426.0</v>
      </c>
      <c r="W70" s="155">
        <v>117.0</v>
      </c>
      <c r="X70" s="81"/>
      <c r="Y70" s="82"/>
      <c r="Z70" s="83"/>
      <c r="AA70" s="84"/>
      <c r="AB70" s="85"/>
      <c r="AC70" s="155"/>
      <c r="AD70" s="81"/>
      <c r="AE70" s="82"/>
      <c r="AF70" s="83"/>
      <c r="AG70" s="84"/>
      <c r="AH70" s="85"/>
      <c r="AI70" s="155"/>
      <c r="AJ70" s="81"/>
      <c r="AK70" s="82"/>
      <c r="AL70" s="83"/>
      <c r="AM70" s="84"/>
      <c r="AN70" s="85"/>
      <c r="AO70" s="155"/>
      <c r="AP70" s="81"/>
      <c r="AQ70" s="82"/>
      <c r="AR70" s="83"/>
      <c r="AS70" s="84"/>
      <c r="AT70" s="85"/>
      <c r="AU70" s="155"/>
      <c r="AV70" s="81"/>
      <c r="AW70" s="82"/>
      <c r="AX70" s="83"/>
      <c r="AY70" s="84"/>
      <c r="AZ70" s="85"/>
      <c r="BA70" s="155"/>
      <c r="BB70" s="81"/>
      <c r="BC70" s="82"/>
      <c r="BD70" s="83"/>
      <c r="BE70" s="84"/>
      <c r="BF70" s="85"/>
      <c r="BG70" s="155"/>
    </row>
    <row r="71" ht="16.5" customHeight="1">
      <c r="A71" s="166" t="s">
        <v>74</v>
      </c>
      <c r="B71" s="161">
        <v>1653.0</v>
      </c>
      <c r="C71" s="57">
        <v>1814.0</v>
      </c>
      <c r="D71" s="167"/>
      <c r="E71" s="167"/>
      <c r="F71" s="81">
        <v>71.0</v>
      </c>
      <c r="G71" s="82">
        <v>90.0</v>
      </c>
      <c r="H71" s="83">
        <v>72.0</v>
      </c>
      <c r="I71" s="84">
        <v>88.0</v>
      </c>
      <c r="J71" s="85">
        <v>266.0</v>
      </c>
      <c r="K71" s="155">
        <v>86.0</v>
      </c>
      <c r="L71" s="81">
        <v>71.0</v>
      </c>
      <c r="M71" s="82">
        <v>97.0</v>
      </c>
      <c r="N71" s="83">
        <v>79.0</v>
      </c>
      <c r="O71" s="84">
        <v>85.0</v>
      </c>
      <c r="P71" s="85">
        <v>260.0</v>
      </c>
      <c r="Q71" s="155">
        <v>79.0</v>
      </c>
      <c r="R71" s="81">
        <v>75.0</v>
      </c>
      <c r="S71" s="82">
        <v>91.0</v>
      </c>
      <c r="T71" s="83">
        <v>82.0</v>
      </c>
      <c r="U71" s="84">
        <v>83.0</v>
      </c>
      <c r="V71" s="85">
        <v>260.0</v>
      </c>
      <c r="W71" s="155">
        <v>77.0</v>
      </c>
      <c r="X71" s="81"/>
      <c r="Y71" s="82"/>
      <c r="Z71" s="83"/>
      <c r="AA71" s="84"/>
      <c r="AB71" s="85"/>
      <c r="AC71" s="155"/>
      <c r="AD71" s="81"/>
      <c r="AE71" s="82"/>
      <c r="AF71" s="83"/>
      <c r="AG71" s="84"/>
      <c r="AH71" s="85"/>
      <c r="AI71" s="155"/>
      <c r="AJ71" s="81"/>
      <c r="AK71" s="82"/>
      <c r="AL71" s="83"/>
      <c r="AM71" s="84"/>
      <c r="AN71" s="85"/>
      <c r="AO71" s="155"/>
      <c r="AP71" s="81"/>
      <c r="AQ71" s="82"/>
      <c r="AR71" s="83"/>
      <c r="AS71" s="84"/>
      <c r="AT71" s="85"/>
      <c r="AU71" s="155"/>
      <c r="AV71" s="81"/>
      <c r="AW71" s="82"/>
      <c r="AX71" s="83"/>
      <c r="AY71" s="84"/>
      <c r="AZ71" s="85"/>
      <c r="BA71" s="155"/>
      <c r="BB71" s="81"/>
      <c r="BC71" s="82"/>
      <c r="BD71" s="83"/>
      <c r="BE71" s="84"/>
      <c r="BF71" s="85"/>
      <c r="BG71" s="155"/>
    </row>
    <row r="72" ht="16.5" customHeight="1">
      <c r="A72" s="166" t="s">
        <v>74</v>
      </c>
      <c r="B72" s="161">
        <v>1660.0</v>
      </c>
      <c r="C72" s="57">
        <v>1990.0</v>
      </c>
      <c r="D72" s="167"/>
      <c r="E72" s="167"/>
      <c r="F72" s="81">
        <v>193.0</v>
      </c>
      <c r="G72" s="82">
        <v>148.0</v>
      </c>
      <c r="H72" s="83">
        <v>124.0</v>
      </c>
      <c r="I72" s="84">
        <v>186.0</v>
      </c>
      <c r="J72" s="85">
        <v>345.0</v>
      </c>
      <c r="K72" s="155">
        <v>93.0</v>
      </c>
      <c r="L72" s="81">
        <v>203.0</v>
      </c>
      <c r="M72" s="82">
        <v>156.0</v>
      </c>
      <c r="N72" s="83">
        <v>135.0</v>
      </c>
      <c r="O72" s="84">
        <v>187.0</v>
      </c>
      <c r="P72" s="85">
        <v>344.0</v>
      </c>
      <c r="Q72" s="155">
        <v>89.0</v>
      </c>
      <c r="R72" s="81">
        <v>200.0</v>
      </c>
      <c r="S72" s="82">
        <v>150.0</v>
      </c>
      <c r="T72" s="83">
        <v>133.0</v>
      </c>
      <c r="U72" s="84">
        <v>183.0</v>
      </c>
      <c r="V72" s="85">
        <v>339.0</v>
      </c>
      <c r="W72" s="155">
        <v>84.0</v>
      </c>
      <c r="X72" s="81"/>
      <c r="Y72" s="82"/>
      <c r="Z72" s="83"/>
      <c r="AA72" s="84"/>
      <c r="AB72" s="85"/>
      <c r="AC72" s="155"/>
      <c r="AD72" s="81"/>
      <c r="AE72" s="82"/>
      <c r="AF72" s="83"/>
      <c r="AG72" s="84"/>
      <c r="AH72" s="85"/>
      <c r="AI72" s="155"/>
      <c r="AJ72" s="81"/>
      <c r="AK72" s="82"/>
      <c r="AL72" s="83"/>
      <c r="AM72" s="84"/>
      <c r="AN72" s="85"/>
      <c r="AO72" s="155"/>
      <c r="AP72" s="81"/>
      <c r="AQ72" s="82"/>
      <c r="AR72" s="83"/>
      <c r="AS72" s="84"/>
      <c r="AT72" s="85"/>
      <c r="AU72" s="155"/>
      <c r="AV72" s="81"/>
      <c r="AW72" s="82"/>
      <c r="AX72" s="83"/>
      <c r="AY72" s="84"/>
      <c r="AZ72" s="85"/>
      <c r="BA72" s="155"/>
      <c r="BB72" s="81"/>
      <c r="BC72" s="82"/>
      <c r="BD72" s="83"/>
      <c r="BE72" s="84"/>
      <c r="BF72" s="85"/>
      <c r="BG72" s="155"/>
    </row>
    <row r="73" ht="16.5" customHeight="1">
      <c r="A73" s="166" t="s">
        <v>74</v>
      </c>
      <c r="B73" s="161">
        <v>1664.0</v>
      </c>
      <c r="C73" s="57">
        <v>1099.0</v>
      </c>
      <c r="D73" s="167"/>
      <c r="E73" s="167"/>
      <c r="F73" s="81">
        <v>88.0</v>
      </c>
      <c r="G73" s="82">
        <v>105.0</v>
      </c>
      <c r="H73" s="83">
        <v>82.0</v>
      </c>
      <c r="I73" s="84">
        <v>60.0</v>
      </c>
      <c r="J73" s="85">
        <v>196.0</v>
      </c>
      <c r="K73" s="155">
        <v>43.0</v>
      </c>
      <c r="L73" s="81">
        <v>97.0</v>
      </c>
      <c r="M73" s="82">
        <v>118.0</v>
      </c>
      <c r="N73" s="83">
        <v>86.0</v>
      </c>
      <c r="O73" s="84">
        <v>60.0</v>
      </c>
      <c r="P73" s="85">
        <v>196.0</v>
      </c>
      <c r="Q73" s="155">
        <v>39.0</v>
      </c>
      <c r="R73" s="81">
        <v>93.0</v>
      </c>
      <c r="S73" s="82">
        <v>114.0</v>
      </c>
      <c r="T73" s="83">
        <v>85.0</v>
      </c>
      <c r="U73" s="84">
        <v>62.0</v>
      </c>
      <c r="V73" s="85">
        <v>191.0</v>
      </c>
      <c r="W73" s="155">
        <v>37.0</v>
      </c>
      <c r="X73" s="81"/>
      <c r="Y73" s="82"/>
      <c r="Z73" s="83"/>
      <c r="AA73" s="84"/>
      <c r="AB73" s="85"/>
      <c r="AC73" s="155"/>
      <c r="AD73" s="81"/>
      <c r="AE73" s="82"/>
      <c r="AF73" s="83"/>
      <c r="AG73" s="84"/>
      <c r="AH73" s="85"/>
      <c r="AI73" s="155"/>
      <c r="AJ73" s="81"/>
      <c r="AK73" s="82"/>
      <c r="AL73" s="83"/>
      <c r="AM73" s="84"/>
      <c r="AN73" s="85"/>
      <c r="AO73" s="155"/>
      <c r="AP73" s="81"/>
      <c r="AQ73" s="82"/>
      <c r="AR73" s="83"/>
      <c r="AS73" s="84"/>
      <c r="AT73" s="85"/>
      <c r="AU73" s="155"/>
      <c r="AV73" s="81"/>
      <c r="AW73" s="82"/>
      <c r="AX73" s="83"/>
      <c r="AY73" s="84"/>
      <c r="AZ73" s="85"/>
      <c r="BA73" s="155"/>
      <c r="BB73" s="81"/>
      <c r="BC73" s="82"/>
      <c r="BD73" s="83"/>
      <c r="BE73" s="84"/>
      <c r="BF73" s="85"/>
      <c r="BG73" s="155"/>
    </row>
    <row r="74" ht="16.5" customHeight="1">
      <c r="A74" s="166" t="s">
        <v>74</v>
      </c>
      <c r="B74" s="161">
        <v>1668.0</v>
      </c>
      <c r="C74" s="57">
        <v>3902.0</v>
      </c>
      <c r="D74" s="167"/>
      <c r="E74" s="167"/>
      <c r="F74" s="81">
        <v>395.0</v>
      </c>
      <c r="G74" s="82">
        <v>401.0</v>
      </c>
      <c r="H74" s="83">
        <v>302.0</v>
      </c>
      <c r="I74" s="84">
        <v>261.0</v>
      </c>
      <c r="J74" s="85">
        <v>670.0</v>
      </c>
      <c r="K74" s="155">
        <v>144.0</v>
      </c>
      <c r="L74" s="81">
        <v>417.0</v>
      </c>
      <c r="M74" s="82">
        <v>442.0</v>
      </c>
      <c r="N74" s="83">
        <v>315.0</v>
      </c>
      <c r="O74" s="84">
        <v>251.0</v>
      </c>
      <c r="P74" s="85">
        <v>658.0</v>
      </c>
      <c r="Q74" s="155">
        <v>139.0</v>
      </c>
      <c r="R74" s="81">
        <v>400.0</v>
      </c>
      <c r="S74" s="82">
        <v>429.0</v>
      </c>
      <c r="T74" s="83">
        <v>308.0</v>
      </c>
      <c r="U74" s="84">
        <v>247.0</v>
      </c>
      <c r="V74" s="85">
        <v>640.0</v>
      </c>
      <c r="W74" s="155">
        <v>142.0</v>
      </c>
      <c r="X74" s="81"/>
      <c r="Y74" s="82"/>
      <c r="Z74" s="83"/>
      <c r="AA74" s="84"/>
      <c r="AB74" s="85"/>
      <c r="AC74" s="155"/>
      <c r="AD74" s="81"/>
      <c r="AE74" s="82"/>
      <c r="AF74" s="83"/>
      <c r="AG74" s="84"/>
      <c r="AH74" s="85"/>
      <c r="AI74" s="155"/>
      <c r="AJ74" s="81"/>
      <c r="AK74" s="82"/>
      <c r="AL74" s="83"/>
      <c r="AM74" s="84"/>
      <c r="AN74" s="85"/>
      <c r="AO74" s="155"/>
      <c r="AP74" s="81"/>
      <c r="AQ74" s="82"/>
      <c r="AR74" s="83"/>
      <c r="AS74" s="84"/>
      <c r="AT74" s="85"/>
      <c r="AU74" s="155"/>
      <c r="AV74" s="81"/>
      <c r="AW74" s="82"/>
      <c r="AX74" s="83"/>
      <c r="AY74" s="84"/>
      <c r="AZ74" s="85"/>
      <c r="BA74" s="155"/>
      <c r="BB74" s="81"/>
      <c r="BC74" s="82"/>
      <c r="BD74" s="83"/>
      <c r="BE74" s="84"/>
      <c r="BF74" s="85"/>
      <c r="BG74" s="155"/>
    </row>
    <row r="75" ht="16.5" customHeight="1">
      <c r="A75" s="166" t="s">
        <v>74</v>
      </c>
      <c r="B75" s="161">
        <v>1669.0</v>
      </c>
      <c r="C75" s="57">
        <v>3308.0</v>
      </c>
      <c r="D75" s="167"/>
      <c r="E75" s="167"/>
      <c r="F75" s="81">
        <v>193.0</v>
      </c>
      <c r="G75" s="82">
        <v>209.0</v>
      </c>
      <c r="H75" s="83">
        <v>177.0</v>
      </c>
      <c r="I75" s="84">
        <v>165.0</v>
      </c>
      <c r="J75" s="85">
        <v>518.0</v>
      </c>
      <c r="K75" s="155">
        <v>132.0</v>
      </c>
      <c r="L75" s="81">
        <v>207.0</v>
      </c>
      <c r="M75" s="82">
        <v>213.0</v>
      </c>
      <c r="N75" s="83">
        <v>189.0</v>
      </c>
      <c r="O75" s="84">
        <v>159.0</v>
      </c>
      <c r="P75" s="85">
        <v>524.0</v>
      </c>
      <c r="Q75" s="155">
        <v>130.0</v>
      </c>
      <c r="R75" s="81">
        <v>206.0</v>
      </c>
      <c r="S75" s="82">
        <v>216.0</v>
      </c>
      <c r="T75" s="83">
        <v>189.0</v>
      </c>
      <c r="U75" s="84">
        <v>153.0</v>
      </c>
      <c r="V75" s="85">
        <v>507.0</v>
      </c>
      <c r="W75" s="155">
        <v>123.0</v>
      </c>
      <c r="X75" s="81"/>
      <c r="Y75" s="82"/>
      <c r="Z75" s="83"/>
      <c r="AA75" s="84"/>
      <c r="AB75" s="85"/>
      <c r="AC75" s="155"/>
      <c r="AD75" s="81"/>
      <c r="AE75" s="82"/>
      <c r="AF75" s="83"/>
      <c r="AG75" s="84"/>
      <c r="AH75" s="85"/>
      <c r="AI75" s="155"/>
      <c r="AJ75" s="81"/>
      <c r="AK75" s="82"/>
      <c r="AL75" s="83"/>
      <c r="AM75" s="84"/>
      <c r="AN75" s="85"/>
      <c r="AO75" s="155"/>
      <c r="AP75" s="81"/>
      <c r="AQ75" s="82"/>
      <c r="AR75" s="83"/>
      <c r="AS75" s="84"/>
      <c r="AT75" s="85"/>
      <c r="AU75" s="155"/>
      <c r="AV75" s="81"/>
      <c r="AW75" s="82"/>
      <c r="AX75" s="83"/>
      <c r="AY75" s="84"/>
      <c r="AZ75" s="85"/>
      <c r="BA75" s="155"/>
      <c r="BB75" s="81"/>
      <c r="BC75" s="82"/>
      <c r="BD75" s="83"/>
      <c r="BE75" s="84"/>
      <c r="BF75" s="85"/>
      <c r="BG75" s="155"/>
    </row>
    <row r="76" ht="16.5" customHeight="1">
      <c r="A76" s="166" t="s">
        <v>74</v>
      </c>
      <c r="B76" s="161">
        <v>1672.0</v>
      </c>
      <c r="C76" s="57">
        <v>3419.0</v>
      </c>
      <c r="D76" s="167"/>
      <c r="E76" s="167"/>
      <c r="F76" s="81">
        <v>290.0</v>
      </c>
      <c r="G76" s="82">
        <v>280.0</v>
      </c>
      <c r="H76" s="83">
        <v>239.0</v>
      </c>
      <c r="I76" s="84">
        <v>201.0</v>
      </c>
      <c r="J76" s="85">
        <v>673.0</v>
      </c>
      <c r="K76" s="155">
        <v>160.0</v>
      </c>
      <c r="L76" s="81">
        <v>304.0</v>
      </c>
      <c r="M76" s="82">
        <v>315.0</v>
      </c>
      <c r="N76" s="83">
        <v>252.0</v>
      </c>
      <c r="O76" s="84">
        <v>199.0</v>
      </c>
      <c r="P76" s="85">
        <v>665.0</v>
      </c>
      <c r="Q76" s="155">
        <v>156.0</v>
      </c>
      <c r="R76" s="81">
        <v>286.0</v>
      </c>
      <c r="S76" s="82">
        <v>319.0</v>
      </c>
      <c r="T76" s="83">
        <v>246.0</v>
      </c>
      <c r="U76" s="84">
        <v>203.0</v>
      </c>
      <c r="V76" s="85">
        <v>650.0</v>
      </c>
      <c r="W76" s="155">
        <v>154.0</v>
      </c>
      <c r="X76" s="81"/>
      <c r="Y76" s="82"/>
      <c r="Z76" s="83"/>
      <c r="AA76" s="84"/>
      <c r="AB76" s="85"/>
      <c r="AC76" s="155"/>
      <c r="AD76" s="81"/>
      <c r="AE76" s="82"/>
      <c r="AF76" s="83"/>
      <c r="AG76" s="84"/>
      <c r="AH76" s="85"/>
      <c r="AI76" s="155"/>
      <c r="AJ76" s="81"/>
      <c r="AK76" s="82"/>
      <c r="AL76" s="83"/>
      <c r="AM76" s="84"/>
      <c r="AN76" s="85"/>
      <c r="AO76" s="155"/>
      <c r="AP76" s="81"/>
      <c r="AQ76" s="82"/>
      <c r="AR76" s="83"/>
      <c r="AS76" s="84"/>
      <c r="AT76" s="85"/>
      <c r="AU76" s="155"/>
      <c r="AV76" s="81"/>
      <c r="AW76" s="82"/>
      <c r="AX76" s="83"/>
      <c r="AY76" s="84"/>
      <c r="AZ76" s="85"/>
      <c r="BA76" s="155"/>
      <c r="BB76" s="81"/>
      <c r="BC76" s="82"/>
      <c r="BD76" s="83"/>
      <c r="BE76" s="84"/>
      <c r="BF76" s="85"/>
      <c r="BG76" s="155"/>
    </row>
    <row r="77" ht="16.5" customHeight="1">
      <c r="A77" s="166" t="s">
        <v>74</v>
      </c>
      <c r="B77" s="161">
        <v>1674.0</v>
      </c>
      <c r="C77" s="57">
        <v>1674.0</v>
      </c>
      <c r="D77" s="167"/>
      <c r="E77" s="167"/>
      <c r="F77" s="81">
        <v>198.0</v>
      </c>
      <c r="G77" s="82">
        <v>289.0</v>
      </c>
      <c r="H77" s="83">
        <v>152.0</v>
      </c>
      <c r="I77" s="84">
        <v>142.0</v>
      </c>
      <c r="J77" s="85">
        <v>407.0</v>
      </c>
      <c r="K77" s="155">
        <v>48.0</v>
      </c>
      <c r="L77" s="81">
        <v>223.0</v>
      </c>
      <c r="M77" s="82">
        <v>329.0</v>
      </c>
      <c r="N77" s="83">
        <v>167.0</v>
      </c>
      <c r="O77" s="84">
        <v>135.0</v>
      </c>
      <c r="P77" s="85">
        <v>400.0</v>
      </c>
      <c r="Q77" s="155">
        <v>44.0</v>
      </c>
      <c r="R77" s="81">
        <v>210.0</v>
      </c>
      <c r="S77" s="82">
        <v>310.0</v>
      </c>
      <c r="T77" s="83">
        <v>162.0</v>
      </c>
      <c r="U77" s="84">
        <v>128.0</v>
      </c>
      <c r="V77" s="85">
        <v>401.0</v>
      </c>
      <c r="W77" s="155">
        <v>41.0</v>
      </c>
      <c r="X77" s="81"/>
      <c r="Y77" s="82"/>
      <c r="Z77" s="83"/>
      <c r="AA77" s="84"/>
      <c r="AB77" s="85"/>
      <c r="AC77" s="155"/>
      <c r="AD77" s="81"/>
      <c r="AE77" s="82"/>
      <c r="AF77" s="83"/>
      <c r="AG77" s="84"/>
      <c r="AH77" s="85"/>
      <c r="AI77" s="155"/>
      <c r="AJ77" s="81"/>
      <c r="AK77" s="82"/>
      <c r="AL77" s="83"/>
      <c r="AM77" s="84"/>
      <c r="AN77" s="85"/>
      <c r="AO77" s="155"/>
      <c r="AP77" s="81"/>
      <c r="AQ77" s="82"/>
      <c r="AR77" s="83"/>
      <c r="AS77" s="84"/>
      <c r="AT77" s="85"/>
      <c r="AU77" s="155"/>
      <c r="AV77" s="81"/>
      <c r="AW77" s="82"/>
      <c r="AX77" s="83"/>
      <c r="AY77" s="84"/>
      <c r="AZ77" s="85"/>
      <c r="BA77" s="155"/>
      <c r="BB77" s="81"/>
      <c r="BC77" s="82"/>
      <c r="BD77" s="83"/>
      <c r="BE77" s="84"/>
      <c r="BF77" s="85"/>
      <c r="BG77" s="155"/>
    </row>
    <row r="78" ht="16.5" customHeight="1">
      <c r="A78" s="166" t="s">
        <v>74</v>
      </c>
      <c r="B78" s="161">
        <v>1677.0</v>
      </c>
      <c r="C78" s="57">
        <v>2700.0</v>
      </c>
      <c r="D78" s="167"/>
      <c r="E78" s="167"/>
      <c r="F78" s="81">
        <v>246.0</v>
      </c>
      <c r="G78" s="82">
        <v>182.0</v>
      </c>
      <c r="H78" s="83">
        <v>169.0</v>
      </c>
      <c r="I78" s="84">
        <v>180.0</v>
      </c>
      <c r="J78" s="85">
        <v>489.0</v>
      </c>
      <c r="K78" s="155">
        <v>103.0</v>
      </c>
      <c r="L78" s="81">
        <v>271.0</v>
      </c>
      <c r="M78" s="82">
        <v>200.0</v>
      </c>
      <c r="N78" s="83">
        <v>182.0</v>
      </c>
      <c r="O78" s="84">
        <v>167.0</v>
      </c>
      <c r="P78" s="85">
        <v>484.0</v>
      </c>
      <c r="Q78" s="155">
        <v>100.0</v>
      </c>
      <c r="R78" s="81">
        <v>256.0</v>
      </c>
      <c r="S78" s="82">
        <v>196.0</v>
      </c>
      <c r="T78" s="83">
        <v>183.0</v>
      </c>
      <c r="U78" s="84">
        <v>172.0</v>
      </c>
      <c r="V78" s="85">
        <v>467.0</v>
      </c>
      <c r="W78" s="155">
        <v>87.0</v>
      </c>
      <c r="X78" s="81"/>
      <c r="Y78" s="82"/>
      <c r="Z78" s="83"/>
      <c r="AA78" s="84"/>
      <c r="AB78" s="85"/>
      <c r="AC78" s="155"/>
      <c r="AD78" s="81"/>
      <c r="AE78" s="82"/>
      <c r="AF78" s="83"/>
      <c r="AG78" s="84"/>
      <c r="AH78" s="85"/>
      <c r="AI78" s="155"/>
      <c r="AJ78" s="81"/>
      <c r="AK78" s="82"/>
      <c r="AL78" s="83"/>
      <c r="AM78" s="84"/>
      <c r="AN78" s="85"/>
      <c r="AO78" s="155"/>
      <c r="AP78" s="81"/>
      <c r="AQ78" s="82"/>
      <c r="AR78" s="83"/>
      <c r="AS78" s="84"/>
      <c r="AT78" s="85"/>
      <c r="AU78" s="155"/>
      <c r="AV78" s="81"/>
      <c r="AW78" s="82"/>
      <c r="AX78" s="83"/>
      <c r="AY78" s="84"/>
      <c r="AZ78" s="85"/>
      <c r="BA78" s="155"/>
      <c r="BB78" s="81"/>
      <c r="BC78" s="82"/>
      <c r="BD78" s="83"/>
      <c r="BE78" s="84"/>
      <c r="BF78" s="85"/>
      <c r="BG78" s="155"/>
    </row>
    <row r="79" ht="16.5" customHeight="1">
      <c r="A79" s="166" t="s">
        <v>74</v>
      </c>
      <c r="B79" s="161">
        <v>1679.0</v>
      </c>
      <c r="C79" s="57">
        <v>995.0</v>
      </c>
      <c r="D79" s="167"/>
      <c r="E79" s="167"/>
      <c r="F79" s="81">
        <v>111.0</v>
      </c>
      <c r="G79" s="82">
        <v>82.0</v>
      </c>
      <c r="H79" s="83">
        <v>116.0</v>
      </c>
      <c r="I79" s="84">
        <v>50.0</v>
      </c>
      <c r="J79" s="85">
        <v>173.0</v>
      </c>
      <c r="K79" s="155">
        <v>79.0</v>
      </c>
      <c r="L79" s="81">
        <v>116.0</v>
      </c>
      <c r="M79" s="82">
        <v>99.0</v>
      </c>
      <c r="N79" s="83">
        <v>134.0</v>
      </c>
      <c r="O79" s="84">
        <v>47.0</v>
      </c>
      <c r="P79" s="85">
        <v>175.0</v>
      </c>
      <c r="Q79" s="155">
        <v>70.0</v>
      </c>
      <c r="R79" s="81">
        <v>112.0</v>
      </c>
      <c r="S79" s="82">
        <v>93.0</v>
      </c>
      <c r="T79" s="83">
        <v>122.0</v>
      </c>
      <c r="U79" s="84">
        <v>48.0</v>
      </c>
      <c r="V79" s="85">
        <v>169.0</v>
      </c>
      <c r="W79" s="155">
        <v>73.0</v>
      </c>
      <c r="X79" s="81"/>
      <c r="Y79" s="82"/>
      <c r="Z79" s="83"/>
      <c r="AA79" s="84"/>
      <c r="AB79" s="85"/>
      <c r="AC79" s="155"/>
      <c r="AD79" s="81"/>
      <c r="AE79" s="82"/>
      <c r="AF79" s="83"/>
      <c r="AG79" s="84"/>
      <c r="AH79" s="85"/>
      <c r="AI79" s="155"/>
      <c r="AJ79" s="81"/>
      <c r="AK79" s="82"/>
      <c r="AL79" s="83"/>
      <c r="AM79" s="84"/>
      <c r="AN79" s="85"/>
      <c r="AO79" s="155"/>
      <c r="AP79" s="81"/>
      <c r="AQ79" s="82"/>
      <c r="AR79" s="83"/>
      <c r="AS79" s="84"/>
      <c r="AT79" s="85"/>
      <c r="AU79" s="155"/>
      <c r="AV79" s="81"/>
      <c r="AW79" s="82"/>
      <c r="AX79" s="83"/>
      <c r="AY79" s="84"/>
      <c r="AZ79" s="85"/>
      <c r="BA79" s="155"/>
      <c r="BB79" s="81"/>
      <c r="BC79" s="82"/>
      <c r="BD79" s="83"/>
      <c r="BE79" s="84"/>
      <c r="BF79" s="85"/>
      <c r="BG79" s="155"/>
    </row>
    <row r="80" ht="16.5" customHeight="1">
      <c r="A80" s="166" t="s">
        <v>74</v>
      </c>
      <c r="B80" s="161">
        <v>1680.0</v>
      </c>
      <c r="C80" s="57">
        <v>1910.0</v>
      </c>
      <c r="D80" s="167"/>
      <c r="E80" s="167"/>
      <c r="F80" s="81">
        <v>175.0</v>
      </c>
      <c r="G80" s="82">
        <v>158.0</v>
      </c>
      <c r="H80" s="83">
        <v>133.0</v>
      </c>
      <c r="I80" s="84">
        <v>159.0</v>
      </c>
      <c r="J80" s="85">
        <v>354.0</v>
      </c>
      <c r="K80" s="155">
        <v>104.0</v>
      </c>
      <c r="L80" s="81">
        <v>191.0</v>
      </c>
      <c r="M80" s="82">
        <v>164.0</v>
      </c>
      <c r="N80" s="83">
        <v>141.0</v>
      </c>
      <c r="O80" s="84">
        <v>154.0</v>
      </c>
      <c r="P80" s="85">
        <v>348.0</v>
      </c>
      <c r="Q80" s="155">
        <v>101.0</v>
      </c>
      <c r="R80" s="81">
        <v>186.0</v>
      </c>
      <c r="S80" s="82">
        <v>164.0</v>
      </c>
      <c r="T80" s="83">
        <v>131.0</v>
      </c>
      <c r="U80" s="84">
        <v>150.0</v>
      </c>
      <c r="V80" s="85">
        <v>341.0</v>
      </c>
      <c r="W80" s="155">
        <v>98.0</v>
      </c>
      <c r="X80" s="81"/>
      <c r="Y80" s="82"/>
      <c r="Z80" s="83"/>
      <c r="AA80" s="84"/>
      <c r="AB80" s="85"/>
      <c r="AC80" s="155"/>
      <c r="AD80" s="81"/>
      <c r="AE80" s="82"/>
      <c r="AF80" s="83"/>
      <c r="AG80" s="84"/>
      <c r="AH80" s="85"/>
      <c r="AI80" s="155"/>
      <c r="AJ80" s="81"/>
      <c r="AK80" s="82"/>
      <c r="AL80" s="83"/>
      <c r="AM80" s="84"/>
      <c r="AN80" s="85"/>
      <c r="AO80" s="155"/>
      <c r="AP80" s="81"/>
      <c r="AQ80" s="82"/>
      <c r="AR80" s="83"/>
      <c r="AS80" s="84"/>
      <c r="AT80" s="85"/>
      <c r="AU80" s="155"/>
      <c r="AV80" s="81"/>
      <c r="AW80" s="82"/>
      <c r="AX80" s="83"/>
      <c r="AY80" s="84"/>
      <c r="AZ80" s="85"/>
      <c r="BA80" s="155"/>
      <c r="BB80" s="81"/>
      <c r="BC80" s="82"/>
      <c r="BD80" s="83"/>
      <c r="BE80" s="84"/>
      <c r="BF80" s="85"/>
      <c r="BG80" s="155"/>
    </row>
    <row r="81" ht="16.5" customHeight="1">
      <c r="A81" s="166" t="s">
        <v>74</v>
      </c>
      <c r="B81" s="161">
        <v>1682.0</v>
      </c>
      <c r="C81" s="57">
        <v>3314.0</v>
      </c>
      <c r="D81" s="167"/>
      <c r="E81" s="167"/>
      <c r="F81" s="81">
        <v>193.0</v>
      </c>
      <c r="G81" s="82">
        <v>187.0</v>
      </c>
      <c r="H81" s="83">
        <v>180.0</v>
      </c>
      <c r="I81" s="84">
        <v>219.0</v>
      </c>
      <c r="J81" s="85">
        <v>514.0</v>
      </c>
      <c r="K81" s="155">
        <v>129.0</v>
      </c>
      <c r="L81" s="81">
        <v>213.0</v>
      </c>
      <c r="M81" s="82">
        <v>207.0</v>
      </c>
      <c r="N81" s="83">
        <v>184.0</v>
      </c>
      <c r="O81" s="84">
        <v>207.0</v>
      </c>
      <c r="P81" s="85">
        <v>498.0</v>
      </c>
      <c r="Q81" s="155">
        <v>125.0</v>
      </c>
      <c r="R81" s="81">
        <v>200.0</v>
      </c>
      <c r="S81" s="82">
        <v>199.0</v>
      </c>
      <c r="T81" s="83">
        <v>182.0</v>
      </c>
      <c r="U81" s="84">
        <v>201.0</v>
      </c>
      <c r="V81" s="85">
        <v>496.0</v>
      </c>
      <c r="W81" s="155">
        <v>127.0</v>
      </c>
      <c r="X81" s="81"/>
      <c r="Y81" s="82"/>
      <c r="Z81" s="83"/>
      <c r="AA81" s="84"/>
      <c r="AB81" s="85"/>
      <c r="AC81" s="155"/>
      <c r="AD81" s="81"/>
      <c r="AE81" s="82"/>
      <c r="AF81" s="83"/>
      <c r="AG81" s="84"/>
      <c r="AH81" s="85"/>
      <c r="AI81" s="155"/>
      <c r="AJ81" s="81"/>
      <c r="AK81" s="82"/>
      <c r="AL81" s="83"/>
      <c r="AM81" s="84"/>
      <c r="AN81" s="85"/>
      <c r="AO81" s="155"/>
      <c r="AP81" s="81"/>
      <c r="AQ81" s="82"/>
      <c r="AR81" s="83"/>
      <c r="AS81" s="84"/>
      <c r="AT81" s="85"/>
      <c r="AU81" s="155"/>
      <c r="AV81" s="81"/>
      <c r="AW81" s="82"/>
      <c r="AX81" s="83"/>
      <c r="AY81" s="84"/>
      <c r="AZ81" s="85"/>
      <c r="BA81" s="155"/>
      <c r="BB81" s="81"/>
      <c r="BC81" s="82"/>
      <c r="BD81" s="83"/>
      <c r="BE81" s="84"/>
      <c r="BF81" s="85"/>
      <c r="BG81" s="155"/>
    </row>
    <row r="82" ht="16.5" customHeight="1">
      <c r="A82" s="166" t="s">
        <v>74</v>
      </c>
      <c r="B82" s="161">
        <v>1685.0</v>
      </c>
      <c r="C82" s="57">
        <v>1135.0</v>
      </c>
      <c r="D82" s="167"/>
      <c r="E82" s="167"/>
      <c r="F82" s="81">
        <v>145.0</v>
      </c>
      <c r="G82" s="82">
        <v>116.0</v>
      </c>
      <c r="H82" s="83">
        <v>82.0</v>
      </c>
      <c r="I82" s="84">
        <v>84.0</v>
      </c>
      <c r="J82" s="85">
        <v>180.0</v>
      </c>
      <c r="K82" s="155">
        <v>35.0</v>
      </c>
      <c r="L82" s="81">
        <v>158.0</v>
      </c>
      <c r="M82" s="82">
        <v>123.0</v>
      </c>
      <c r="N82" s="83">
        <v>92.0</v>
      </c>
      <c r="O82" s="84">
        <v>77.0</v>
      </c>
      <c r="P82" s="85">
        <v>178.0</v>
      </c>
      <c r="Q82" s="155">
        <v>32.0</v>
      </c>
      <c r="R82" s="81">
        <v>155.0</v>
      </c>
      <c r="S82" s="82">
        <v>125.0</v>
      </c>
      <c r="T82" s="83">
        <v>94.0</v>
      </c>
      <c r="U82" s="84">
        <v>78.0</v>
      </c>
      <c r="V82" s="85">
        <v>168.0</v>
      </c>
      <c r="W82" s="155">
        <v>30.0</v>
      </c>
      <c r="X82" s="81"/>
      <c r="Y82" s="82"/>
      <c r="Z82" s="83"/>
      <c r="AA82" s="84"/>
      <c r="AB82" s="85"/>
      <c r="AC82" s="155"/>
      <c r="AD82" s="81"/>
      <c r="AE82" s="82"/>
      <c r="AF82" s="83"/>
      <c r="AG82" s="84"/>
      <c r="AH82" s="85"/>
      <c r="AI82" s="155"/>
      <c r="AJ82" s="81"/>
      <c r="AK82" s="82"/>
      <c r="AL82" s="83"/>
      <c r="AM82" s="84"/>
      <c r="AN82" s="85"/>
      <c r="AO82" s="155"/>
      <c r="AP82" s="81"/>
      <c r="AQ82" s="82"/>
      <c r="AR82" s="83"/>
      <c r="AS82" s="84"/>
      <c r="AT82" s="85"/>
      <c r="AU82" s="155"/>
      <c r="AV82" s="81"/>
      <c r="AW82" s="82"/>
      <c r="AX82" s="83"/>
      <c r="AY82" s="84"/>
      <c r="AZ82" s="85"/>
      <c r="BA82" s="155"/>
      <c r="BB82" s="81"/>
      <c r="BC82" s="82"/>
      <c r="BD82" s="83"/>
      <c r="BE82" s="84"/>
      <c r="BF82" s="85"/>
      <c r="BG82" s="155"/>
    </row>
    <row r="83" ht="16.5" customHeight="1">
      <c r="A83" s="166" t="s">
        <v>74</v>
      </c>
      <c r="B83" s="161">
        <v>1688.0</v>
      </c>
      <c r="C83" s="57">
        <v>1223.0</v>
      </c>
      <c r="D83" s="167"/>
      <c r="E83" s="167"/>
      <c r="F83" s="81">
        <v>104.0</v>
      </c>
      <c r="G83" s="82">
        <v>104.0</v>
      </c>
      <c r="H83" s="83">
        <v>66.0</v>
      </c>
      <c r="I83" s="84">
        <v>111.0</v>
      </c>
      <c r="J83" s="85">
        <v>247.0</v>
      </c>
      <c r="K83" s="155">
        <v>54.0</v>
      </c>
      <c r="L83" s="81">
        <v>115.0</v>
      </c>
      <c r="M83" s="82">
        <v>119.0</v>
      </c>
      <c r="N83" s="83">
        <v>72.0</v>
      </c>
      <c r="O83" s="84">
        <v>106.0</v>
      </c>
      <c r="P83" s="85">
        <v>243.0</v>
      </c>
      <c r="Q83" s="155">
        <v>49.0</v>
      </c>
      <c r="R83" s="81">
        <v>115.0</v>
      </c>
      <c r="S83" s="82">
        <v>108.0</v>
      </c>
      <c r="T83" s="83">
        <v>68.0</v>
      </c>
      <c r="U83" s="84">
        <v>101.0</v>
      </c>
      <c r="V83" s="85">
        <v>246.0</v>
      </c>
      <c r="W83" s="155">
        <v>52.0</v>
      </c>
      <c r="X83" s="81"/>
      <c r="Y83" s="82"/>
      <c r="Z83" s="83"/>
      <c r="AA83" s="84"/>
      <c r="AB83" s="85"/>
      <c r="AC83" s="155"/>
      <c r="AD83" s="81"/>
      <c r="AE83" s="82"/>
      <c r="AF83" s="83"/>
      <c r="AG83" s="84"/>
      <c r="AH83" s="85"/>
      <c r="AI83" s="155"/>
      <c r="AJ83" s="81"/>
      <c r="AK83" s="82"/>
      <c r="AL83" s="83"/>
      <c r="AM83" s="84"/>
      <c r="AN83" s="85"/>
      <c r="AO83" s="155"/>
      <c r="AP83" s="81"/>
      <c r="AQ83" s="82"/>
      <c r="AR83" s="83"/>
      <c r="AS83" s="84"/>
      <c r="AT83" s="85"/>
      <c r="AU83" s="155"/>
      <c r="AV83" s="81"/>
      <c r="AW83" s="82"/>
      <c r="AX83" s="83"/>
      <c r="AY83" s="84"/>
      <c r="AZ83" s="85"/>
      <c r="BA83" s="155"/>
      <c r="BB83" s="81"/>
      <c r="BC83" s="82"/>
      <c r="BD83" s="83"/>
      <c r="BE83" s="84"/>
      <c r="BF83" s="85"/>
      <c r="BG83" s="155"/>
    </row>
    <row r="84" ht="16.5" customHeight="1">
      <c r="A84" s="166" t="s">
        <v>74</v>
      </c>
      <c r="B84" s="161">
        <v>1689.0</v>
      </c>
      <c r="C84" s="57">
        <v>2071.0</v>
      </c>
      <c r="D84" s="167"/>
      <c r="E84" s="167"/>
      <c r="F84" s="81">
        <v>159.0</v>
      </c>
      <c r="G84" s="82">
        <v>197.0</v>
      </c>
      <c r="H84" s="83">
        <v>131.0</v>
      </c>
      <c r="I84" s="84">
        <v>125.0</v>
      </c>
      <c r="J84" s="85">
        <v>453.0</v>
      </c>
      <c r="K84" s="155">
        <v>92.0</v>
      </c>
      <c r="L84" s="81">
        <v>175.0</v>
      </c>
      <c r="M84" s="82">
        <v>216.0</v>
      </c>
      <c r="N84" s="83">
        <v>140.0</v>
      </c>
      <c r="O84" s="84">
        <v>120.0</v>
      </c>
      <c r="P84" s="85">
        <v>444.0</v>
      </c>
      <c r="Q84" s="155">
        <v>91.0</v>
      </c>
      <c r="R84" s="81">
        <v>176.0</v>
      </c>
      <c r="S84" s="82">
        <v>215.0</v>
      </c>
      <c r="T84" s="83">
        <v>138.0</v>
      </c>
      <c r="U84" s="84">
        <v>121.0</v>
      </c>
      <c r="V84" s="85">
        <v>426.0</v>
      </c>
      <c r="W84" s="155">
        <v>88.0</v>
      </c>
      <c r="X84" s="81"/>
      <c r="Y84" s="82"/>
      <c r="Z84" s="83"/>
      <c r="AA84" s="84"/>
      <c r="AB84" s="85"/>
      <c r="AC84" s="155"/>
      <c r="AD84" s="81"/>
      <c r="AE84" s="82"/>
      <c r="AF84" s="83"/>
      <c r="AG84" s="84"/>
      <c r="AH84" s="85"/>
      <c r="AI84" s="155"/>
      <c r="AJ84" s="81"/>
      <c r="AK84" s="82"/>
      <c r="AL84" s="83"/>
      <c r="AM84" s="84"/>
      <c r="AN84" s="85"/>
      <c r="AO84" s="155"/>
      <c r="AP84" s="81"/>
      <c r="AQ84" s="82"/>
      <c r="AR84" s="83"/>
      <c r="AS84" s="84"/>
      <c r="AT84" s="85"/>
      <c r="AU84" s="155"/>
      <c r="AV84" s="81"/>
      <c r="AW84" s="82"/>
      <c r="AX84" s="83"/>
      <c r="AY84" s="84"/>
      <c r="AZ84" s="85"/>
      <c r="BA84" s="155"/>
      <c r="BB84" s="81"/>
      <c r="BC84" s="82"/>
      <c r="BD84" s="83"/>
      <c r="BE84" s="84"/>
      <c r="BF84" s="85"/>
      <c r="BG84" s="155"/>
    </row>
    <row r="85" ht="16.5" customHeight="1">
      <c r="A85" s="166" t="s">
        <v>74</v>
      </c>
      <c r="B85" s="161">
        <v>1695.0</v>
      </c>
      <c r="C85" s="57">
        <v>921.0</v>
      </c>
      <c r="D85" s="167"/>
      <c r="E85" s="167"/>
      <c r="F85" s="81">
        <v>163.0</v>
      </c>
      <c r="G85" s="82">
        <v>106.0</v>
      </c>
      <c r="H85" s="83">
        <v>90.0</v>
      </c>
      <c r="I85" s="84">
        <v>77.0</v>
      </c>
      <c r="J85" s="85">
        <v>118.0</v>
      </c>
      <c r="K85" s="155">
        <v>28.0</v>
      </c>
      <c r="L85" s="81">
        <v>168.0</v>
      </c>
      <c r="M85" s="82">
        <v>124.0</v>
      </c>
      <c r="N85" s="83">
        <v>94.0</v>
      </c>
      <c r="O85" s="84">
        <v>69.0</v>
      </c>
      <c r="P85" s="85">
        <v>107.0</v>
      </c>
      <c r="Q85" s="155">
        <v>26.0</v>
      </c>
      <c r="R85" s="81">
        <v>162.0</v>
      </c>
      <c r="S85" s="82">
        <v>115.0</v>
      </c>
      <c r="T85" s="83">
        <v>94.0</v>
      </c>
      <c r="U85" s="84">
        <v>70.0</v>
      </c>
      <c r="V85" s="85">
        <v>114.0</v>
      </c>
      <c r="W85" s="155">
        <v>23.0</v>
      </c>
      <c r="X85" s="81"/>
      <c r="Y85" s="82"/>
      <c r="Z85" s="83"/>
      <c r="AA85" s="84"/>
      <c r="AB85" s="85"/>
      <c r="AC85" s="155"/>
      <c r="AD85" s="81"/>
      <c r="AE85" s="82"/>
      <c r="AF85" s="83"/>
      <c r="AG85" s="84"/>
      <c r="AH85" s="85"/>
      <c r="AI85" s="155"/>
      <c r="AJ85" s="81"/>
      <c r="AK85" s="82"/>
      <c r="AL85" s="83"/>
      <c r="AM85" s="84"/>
      <c r="AN85" s="85"/>
      <c r="AO85" s="155"/>
      <c r="AP85" s="81"/>
      <c r="AQ85" s="82"/>
      <c r="AR85" s="83"/>
      <c r="AS85" s="84"/>
      <c r="AT85" s="85"/>
      <c r="AU85" s="155"/>
      <c r="AV85" s="81"/>
      <c r="AW85" s="82"/>
      <c r="AX85" s="83"/>
      <c r="AY85" s="84"/>
      <c r="AZ85" s="85"/>
      <c r="BA85" s="155"/>
      <c r="BB85" s="81"/>
      <c r="BC85" s="82"/>
      <c r="BD85" s="83"/>
      <c r="BE85" s="84"/>
      <c r="BF85" s="85"/>
      <c r="BG85" s="155"/>
    </row>
    <row r="86" ht="16.5" customHeight="1">
      <c r="A86" s="166" t="s">
        <v>74</v>
      </c>
      <c r="B86" s="161">
        <v>1696.0</v>
      </c>
      <c r="C86" s="57">
        <v>2705.0</v>
      </c>
      <c r="D86" s="167"/>
      <c r="E86" s="167"/>
      <c r="F86" s="81">
        <v>283.0</v>
      </c>
      <c r="G86" s="82">
        <v>214.0</v>
      </c>
      <c r="H86" s="83">
        <v>189.0</v>
      </c>
      <c r="I86" s="84">
        <v>238.0</v>
      </c>
      <c r="J86" s="85">
        <v>525.0</v>
      </c>
      <c r="K86" s="155">
        <v>110.0</v>
      </c>
      <c r="L86" s="81">
        <v>295.0</v>
      </c>
      <c r="M86" s="82">
        <v>247.0</v>
      </c>
      <c r="N86" s="83">
        <v>205.0</v>
      </c>
      <c r="O86" s="84">
        <v>234.0</v>
      </c>
      <c r="P86" s="85">
        <v>525.0</v>
      </c>
      <c r="Q86" s="155">
        <v>105.0</v>
      </c>
      <c r="R86" s="81">
        <v>281.0</v>
      </c>
      <c r="S86" s="82">
        <v>240.0</v>
      </c>
      <c r="T86" s="83">
        <v>203.0</v>
      </c>
      <c r="U86" s="84">
        <v>235.0</v>
      </c>
      <c r="V86" s="85">
        <v>504.0</v>
      </c>
      <c r="W86" s="155">
        <v>102.0</v>
      </c>
      <c r="X86" s="81"/>
      <c r="Y86" s="82"/>
      <c r="Z86" s="83"/>
      <c r="AA86" s="84"/>
      <c r="AB86" s="85"/>
      <c r="AC86" s="155"/>
      <c r="AD86" s="81"/>
      <c r="AE86" s="82"/>
      <c r="AF86" s="83"/>
      <c r="AG86" s="84"/>
      <c r="AH86" s="85"/>
      <c r="AI86" s="155"/>
      <c r="AJ86" s="81"/>
      <c r="AK86" s="82"/>
      <c r="AL86" s="83"/>
      <c r="AM86" s="84"/>
      <c r="AN86" s="85"/>
      <c r="AO86" s="155"/>
      <c r="AP86" s="81"/>
      <c r="AQ86" s="82"/>
      <c r="AR86" s="83"/>
      <c r="AS86" s="84"/>
      <c r="AT86" s="85"/>
      <c r="AU86" s="155"/>
      <c r="AV86" s="81"/>
      <c r="AW86" s="82"/>
      <c r="AX86" s="83"/>
      <c r="AY86" s="84"/>
      <c r="AZ86" s="85"/>
      <c r="BA86" s="155"/>
      <c r="BB86" s="81"/>
      <c r="BC86" s="82"/>
      <c r="BD86" s="83"/>
      <c r="BE86" s="84"/>
      <c r="BF86" s="85"/>
      <c r="BG86" s="155"/>
    </row>
    <row r="87" ht="16.5" customHeight="1">
      <c r="A87" s="166" t="s">
        <v>74</v>
      </c>
      <c r="B87" s="161">
        <v>1700.0</v>
      </c>
      <c r="C87" s="57">
        <v>3295.0</v>
      </c>
      <c r="D87" s="167"/>
      <c r="E87" s="167"/>
      <c r="F87" s="81">
        <v>261.0</v>
      </c>
      <c r="G87" s="82">
        <v>250.0</v>
      </c>
      <c r="H87" s="83">
        <v>243.0</v>
      </c>
      <c r="I87" s="84">
        <v>257.0</v>
      </c>
      <c r="J87" s="85">
        <v>592.0</v>
      </c>
      <c r="K87" s="155">
        <v>168.0</v>
      </c>
      <c r="L87" s="81">
        <v>273.0</v>
      </c>
      <c r="M87" s="82">
        <v>278.0</v>
      </c>
      <c r="N87" s="83">
        <v>264.0</v>
      </c>
      <c r="O87" s="84">
        <v>251.0</v>
      </c>
      <c r="P87" s="85">
        <v>576.0</v>
      </c>
      <c r="Q87" s="155">
        <v>162.0</v>
      </c>
      <c r="R87" s="81">
        <v>272.0</v>
      </c>
      <c r="S87" s="82">
        <v>264.0</v>
      </c>
      <c r="T87" s="83">
        <v>262.0</v>
      </c>
      <c r="U87" s="84">
        <v>249.0</v>
      </c>
      <c r="V87" s="85">
        <v>562.0</v>
      </c>
      <c r="W87" s="155">
        <v>160.0</v>
      </c>
      <c r="X87" s="81"/>
      <c r="Y87" s="82"/>
      <c r="Z87" s="83"/>
      <c r="AA87" s="84"/>
      <c r="AB87" s="85"/>
      <c r="AC87" s="155"/>
      <c r="AD87" s="81"/>
      <c r="AE87" s="82"/>
      <c r="AF87" s="83"/>
      <c r="AG87" s="84"/>
      <c r="AH87" s="85"/>
      <c r="AI87" s="155"/>
      <c r="AJ87" s="81"/>
      <c r="AK87" s="82"/>
      <c r="AL87" s="83"/>
      <c r="AM87" s="84"/>
      <c r="AN87" s="85"/>
      <c r="AO87" s="155"/>
      <c r="AP87" s="81"/>
      <c r="AQ87" s="82"/>
      <c r="AR87" s="83"/>
      <c r="AS87" s="84"/>
      <c r="AT87" s="85"/>
      <c r="AU87" s="155"/>
      <c r="AV87" s="81"/>
      <c r="AW87" s="82"/>
      <c r="AX87" s="83"/>
      <c r="AY87" s="84"/>
      <c r="AZ87" s="85"/>
      <c r="BA87" s="155"/>
      <c r="BB87" s="81"/>
      <c r="BC87" s="82"/>
      <c r="BD87" s="83"/>
      <c r="BE87" s="84"/>
      <c r="BF87" s="85"/>
      <c r="BG87" s="155"/>
    </row>
    <row r="88" ht="16.5" customHeight="1">
      <c r="A88" s="166" t="s">
        <v>74</v>
      </c>
      <c r="B88" s="161">
        <v>1702.0</v>
      </c>
      <c r="C88" s="57">
        <v>2143.0</v>
      </c>
      <c r="D88" s="167"/>
      <c r="E88" s="167"/>
      <c r="F88" s="81">
        <v>225.0</v>
      </c>
      <c r="G88" s="82">
        <v>147.0</v>
      </c>
      <c r="H88" s="83">
        <v>139.0</v>
      </c>
      <c r="I88" s="84">
        <v>148.0</v>
      </c>
      <c r="J88" s="85">
        <v>287.0</v>
      </c>
      <c r="K88" s="155">
        <v>83.0</v>
      </c>
      <c r="L88" s="81">
        <v>243.0</v>
      </c>
      <c r="M88" s="82">
        <v>154.0</v>
      </c>
      <c r="N88" s="83">
        <v>148.0</v>
      </c>
      <c r="O88" s="84">
        <v>145.0</v>
      </c>
      <c r="P88" s="85">
        <v>283.0</v>
      </c>
      <c r="Q88" s="155">
        <v>75.0</v>
      </c>
      <c r="R88" s="81">
        <v>237.0</v>
      </c>
      <c r="S88" s="82">
        <v>160.0</v>
      </c>
      <c r="T88" s="83">
        <v>157.0</v>
      </c>
      <c r="U88" s="84">
        <v>146.0</v>
      </c>
      <c r="V88" s="85">
        <v>271.0</v>
      </c>
      <c r="W88" s="155">
        <v>73.0</v>
      </c>
      <c r="X88" s="81"/>
      <c r="Y88" s="82"/>
      <c r="Z88" s="83"/>
      <c r="AA88" s="84"/>
      <c r="AB88" s="85"/>
      <c r="AC88" s="155"/>
      <c r="AD88" s="81"/>
      <c r="AE88" s="82"/>
      <c r="AF88" s="83"/>
      <c r="AG88" s="84"/>
      <c r="AH88" s="85"/>
      <c r="AI88" s="155"/>
      <c r="AJ88" s="81"/>
      <c r="AK88" s="82"/>
      <c r="AL88" s="83"/>
      <c r="AM88" s="84"/>
      <c r="AN88" s="85"/>
      <c r="AO88" s="155"/>
      <c r="AP88" s="81"/>
      <c r="AQ88" s="82"/>
      <c r="AR88" s="83"/>
      <c r="AS88" s="84"/>
      <c r="AT88" s="85"/>
      <c r="AU88" s="155"/>
      <c r="AV88" s="81"/>
      <c r="AW88" s="82"/>
      <c r="AX88" s="83"/>
      <c r="AY88" s="84"/>
      <c r="AZ88" s="85"/>
      <c r="BA88" s="155"/>
      <c r="BB88" s="81"/>
      <c r="BC88" s="82"/>
      <c r="BD88" s="83"/>
      <c r="BE88" s="84"/>
      <c r="BF88" s="85"/>
      <c r="BG88" s="155"/>
    </row>
    <row r="89" ht="16.5" customHeight="1">
      <c r="A89" s="166" t="s">
        <v>74</v>
      </c>
      <c r="B89" s="161">
        <v>1712.0</v>
      </c>
      <c r="C89" s="57">
        <v>2558.0</v>
      </c>
      <c r="D89" s="167"/>
      <c r="E89" s="167"/>
      <c r="F89" s="81">
        <v>284.0</v>
      </c>
      <c r="G89" s="82">
        <v>333.0</v>
      </c>
      <c r="H89" s="83">
        <v>198.0</v>
      </c>
      <c r="I89" s="84">
        <v>189.0</v>
      </c>
      <c r="J89" s="85">
        <v>638.0</v>
      </c>
      <c r="K89" s="155">
        <v>106.0</v>
      </c>
      <c r="L89" s="81">
        <v>306.0</v>
      </c>
      <c r="M89" s="82">
        <v>370.0</v>
      </c>
      <c r="N89" s="83">
        <v>205.0</v>
      </c>
      <c r="O89" s="84">
        <v>182.0</v>
      </c>
      <c r="P89" s="85">
        <v>614.0</v>
      </c>
      <c r="Q89" s="155">
        <v>98.0</v>
      </c>
      <c r="R89" s="81">
        <v>293.0</v>
      </c>
      <c r="S89" s="82">
        <v>348.0</v>
      </c>
      <c r="T89" s="83">
        <v>202.0</v>
      </c>
      <c r="U89" s="84">
        <v>182.0</v>
      </c>
      <c r="V89" s="85">
        <v>614.0</v>
      </c>
      <c r="W89" s="155">
        <v>95.0</v>
      </c>
      <c r="X89" s="81"/>
      <c r="Y89" s="82"/>
      <c r="Z89" s="83"/>
      <c r="AA89" s="84"/>
      <c r="AB89" s="85"/>
      <c r="AC89" s="155"/>
      <c r="AD89" s="81"/>
      <c r="AE89" s="82"/>
      <c r="AF89" s="83"/>
      <c r="AG89" s="84"/>
      <c r="AH89" s="85"/>
      <c r="AI89" s="155"/>
      <c r="AJ89" s="81"/>
      <c r="AK89" s="82"/>
      <c r="AL89" s="83"/>
      <c r="AM89" s="84"/>
      <c r="AN89" s="85"/>
      <c r="AO89" s="155"/>
      <c r="AP89" s="81"/>
      <c r="AQ89" s="82"/>
      <c r="AR89" s="83"/>
      <c r="AS89" s="84"/>
      <c r="AT89" s="85"/>
      <c r="AU89" s="155"/>
      <c r="AV89" s="81"/>
      <c r="AW89" s="82"/>
      <c r="AX89" s="83"/>
      <c r="AY89" s="84"/>
      <c r="AZ89" s="85"/>
      <c r="BA89" s="155"/>
      <c r="BB89" s="81"/>
      <c r="BC89" s="82"/>
      <c r="BD89" s="83"/>
      <c r="BE89" s="84"/>
      <c r="BF89" s="85"/>
      <c r="BG89" s="155"/>
    </row>
    <row r="90" ht="16.5" customHeight="1">
      <c r="A90" s="166" t="s">
        <v>74</v>
      </c>
      <c r="B90" s="161">
        <v>1715.0</v>
      </c>
      <c r="C90" s="57">
        <v>2569.0</v>
      </c>
      <c r="D90" s="167"/>
      <c r="E90" s="167"/>
      <c r="F90" s="81">
        <v>473.0</v>
      </c>
      <c r="G90" s="82">
        <v>496.0</v>
      </c>
      <c r="H90" s="83">
        <v>157.0</v>
      </c>
      <c r="I90" s="84">
        <v>194.0</v>
      </c>
      <c r="J90" s="85">
        <v>685.0</v>
      </c>
      <c r="K90" s="155">
        <v>56.0</v>
      </c>
      <c r="L90" s="81">
        <v>493.0</v>
      </c>
      <c r="M90" s="82">
        <v>569.0</v>
      </c>
      <c r="N90" s="83">
        <v>163.0</v>
      </c>
      <c r="O90" s="84">
        <v>184.0</v>
      </c>
      <c r="P90" s="85">
        <v>664.0</v>
      </c>
      <c r="Q90" s="155">
        <v>51.0</v>
      </c>
      <c r="R90" s="81">
        <v>459.0</v>
      </c>
      <c r="S90" s="82">
        <v>516.0</v>
      </c>
      <c r="T90" s="83">
        <v>154.0</v>
      </c>
      <c r="U90" s="84">
        <v>183.0</v>
      </c>
      <c r="V90" s="85">
        <v>654.0</v>
      </c>
      <c r="W90" s="155">
        <v>48.0</v>
      </c>
      <c r="X90" s="81"/>
      <c r="Y90" s="82"/>
      <c r="Z90" s="83"/>
      <c r="AA90" s="84"/>
      <c r="AB90" s="85"/>
      <c r="AC90" s="155"/>
      <c r="AD90" s="81"/>
      <c r="AE90" s="82"/>
      <c r="AF90" s="83"/>
      <c r="AG90" s="84"/>
      <c r="AH90" s="85"/>
      <c r="AI90" s="155"/>
      <c r="AJ90" s="81"/>
      <c r="AK90" s="82"/>
      <c r="AL90" s="83"/>
      <c r="AM90" s="84"/>
      <c r="AN90" s="85"/>
      <c r="AO90" s="155"/>
      <c r="AP90" s="81"/>
      <c r="AQ90" s="82"/>
      <c r="AR90" s="83"/>
      <c r="AS90" s="84"/>
      <c r="AT90" s="85"/>
      <c r="AU90" s="155"/>
      <c r="AV90" s="81"/>
      <c r="AW90" s="82"/>
      <c r="AX90" s="83"/>
      <c r="AY90" s="84"/>
      <c r="AZ90" s="85"/>
      <c r="BA90" s="155"/>
      <c r="BB90" s="81"/>
      <c r="BC90" s="82"/>
      <c r="BD90" s="83"/>
      <c r="BE90" s="84"/>
      <c r="BF90" s="85"/>
      <c r="BG90" s="155"/>
    </row>
    <row r="91" ht="16.5" customHeight="1">
      <c r="A91" s="166" t="s">
        <v>74</v>
      </c>
      <c r="B91" s="161">
        <v>1717.0</v>
      </c>
      <c r="C91" s="57">
        <v>2676.0</v>
      </c>
      <c r="D91" s="167"/>
      <c r="E91" s="167"/>
      <c r="F91" s="81">
        <v>399.0</v>
      </c>
      <c r="G91" s="82">
        <v>511.0</v>
      </c>
      <c r="H91" s="83">
        <v>185.0</v>
      </c>
      <c r="I91" s="84">
        <v>265.0</v>
      </c>
      <c r="J91" s="85">
        <v>772.0</v>
      </c>
      <c r="K91" s="155">
        <v>44.0</v>
      </c>
      <c r="L91" s="81">
        <v>428.0</v>
      </c>
      <c r="M91" s="82">
        <v>571.0</v>
      </c>
      <c r="N91" s="83">
        <v>200.0</v>
      </c>
      <c r="O91" s="84">
        <v>261.0</v>
      </c>
      <c r="P91" s="85">
        <v>751.0</v>
      </c>
      <c r="Q91" s="155">
        <v>41.0</v>
      </c>
      <c r="R91" s="81">
        <v>411.0</v>
      </c>
      <c r="S91" s="82">
        <v>523.0</v>
      </c>
      <c r="T91" s="83">
        <v>187.0</v>
      </c>
      <c r="U91" s="84">
        <v>261.0</v>
      </c>
      <c r="V91" s="85">
        <v>753.0</v>
      </c>
      <c r="W91" s="155">
        <v>41.0</v>
      </c>
      <c r="X91" s="81"/>
      <c r="Y91" s="82"/>
      <c r="Z91" s="83"/>
      <c r="AA91" s="84"/>
      <c r="AB91" s="85"/>
      <c r="AC91" s="155"/>
      <c r="AD91" s="81"/>
      <c r="AE91" s="82"/>
      <c r="AF91" s="83"/>
      <c r="AG91" s="84"/>
      <c r="AH91" s="85"/>
      <c r="AI91" s="155"/>
      <c r="AJ91" s="81"/>
      <c r="AK91" s="82"/>
      <c r="AL91" s="83"/>
      <c r="AM91" s="84"/>
      <c r="AN91" s="85"/>
      <c r="AO91" s="155"/>
      <c r="AP91" s="81"/>
      <c r="AQ91" s="82"/>
      <c r="AR91" s="83"/>
      <c r="AS91" s="84"/>
      <c r="AT91" s="85"/>
      <c r="AU91" s="155"/>
      <c r="AV91" s="81"/>
      <c r="AW91" s="82"/>
      <c r="AX91" s="83"/>
      <c r="AY91" s="84"/>
      <c r="AZ91" s="85"/>
      <c r="BA91" s="155"/>
      <c r="BB91" s="81"/>
      <c r="BC91" s="82"/>
      <c r="BD91" s="83"/>
      <c r="BE91" s="84"/>
      <c r="BF91" s="85"/>
      <c r="BG91" s="155"/>
    </row>
    <row r="92" ht="16.5" customHeight="1">
      <c r="A92" s="166" t="s">
        <v>74</v>
      </c>
      <c r="B92" s="161">
        <v>1719.0</v>
      </c>
      <c r="C92" s="57">
        <v>757.0</v>
      </c>
      <c r="D92" s="167"/>
      <c r="E92" s="167"/>
      <c r="F92" s="81">
        <v>124.0</v>
      </c>
      <c r="G92" s="82">
        <v>121.0</v>
      </c>
      <c r="H92" s="83">
        <v>56.0</v>
      </c>
      <c r="I92" s="84">
        <v>55.0</v>
      </c>
      <c r="J92" s="85">
        <v>248.0</v>
      </c>
      <c r="K92" s="155">
        <v>7.0</v>
      </c>
      <c r="L92" s="81">
        <v>135.0</v>
      </c>
      <c r="M92" s="82">
        <v>141.0</v>
      </c>
      <c r="N92" s="83">
        <v>58.0</v>
      </c>
      <c r="O92" s="84">
        <v>48.0</v>
      </c>
      <c r="P92" s="85">
        <v>242.0</v>
      </c>
      <c r="Q92" s="155">
        <v>7.0</v>
      </c>
      <c r="R92" s="81">
        <v>126.0</v>
      </c>
      <c r="S92" s="82">
        <v>134.0</v>
      </c>
      <c r="T92" s="83">
        <v>56.0</v>
      </c>
      <c r="U92" s="84">
        <v>50.0</v>
      </c>
      <c r="V92" s="85">
        <v>236.0</v>
      </c>
      <c r="W92" s="155">
        <v>8.0</v>
      </c>
      <c r="X92" s="81"/>
      <c r="Y92" s="82"/>
      <c r="Z92" s="83"/>
      <c r="AA92" s="84"/>
      <c r="AB92" s="85"/>
      <c r="AC92" s="155"/>
      <c r="AD92" s="81"/>
      <c r="AE92" s="82"/>
      <c r="AF92" s="83"/>
      <c r="AG92" s="84"/>
      <c r="AH92" s="85"/>
      <c r="AI92" s="155"/>
      <c r="AJ92" s="81"/>
      <c r="AK92" s="82"/>
      <c r="AL92" s="83"/>
      <c r="AM92" s="84"/>
      <c r="AN92" s="85"/>
      <c r="AO92" s="155"/>
      <c r="AP92" s="81"/>
      <c r="AQ92" s="82"/>
      <c r="AR92" s="83"/>
      <c r="AS92" s="84"/>
      <c r="AT92" s="85"/>
      <c r="AU92" s="155"/>
      <c r="AV92" s="81"/>
      <c r="AW92" s="82"/>
      <c r="AX92" s="83"/>
      <c r="AY92" s="84"/>
      <c r="AZ92" s="85"/>
      <c r="BA92" s="155"/>
      <c r="BB92" s="81"/>
      <c r="BC92" s="82"/>
      <c r="BD92" s="83"/>
      <c r="BE92" s="84"/>
      <c r="BF92" s="85"/>
      <c r="BG92" s="155"/>
    </row>
    <row r="93" ht="16.5" customHeight="1">
      <c r="A93" s="166" t="s">
        <v>74</v>
      </c>
      <c r="B93" s="161">
        <v>1750.0</v>
      </c>
      <c r="C93" s="57">
        <v>1553.0</v>
      </c>
      <c r="D93" s="167"/>
      <c r="E93" s="167"/>
      <c r="F93" s="81">
        <v>59.0</v>
      </c>
      <c r="G93" s="82">
        <v>247.0</v>
      </c>
      <c r="H93" s="83">
        <v>195.0</v>
      </c>
      <c r="I93" s="84">
        <v>33.0</v>
      </c>
      <c r="J93" s="85">
        <v>274.0</v>
      </c>
      <c r="K93" s="155">
        <v>58.0</v>
      </c>
      <c r="L93" s="81">
        <v>63.0</v>
      </c>
      <c r="M93" s="82">
        <v>280.0</v>
      </c>
      <c r="N93" s="83">
        <v>207.0</v>
      </c>
      <c r="O93" s="84">
        <v>32.0</v>
      </c>
      <c r="P93" s="85">
        <v>262.0</v>
      </c>
      <c r="Q93" s="155">
        <v>54.0</v>
      </c>
      <c r="R93" s="81">
        <v>64.0</v>
      </c>
      <c r="S93" s="82">
        <v>283.0</v>
      </c>
      <c r="T93" s="83">
        <v>209.0</v>
      </c>
      <c r="U93" s="84">
        <v>29.0</v>
      </c>
      <c r="V93" s="85">
        <v>257.0</v>
      </c>
      <c r="W93" s="155">
        <v>50.0</v>
      </c>
      <c r="X93" s="81"/>
      <c r="Y93" s="82"/>
      <c r="Z93" s="83"/>
      <c r="AA93" s="84"/>
      <c r="AB93" s="85"/>
      <c r="AC93" s="155"/>
      <c r="AD93" s="81"/>
      <c r="AE93" s="82"/>
      <c r="AF93" s="83"/>
      <c r="AG93" s="84"/>
      <c r="AH93" s="85"/>
      <c r="AI93" s="155"/>
      <c r="AJ93" s="81"/>
      <c r="AK93" s="82"/>
      <c r="AL93" s="83"/>
      <c r="AM93" s="84"/>
      <c r="AN93" s="85"/>
      <c r="AO93" s="155"/>
      <c r="AP93" s="81"/>
      <c r="AQ93" s="82"/>
      <c r="AR93" s="83"/>
      <c r="AS93" s="84"/>
      <c r="AT93" s="85"/>
      <c r="AU93" s="155"/>
      <c r="AV93" s="81"/>
      <c r="AW93" s="82"/>
      <c r="AX93" s="83"/>
      <c r="AY93" s="84"/>
      <c r="AZ93" s="85"/>
      <c r="BA93" s="155"/>
      <c r="BB93" s="81"/>
      <c r="BC93" s="82"/>
      <c r="BD93" s="83"/>
      <c r="BE93" s="84"/>
      <c r="BF93" s="85"/>
      <c r="BG93" s="155"/>
    </row>
    <row r="94" ht="16.5" customHeight="1">
      <c r="A94" s="166" t="s">
        <v>74</v>
      </c>
      <c r="B94" s="161">
        <v>1751.0</v>
      </c>
      <c r="C94" s="57">
        <v>1409.0</v>
      </c>
      <c r="D94" s="167"/>
      <c r="E94" s="167"/>
      <c r="F94" s="81">
        <v>82.0</v>
      </c>
      <c r="G94" s="82">
        <v>317.0</v>
      </c>
      <c r="H94" s="83">
        <v>239.0</v>
      </c>
      <c r="I94" s="84">
        <v>21.0</v>
      </c>
      <c r="J94" s="85">
        <v>237.0</v>
      </c>
      <c r="K94" s="155">
        <v>44.0</v>
      </c>
      <c r="L94" s="81">
        <v>81.0</v>
      </c>
      <c r="M94" s="82">
        <v>348.0</v>
      </c>
      <c r="N94" s="83">
        <v>253.0</v>
      </c>
      <c r="O94" s="84">
        <v>21.0</v>
      </c>
      <c r="P94" s="85">
        <v>223.0</v>
      </c>
      <c r="Q94" s="155">
        <v>41.0</v>
      </c>
      <c r="R94" s="81">
        <v>79.0</v>
      </c>
      <c r="S94" s="82">
        <v>341.0</v>
      </c>
      <c r="T94" s="83">
        <v>243.0</v>
      </c>
      <c r="U94" s="84">
        <v>22.0</v>
      </c>
      <c r="V94" s="85">
        <v>219.0</v>
      </c>
      <c r="W94" s="155">
        <v>42.0</v>
      </c>
      <c r="X94" s="81"/>
      <c r="Y94" s="82"/>
      <c r="Z94" s="83"/>
      <c r="AA94" s="84"/>
      <c r="AB94" s="85"/>
      <c r="AC94" s="155"/>
      <c r="AD94" s="81"/>
      <c r="AE94" s="82"/>
      <c r="AF94" s="83"/>
      <c r="AG94" s="84"/>
      <c r="AH94" s="85"/>
      <c r="AI94" s="155"/>
      <c r="AJ94" s="81"/>
      <c r="AK94" s="82"/>
      <c r="AL94" s="83"/>
      <c r="AM94" s="84"/>
      <c r="AN94" s="85"/>
      <c r="AO94" s="155"/>
      <c r="AP94" s="81"/>
      <c r="AQ94" s="82"/>
      <c r="AR94" s="83"/>
      <c r="AS94" s="84"/>
      <c r="AT94" s="85"/>
      <c r="AU94" s="155"/>
      <c r="AV94" s="81"/>
      <c r="AW94" s="82"/>
      <c r="AX94" s="83"/>
      <c r="AY94" s="84"/>
      <c r="AZ94" s="85"/>
      <c r="BA94" s="155"/>
      <c r="BB94" s="81"/>
      <c r="BC94" s="82"/>
      <c r="BD94" s="83"/>
      <c r="BE94" s="84"/>
      <c r="BF94" s="85"/>
      <c r="BG94" s="155"/>
    </row>
    <row r="95" ht="16.5" customHeight="1">
      <c r="A95" s="166" t="s">
        <v>74</v>
      </c>
      <c r="B95" s="161">
        <v>2003.0</v>
      </c>
      <c r="C95" s="57">
        <v>967.0</v>
      </c>
      <c r="D95" s="167"/>
      <c r="E95" s="167"/>
      <c r="F95" s="81">
        <v>52.0</v>
      </c>
      <c r="G95" s="82">
        <v>44.0</v>
      </c>
      <c r="H95" s="83">
        <v>56.0</v>
      </c>
      <c r="I95" s="84">
        <v>66.0</v>
      </c>
      <c r="J95" s="85">
        <v>161.0</v>
      </c>
      <c r="K95" s="155">
        <v>43.0</v>
      </c>
      <c r="L95" s="81">
        <v>56.0</v>
      </c>
      <c r="M95" s="82">
        <v>45.0</v>
      </c>
      <c r="N95" s="83">
        <v>61.0</v>
      </c>
      <c r="O95" s="84">
        <v>62.0</v>
      </c>
      <c r="P95" s="85">
        <v>156.0</v>
      </c>
      <c r="Q95" s="155">
        <v>40.0</v>
      </c>
      <c r="R95" s="81">
        <v>52.0</v>
      </c>
      <c r="S95" s="82">
        <v>49.0</v>
      </c>
      <c r="T95" s="83">
        <v>58.0</v>
      </c>
      <c r="U95" s="84">
        <v>59.0</v>
      </c>
      <c r="V95" s="85">
        <v>151.0</v>
      </c>
      <c r="W95" s="155">
        <v>38.0</v>
      </c>
      <c r="X95" s="81"/>
      <c r="Y95" s="82"/>
      <c r="Z95" s="83"/>
      <c r="AA95" s="84"/>
      <c r="AB95" s="85"/>
      <c r="AC95" s="155"/>
      <c r="AD95" s="81"/>
      <c r="AE95" s="82"/>
      <c r="AF95" s="83"/>
      <c r="AG95" s="84"/>
      <c r="AH95" s="85"/>
      <c r="AI95" s="155"/>
      <c r="AJ95" s="81"/>
      <c r="AK95" s="82"/>
      <c r="AL95" s="83"/>
      <c r="AM95" s="84"/>
      <c r="AN95" s="85"/>
      <c r="AO95" s="155"/>
      <c r="AP95" s="81"/>
      <c r="AQ95" s="82"/>
      <c r="AR95" s="83"/>
      <c r="AS95" s="84"/>
      <c r="AT95" s="85"/>
      <c r="AU95" s="155"/>
      <c r="AV95" s="81"/>
      <c r="AW95" s="82"/>
      <c r="AX95" s="83"/>
      <c r="AY95" s="84"/>
      <c r="AZ95" s="85"/>
      <c r="BA95" s="155"/>
      <c r="BB95" s="81"/>
      <c r="BC95" s="82"/>
      <c r="BD95" s="83"/>
      <c r="BE95" s="84"/>
      <c r="BF95" s="85"/>
      <c r="BG95" s="155"/>
    </row>
    <row r="96" ht="16.5" customHeight="1">
      <c r="A96" s="166" t="s">
        <v>74</v>
      </c>
      <c r="B96" s="161">
        <v>2004.0</v>
      </c>
      <c r="C96" s="57">
        <v>1338.0</v>
      </c>
      <c r="D96" s="167"/>
      <c r="E96" s="167"/>
      <c r="F96" s="81">
        <v>107.0</v>
      </c>
      <c r="G96" s="82">
        <v>78.0</v>
      </c>
      <c r="H96" s="83">
        <v>75.0</v>
      </c>
      <c r="I96" s="84">
        <v>96.0</v>
      </c>
      <c r="J96" s="85">
        <v>223.0</v>
      </c>
      <c r="K96" s="155">
        <v>41.0</v>
      </c>
      <c r="L96" s="81">
        <v>122.0</v>
      </c>
      <c r="M96" s="82">
        <v>90.0</v>
      </c>
      <c r="N96" s="83">
        <v>76.0</v>
      </c>
      <c r="O96" s="84">
        <v>89.0</v>
      </c>
      <c r="P96" s="85">
        <v>215.0</v>
      </c>
      <c r="Q96" s="155">
        <v>42.0</v>
      </c>
      <c r="R96" s="81">
        <v>108.0</v>
      </c>
      <c r="S96" s="82">
        <v>93.0</v>
      </c>
      <c r="T96" s="83">
        <v>78.0</v>
      </c>
      <c r="U96" s="84">
        <v>90.0</v>
      </c>
      <c r="V96" s="85">
        <v>211.0</v>
      </c>
      <c r="W96" s="155">
        <v>38.0</v>
      </c>
      <c r="X96" s="81"/>
      <c r="Y96" s="82"/>
      <c r="Z96" s="83"/>
      <c r="AA96" s="84"/>
      <c r="AB96" s="85"/>
      <c r="AC96" s="155"/>
      <c r="AD96" s="81"/>
      <c r="AE96" s="82"/>
      <c r="AF96" s="83"/>
      <c r="AG96" s="84"/>
      <c r="AH96" s="85"/>
      <c r="AI96" s="155"/>
      <c r="AJ96" s="81"/>
      <c r="AK96" s="82"/>
      <c r="AL96" s="83"/>
      <c r="AM96" s="84"/>
      <c r="AN96" s="85"/>
      <c r="AO96" s="155"/>
      <c r="AP96" s="81"/>
      <c r="AQ96" s="82"/>
      <c r="AR96" s="83"/>
      <c r="AS96" s="84"/>
      <c r="AT96" s="85"/>
      <c r="AU96" s="155"/>
      <c r="AV96" s="81"/>
      <c r="AW96" s="82"/>
      <c r="AX96" s="83"/>
      <c r="AY96" s="84"/>
      <c r="AZ96" s="85"/>
      <c r="BA96" s="155"/>
      <c r="BB96" s="81"/>
      <c r="BC96" s="82"/>
      <c r="BD96" s="83"/>
      <c r="BE96" s="84"/>
      <c r="BF96" s="85"/>
      <c r="BG96" s="155"/>
    </row>
    <row r="97" ht="16.5" customHeight="1">
      <c r="A97" s="166" t="s">
        <v>74</v>
      </c>
      <c r="B97" s="161">
        <v>2005.0</v>
      </c>
      <c r="C97" s="57">
        <v>2065.0</v>
      </c>
      <c r="D97" s="167"/>
      <c r="E97" s="167"/>
      <c r="F97" s="81">
        <v>188.0</v>
      </c>
      <c r="G97" s="82">
        <v>100.0</v>
      </c>
      <c r="H97" s="83">
        <v>154.0</v>
      </c>
      <c r="I97" s="84">
        <v>157.0</v>
      </c>
      <c r="J97" s="85">
        <v>379.0</v>
      </c>
      <c r="K97" s="155">
        <v>92.0</v>
      </c>
      <c r="L97" s="81">
        <v>204.0</v>
      </c>
      <c r="M97" s="82">
        <v>119.0</v>
      </c>
      <c r="N97" s="83">
        <v>162.0</v>
      </c>
      <c r="O97" s="84">
        <v>146.0</v>
      </c>
      <c r="P97" s="85">
        <v>375.0</v>
      </c>
      <c r="Q97" s="155">
        <v>89.0</v>
      </c>
      <c r="R97" s="81">
        <v>189.0</v>
      </c>
      <c r="S97" s="82">
        <v>124.0</v>
      </c>
      <c r="T97" s="83">
        <v>163.0</v>
      </c>
      <c r="U97" s="84">
        <v>146.0</v>
      </c>
      <c r="V97" s="85">
        <v>358.0</v>
      </c>
      <c r="W97" s="155">
        <v>83.0</v>
      </c>
      <c r="X97" s="81"/>
      <c r="Y97" s="82"/>
      <c r="Z97" s="83"/>
      <c r="AA97" s="84"/>
      <c r="AB97" s="85"/>
      <c r="AC97" s="155"/>
      <c r="AD97" s="81"/>
      <c r="AE97" s="82"/>
      <c r="AF97" s="83"/>
      <c r="AG97" s="84"/>
      <c r="AH97" s="85"/>
      <c r="AI97" s="155"/>
      <c r="AJ97" s="81"/>
      <c r="AK97" s="82"/>
      <c r="AL97" s="83"/>
      <c r="AM97" s="84"/>
      <c r="AN97" s="85"/>
      <c r="AO97" s="155"/>
      <c r="AP97" s="81"/>
      <c r="AQ97" s="82"/>
      <c r="AR97" s="83"/>
      <c r="AS97" s="84"/>
      <c r="AT97" s="85"/>
      <c r="AU97" s="155"/>
      <c r="AV97" s="81"/>
      <c r="AW97" s="82"/>
      <c r="AX97" s="83"/>
      <c r="AY97" s="84"/>
      <c r="AZ97" s="85"/>
      <c r="BA97" s="155"/>
      <c r="BB97" s="81"/>
      <c r="BC97" s="82"/>
      <c r="BD97" s="83"/>
      <c r="BE97" s="84"/>
      <c r="BF97" s="85"/>
      <c r="BG97" s="155"/>
    </row>
    <row r="98" ht="16.5" customHeight="1">
      <c r="A98" s="166" t="s">
        <v>74</v>
      </c>
      <c r="B98" s="161">
        <v>2007.0</v>
      </c>
      <c r="C98" s="57">
        <v>604.0</v>
      </c>
      <c r="D98" s="167"/>
      <c r="E98" s="167"/>
      <c r="F98" s="81">
        <v>88.0</v>
      </c>
      <c r="G98" s="82">
        <v>44.0</v>
      </c>
      <c r="H98" s="83">
        <v>65.0</v>
      </c>
      <c r="I98" s="84">
        <v>38.0</v>
      </c>
      <c r="J98" s="85">
        <v>71.0</v>
      </c>
      <c r="K98" s="155">
        <v>21.0</v>
      </c>
      <c r="L98" s="81">
        <v>90.0</v>
      </c>
      <c r="M98" s="82">
        <v>51.0</v>
      </c>
      <c r="N98" s="83">
        <v>65.0</v>
      </c>
      <c r="O98" s="84">
        <v>40.0</v>
      </c>
      <c r="P98" s="85">
        <v>66.0</v>
      </c>
      <c r="Q98" s="155">
        <v>22.0</v>
      </c>
      <c r="R98" s="81">
        <v>87.0</v>
      </c>
      <c r="S98" s="82">
        <v>48.0</v>
      </c>
      <c r="T98" s="83">
        <v>69.0</v>
      </c>
      <c r="U98" s="84">
        <v>37.0</v>
      </c>
      <c r="V98" s="85">
        <v>68.0</v>
      </c>
      <c r="W98" s="155">
        <v>17.0</v>
      </c>
      <c r="X98" s="81"/>
      <c r="Y98" s="82"/>
      <c r="Z98" s="83"/>
      <c r="AA98" s="84"/>
      <c r="AB98" s="85"/>
      <c r="AC98" s="155"/>
      <c r="AD98" s="81"/>
      <c r="AE98" s="82"/>
      <c r="AF98" s="83"/>
      <c r="AG98" s="84"/>
      <c r="AH98" s="85"/>
      <c r="AI98" s="155"/>
      <c r="AJ98" s="81"/>
      <c r="AK98" s="82"/>
      <c r="AL98" s="83"/>
      <c r="AM98" s="84"/>
      <c r="AN98" s="85"/>
      <c r="AO98" s="155"/>
      <c r="AP98" s="81"/>
      <c r="AQ98" s="82"/>
      <c r="AR98" s="83"/>
      <c r="AS98" s="84"/>
      <c r="AT98" s="85"/>
      <c r="AU98" s="155"/>
      <c r="AV98" s="81"/>
      <c r="AW98" s="82"/>
      <c r="AX98" s="83"/>
      <c r="AY98" s="84"/>
      <c r="AZ98" s="85"/>
      <c r="BA98" s="155"/>
      <c r="BB98" s="81"/>
      <c r="BC98" s="82"/>
      <c r="BD98" s="83"/>
      <c r="BE98" s="84"/>
      <c r="BF98" s="85"/>
      <c r="BG98" s="155"/>
    </row>
    <row r="99" ht="16.5" customHeight="1">
      <c r="A99" s="166" t="s">
        <v>74</v>
      </c>
      <c r="B99" s="161">
        <v>2008.0</v>
      </c>
      <c r="C99" s="57">
        <v>3232.0</v>
      </c>
      <c r="D99" s="167"/>
      <c r="E99" s="167"/>
      <c r="F99" s="81">
        <v>287.0</v>
      </c>
      <c r="G99" s="82">
        <v>184.0</v>
      </c>
      <c r="H99" s="83">
        <v>213.0</v>
      </c>
      <c r="I99" s="84">
        <v>209.0</v>
      </c>
      <c r="J99" s="85">
        <v>469.0</v>
      </c>
      <c r="K99" s="155">
        <v>118.0</v>
      </c>
      <c r="L99" s="81">
        <v>322.0</v>
      </c>
      <c r="M99" s="82">
        <v>220.0</v>
      </c>
      <c r="N99" s="83">
        <v>224.0</v>
      </c>
      <c r="O99" s="84">
        <v>193.0</v>
      </c>
      <c r="P99" s="85">
        <v>460.0</v>
      </c>
      <c r="Q99" s="155">
        <v>112.0</v>
      </c>
      <c r="R99" s="81">
        <v>303.0</v>
      </c>
      <c r="S99" s="82">
        <v>197.0</v>
      </c>
      <c r="T99" s="83">
        <v>222.0</v>
      </c>
      <c r="U99" s="84">
        <v>197.0</v>
      </c>
      <c r="V99" s="85">
        <v>453.0</v>
      </c>
      <c r="W99" s="155">
        <v>108.0</v>
      </c>
      <c r="X99" s="81"/>
      <c r="Y99" s="82"/>
      <c r="Z99" s="83"/>
      <c r="AA99" s="84"/>
      <c r="AB99" s="85"/>
      <c r="AC99" s="155"/>
      <c r="AD99" s="81"/>
      <c r="AE99" s="82"/>
      <c r="AF99" s="83"/>
      <c r="AG99" s="84"/>
      <c r="AH99" s="85"/>
      <c r="AI99" s="155"/>
      <c r="AJ99" s="81"/>
      <c r="AK99" s="82"/>
      <c r="AL99" s="83"/>
      <c r="AM99" s="84"/>
      <c r="AN99" s="85"/>
      <c r="AO99" s="155"/>
      <c r="AP99" s="81"/>
      <c r="AQ99" s="82"/>
      <c r="AR99" s="83"/>
      <c r="AS99" s="84"/>
      <c r="AT99" s="85"/>
      <c r="AU99" s="155"/>
      <c r="AV99" s="81"/>
      <c r="AW99" s="82"/>
      <c r="AX99" s="83"/>
      <c r="AY99" s="84"/>
      <c r="AZ99" s="85"/>
      <c r="BA99" s="155"/>
      <c r="BB99" s="81"/>
      <c r="BC99" s="82"/>
      <c r="BD99" s="83"/>
      <c r="BE99" s="84"/>
      <c r="BF99" s="85"/>
      <c r="BG99" s="155"/>
    </row>
    <row r="100" ht="16.5" customHeight="1">
      <c r="A100" s="166" t="s">
        <v>74</v>
      </c>
      <c r="B100" s="161">
        <v>2009.0</v>
      </c>
      <c r="C100" s="57">
        <v>1707.0</v>
      </c>
      <c r="D100" s="167"/>
      <c r="E100" s="167"/>
      <c r="F100" s="81">
        <v>43.0</v>
      </c>
      <c r="G100" s="82">
        <v>64.0</v>
      </c>
      <c r="H100" s="83">
        <v>68.0</v>
      </c>
      <c r="I100" s="84">
        <v>55.0</v>
      </c>
      <c r="J100" s="85">
        <v>233.0</v>
      </c>
      <c r="K100" s="155">
        <v>64.0</v>
      </c>
      <c r="L100" s="81">
        <v>52.0</v>
      </c>
      <c r="M100" s="82">
        <v>76.0</v>
      </c>
      <c r="N100" s="83">
        <v>67.0</v>
      </c>
      <c r="O100" s="84">
        <v>56.0</v>
      </c>
      <c r="P100" s="85">
        <v>232.0</v>
      </c>
      <c r="Q100" s="155">
        <v>66.0</v>
      </c>
      <c r="R100" s="81">
        <v>48.0</v>
      </c>
      <c r="S100" s="82">
        <v>74.0</v>
      </c>
      <c r="T100" s="83">
        <v>63.0</v>
      </c>
      <c r="U100" s="84">
        <v>55.0</v>
      </c>
      <c r="V100" s="85">
        <v>223.0</v>
      </c>
      <c r="W100" s="155">
        <v>63.0</v>
      </c>
      <c r="X100" s="81"/>
      <c r="Y100" s="82"/>
      <c r="Z100" s="83"/>
      <c r="AA100" s="84"/>
      <c r="AB100" s="85"/>
      <c r="AC100" s="155"/>
      <c r="AD100" s="81"/>
      <c r="AE100" s="82"/>
      <c r="AF100" s="83"/>
      <c r="AG100" s="84"/>
      <c r="AH100" s="85"/>
      <c r="AI100" s="155"/>
      <c r="AJ100" s="81"/>
      <c r="AK100" s="82"/>
      <c r="AL100" s="83"/>
      <c r="AM100" s="84"/>
      <c r="AN100" s="85"/>
      <c r="AO100" s="155"/>
      <c r="AP100" s="81"/>
      <c r="AQ100" s="82"/>
      <c r="AR100" s="83"/>
      <c r="AS100" s="84"/>
      <c r="AT100" s="85"/>
      <c r="AU100" s="155"/>
      <c r="AV100" s="81"/>
      <c r="AW100" s="82"/>
      <c r="AX100" s="83"/>
      <c r="AY100" s="84"/>
      <c r="AZ100" s="85"/>
      <c r="BA100" s="155"/>
      <c r="BB100" s="81"/>
      <c r="BC100" s="82"/>
      <c r="BD100" s="83"/>
      <c r="BE100" s="84"/>
      <c r="BF100" s="85"/>
      <c r="BG100" s="155"/>
    </row>
    <row r="101" ht="16.5" customHeight="1">
      <c r="A101" s="166" t="s">
        <v>74</v>
      </c>
      <c r="B101" s="161">
        <v>2011.0</v>
      </c>
      <c r="C101" s="57">
        <v>1395.0</v>
      </c>
      <c r="D101" s="167"/>
      <c r="E101" s="167"/>
      <c r="F101" s="81">
        <v>93.0</v>
      </c>
      <c r="G101" s="82">
        <v>84.0</v>
      </c>
      <c r="H101" s="83">
        <v>97.0</v>
      </c>
      <c r="I101" s="84">
        <v>90.0</v>
      </c>
      <c r="J101" s="85">
        <v>249.0</v>
      </c>
      <c r="K101" s="155">
        <v>62.0</v>
      </c>
      <c r="L101" s="81">
        <v>101.0</v>
      </c>
      <c r="M101" s="82">
        <v>92.0</v>
      </c>
      <c r="N101" s="83">
        <v>100.0</v>
      </c>
      <c r="O101" s="84">
        <v>86.0</v>
      </c>
      <c r="P101" s="85">
        <v>252.0</v>
      </c>
      <c r="Q101" s="155">
        <v>61.0</v>
      </c>
      <c r="R101" s="81">
        <v>94.0</v>
      </c>
      <c r="S101" s="82">
        <v>100.0</v>
      </c>
      <c r="T101" s="83">
        <v>98.0</v>
      </c>
      <c r="U101" s="84">
        <v>89.0</v>
      </c>
      <c r="V101" s="85">
        <v>232.0</v>
      </c>
      <c r="W101" s="155">
        <v>59.0</v>
      </c>
      <c r="X101" s="81"/>
      <c r="Y101" s="82"/>
      <c r="Z101" s="83"/>
      <c r="AA101" s="84"/>
      <c r="AB101" s="85"/>
      <c r="AC101" s="155"/>
      <c r="AD101" s="81"/>
      <c r="AE101" s="82"/>
      <c r="AF101" s="83"/>
      <c r="AG101" s="84"/>
      <c r="AH101" s="85"/>
      <c r="AI101" s="155"/>
      <c r="AJ101" s="81"/>
      <c r="AK101" s="82"/>
      <c r="AL101" s="83"/>
      <c r="AM101" s="84"/>
      <c r="AN101" s="85"/>
      <c r="AO101" s="155"/>
      <c r="AP101" s="81"/>
      <c r="AQ101" s="82"/>
      <c r="AR101" s="83"/>
      <c r="AS101" s="84"/>
      <c r="AT101" s="85"/>
      <c r="AU101" s="155"/>
      <c r="AV101" s="81"/>
      <c r="AW101" s="82"/>
      <c r="AX101" s="83"/>
      <c r="AY101" s="84"/>
      <c r="AZ101" s="85"/>
      <c r="BA101" s="155"/>
      <c r="BB101" s="81"/>
      <c r="BC101" s="82"/>
      <c r="BD101" s="83"/>
      <c r="BE101" s="84"/>
      <c r="BF101" s="85"/>
      <c r="BG101" s="155"/>
    </row>
    <row r="102" ht="16.5" customHeight="1">
      <c r="A102" s="166" t="s">
        <v>74</v>
      </c>
      <c r="B102" s="161">
        <v>2013.0</v>
      </c>
      <c r="C102" s="57">
        <v>1171.0</v>
      </c>
      <c r="D102" s="167"/>
      <c r="E102" s="167"/>
      <c r="F102" s="81">
        <v>20.0</v>
      </c>
      <c r="G102" s="82">
        <v>36.0</v>
      </c>
      <c r="H102" s="83">
        <v>27.0</v>
      </c>
      <c r="I102" s="84">
        <v>58.0</v>
      </c>
      <c r="J102" s="85">
        <v>171.0</v>
      </c>
      <c r="K102" s="155">
        <v>46.0</v>
      </c>
      <c r="L102" s="81">
        <v>25.0</v>
      </c>
      <c r="M102" s="82">
        <v>34.0</v>
      </c>
      <c r="N102" s="83">
        <v>28.0</v>
      </c>
      <c r="O102" s="84">
        <v>57.0</v>
      </c>
      <c r="P102" s="85">
        <v>168.0</v>
      </c>
      <c r="Q102" s="155">
        <v>47.0</v>
      </c>
      <c r="R102" s="81">
        <v>26.0</v>
      </c>
      <c r="S102" s="82">
        <v>35.0</v>
      </c>
      <c r="T102" s="83">
        <v>27.0</v>
      </c>
      <c r="U102" s="84">
        <v>53.0</v>
      </c>
      <c r="V102" s="85">
        <v>167.0</v>
      </c>
      <c r="W102" s="155">
        <v>46.0</v>
      </c>
      <c r="X102" s="81"/>
      <c r="Y102" s="82"/>
      <c r="Z102" s="83"/>
      <c r="AA102" s="84"/>
      <c r="AB102" s="85"/>
      <c r="AC102" s="155"/>
      <c r="AD102" s="81"/>
      <c r="AE102" s="82"/>
      <c r="AF102" s="83"/>
      <c r="AG102" s="84"/>
      <c r="AH102" s="85"/>
      <c r="AI102" s="155"/>
      <c r="AJ102" s="81"/>
      <c r="AK102" s="82"/>
      <c r="AL102" s="83"/>
      <c r="AM102" s="84"/>
      <c r="AN102" s="85"/>
      <c r="AO102" s="155"/>
      <c r="AP102" s="81"/>
      <c r="AQ102" s="82"/>
      <c r="AR102" s="83"/>
      <c r="AS102" s="84"/>
      <c r="AT102" s="85"/>
      <c r="AU102" s="155"/>
      <c r="AV102" s="81"/>
      <c r="AW102" s="82"/>
      <c r="AX102" s="83"/>
      <c r="AY102" s="84"/>
      <c r="AZ102" s="85"/>
      <c r="BA102" s="155"/>
      <c r="BB102" s="81"/>
      <c r="BC102" s="82"/>
      <c r="BD102" s="83"/>
      <c r="BE102" s="84"/>
      <c r="BF102" s="85"/>
      <c r="BG102" s="155"/>
    </row>
    <row r="103" ht="16.5" customHeight="1">
      <c r="A103" s="166" t="s">
        <v>74</v>
      </c>
      <c r="B103" s="161">
        <v>2014.0</v>
      </c>
      <c r="C103" s="57">
        <v>3024.0</v>
      </c>
      <c r="D103" s="167"/>
      <c r="E103" s="167"/>
      <c r="F103" s="81">
        <v>101.0</v>
      </c>
      <c r="G103" s="82">
        <v>145.0</v>
      </c>
      <c r="H103" s="83">
        <v>120.0</v>
      </c>
      <c r="I103" s="84">
        <v>187.0</v>
      </c>
      <c r="J103" s="85">
        <v>513.0</v>
      </c>
      <c r="K103" s="155">
        <v>146.0</v>
      </c>
      <c r="L103" s="81">
        <v>106.0</v>
      </c>
      <c r="M103" s="82">
        <v>150.0</v>
      </c>
      <c r="N103" s="83">
        <v>121.0</v>
      </c>
      <c r="O103" s="84">
        <v>184.0</v>
      </c>
      <c r="P103" s="85">
        <v>524.0</v>
      </c>
      <c r="Q103" s="155">
        <v>145.0</v>
      </c>
      <c r="R103" s="81">
        <v>100.0</v>
      </c>
      <c r="S103" s="82">
        <v>150.0</v>
      </c>
      <c r="T103" s="83">
        <v>125.0</v>
      </c>
      <c r="U103" s="84">
        <v>183.0</v>
      </c>
      <c r="V103" s="85">
        <v>503.0</v>
      </c>
      <c r="W103" s="155">
        <v>135.0</v>
      </c>
      <c r="X103" s="81"/>
      <c r="Y103" s="82"/>
      <c r="Z103" s="83"/>
      <c r="AA103" s="84"/>
      <c r="AB103" s="85"/>
      <c r="AC103" s="155"/>
      <c r="AD103" s="81"/>
      <c r="AE103" s="82"/>
      <c r="AF103" s="83"/>
      <c r="AG103" s="84"/>
      <c r="AH103" s="85"/>
      <c r="AI103" s="155"/>
      <c r="AJ103" s="81"/>
      <c r="AK103" s="82"/>
      <c r="AL103" s="83"/>
      <c r="AM103" s="84"/>
      <c r="AN103" s="85"/>
      <c r="AO103" s="155"/>
      <c r="AP103" s="81"/>
      <c r="AQ103" s="82"/>
      <c r="AR103" s="83"/>
      <c r="AS103" s="84"/>
      <c r="AT103" s="85"/>
      <c r="AU103" s="155"/>
      <c r="AV103" s="81"/>
      <c r="AW103" s="82"/>
      <c r="AX103" s="83"/>
      <c r="AY103" s="84"/>
      <c r="AZ103" s="85"/>
      <c r="BA103" s="155"/>
      <c r="BB103" s="81"/>
      <c r="BC103" s="82"/>
      <c r="BD103" s="83"/>
      <c r="BE103" s="84"/>
      <c r="BF103" s="85"/>
      <c r="BG103" s="155"/>
    </row>
    <row r="104" ht="16.5" customHeight="1">
      <c r="A104" s="166" t="s">
        <v>74</v>
      </c>
      <c r="B104" s="161">
        <v>2015.0</v>
      </c>
      <c r="C104" s="57">
        <v>2614.0</v>
      </c>
      <c r="D104" s="167"/>
      <c r="E104" s="167"/>
      <c r="F104" s="81">
        <v>88.0</v>
      </c>
      <c r="G104" s="82">
        <v>96.0</v>
      </c>
      <c r="H104" s="83">
        <v>122.0</v>
      </c>
      <c r="I104" s="84">
        <v>136.0</v>
      </c>
      <c r="J104" s="85">
        <v>349.0</v>
      </c>
      <c r="K104" s="155">
        <v>111.0</v>
      </c>
      <c r="L104" s="81">
        <v>99.0</v>
      </c>
      <c r="M104" s="82">
        <v>107.0</v>
      </c>
      <c r="N104" s="83">
        <v>123.0</v>
      </c>
      <c r="O104" s="84">
        <v>127.0</v>
      </c>
      <c r="P104" s="85">
        <v>344.0</v>
      </c>
      <c r="Q104" s="155">
        <v>120.0</v>
      </c>
      <c r="R104" s="81">
        <v>102.0</v>
      </c>
      <c r="S104" s="82">
        <v>106.0</v>
      </c>
      <c r="T104" s="83">
        <v>128.0</v>
      </c>
      <c r="U104" s="84">
        <v>119.0</v>
      </c>
      <c r="V104" s="85">
        <v>336.0</v>
      </c>
      <c r="W104" s="155">
        <v>109.0</v>
      </c>
      <c r="X104" s="81"/>
      <c r="Y104" s="82"/>
      <c r="Z104" s="83"/>
      <c r="AA104" s="84"/>
      <c r="AB104" s="85"/>
      <c r="AC104" s="155"/>
      <c r="AD104" s="81"/>
      <c r="AE104" s="82"/>
      <c r="AF104" s="83"/>
      <c r="AG104" s="84"/>
      <c r="AH104" s="85"/>
      <c r="AI104" s="155"/>
      <c r="AJ104" s="81"/>
      <c r="AK104" s="82"/>
      <c r="AL104" s="83"/>
      <c r="AM104" s="84"/>
      <c r="AN104" s="85"/>
      <c r="AO104" s="155"/>
      <c r="AP104" s="81"/>
      <c r="AQ104" s="82"/>
      <c r="AR104" s="83"/>
      <c r="AS104" s="84"/>
      <c r="AT104" s="85"/>
      <c r="AU104" s="155"/>
      <c r="AV104" s="81"/>
      <c r="AW104" s="82"/>
      <c r="AX104" s="83"/>
      <c r="AY104" s="84"/>
      <c r="AZ104" s="85"/>
      <c r="BA104" s="155"/>
      <c r="BB104" s="81"/>
      <c r="BC104" s="82"/>
      <c r="BD104" s="83"/>
      <c r="BE104" s="84"/>
      <c r="BF104" s="85"/>
      <c r="BG104" s="155"/>
    </row>
    <row r="105" ht="16.5" customHeight="1">
      <c r="A105" s="166" t="s">
        <v>74</v>
      </c>
      <c r="B105" s="161">
        <v>2021.0</v>
      </c>
      <c r="C105" s="57">
        <v>3223.0</v>
      </c>
      <c r="D105" s="167"/>
      <c r="E105" s="167"/>
      <c r="F105" s="81">
        <v>101.0</v>
      </c>
      <c r="G105" s="82">
        <v>135.0</v>
      </c>
      <c r="H105" s="83">
        <v>97.0</v>
      </c>
      <c r="I105" s="84">
        <v>154.0</v>
      </c>
      <c r="J105" s="85">
        <v>494.0</v>
      </c>
      <c r="K105" s="155">
        <v>125.0</v>
      </c>
      <c r="L105" s="81">
        <v>108.0</v>
      </c>
      <c r="M105" s="82">
        <v>139.0</v>
      </c>
      <c r="N105" s="83">
        <v>96.0</v>
      </c>
      <c r="O105" s="84">
        <v>153.0</v>
      </c>
      <c r="P105" s="85">
        <v>503.0</v>
      </c>
      <c r="Q105" s="155">
        <v>127.0</v>
      </c>
      <c r="R105" s="81">
        <v>101.0</v>
      </c>
      <c r="S105" s="82">
        <v>147.0</v>
      </c>
      <c r="T105" s="83">
        <v>105.0</v>
      </c>
      <c r="U105" s="84">
        <v>156.0</v>
      </c>
      <c r="V105" s="85">
        <v>486.0</v>
      </c>
      <c r="W105" s="155">
        <v>114.0</v>
      </c>
      <c r="X105" s="81"/>
      <c r="Y105" s="82"/>
      <c r="Z105" s="83"/>
      <c r="AA105" s="84"/>
      <c r="AB105" s="85"/>
      <c r="AC105" s="155"/>
      <c r="AD105" s="81"/>
      <c r="AE105" s="82"/>
      <c r="AF105" s="83"/>
      <c r="AG105" s="84"/>
      <c r="AH105" s="85"/>
      <c r="AI105" s="155"/>
      <c r="AJ105" s="81"/>
      <c r="AK105" s="82"/>
      <c r="AL105" s="83"/>
      <c r="AM105" s="84"/>
      <c r="AN105" s="85"/>
      <c r="AO105" s="155"/>
      <c r="AP105" s="81"/>
      <c r="AQ105" s="82"/>
      <c r="AR105" s="83"/>
      <c r="AS105" s="84"/>
      <c r="AT105" s="85"/>
      <c r="AU105" s="155"/>
      <c r="AV105" s="81"/>
      <c r="AW105" s="82"/>
      <c r="AX105" s="83"/>
      <c r="AY105" s="84"/>
      <c r="AZ105" s="85"/>
      <c r="BA105" s="155"/>
      <c r="BB105" s="81"/>
      <c r="BC105" s="82"/>
      <c r="BD105" s="83"/>
      <c r="BE105" s="84"/>
      <c r="BF105" s="85"/>
      <c r="BG105" s="155"/>
    </row>
    <row r="106" ht="16.5" customHeight="1">
      <c r="A106" s="166" t="s">
        <v>74</v>
      </c>
      <c r="B106" s="161">
        <v>2023.0</v>
      </c>
      <c r="C106" s="57">
        <v>1326.0</v>
      </c>
      <c r="D106" s="167"/>
      <c r="E106" s="167"/>
      <c r="F106" s="81">
        <v>65.0</v>
      </c>
      <c r="G106" s="82">
        <v>43.0</v>
      </c>
      <c r="H106" s="83">
        <v>62.0</v>
      </c>
      <c r="I106" s="84">
        <v>103.0</v>
      </c>
      <c r="J106" s="85">
        <v>182.0</v>
      </c>
      <c r="K106" s="155">
        <v>55.0</v>
      </c>
      <c r="L106" s="81">
        <v>66.0</v>
      </c>
      <c r="M106" s="82">
        <v>44.0</v>
      </c>
      <c r="N106" s="83">
        <v>57.0</v>
      </c>
      <c r="O106" s="84">
        <v>100.0</v>
      </c>
      <c r="P106" s="85">
        <v>187.0</v>
      </c>
      <c r="Q106" s="155">
        <v>60.0</v>
      </c>
      <c r="R106" s="81">
        <v>65.0</v>
      </c>
      <c r="S106" s="82">
        <v>49.0</v>
      </c>
      <c r="T106" s="83">
        <v>62.0</v>
      </c>
      <c r="U106" s="84">
        <v>100.0</v>
      </c>
      <c r="V106" s="85">
        <v>180.0</v>
      </c>
      <c r="W106" s="155">
        <v>52.0</v>
      </c>
      <c r="X106" s="81"/>
      <c r="Y106" s="82"/>
      <c r="Z106" s="83"/>
      <c r="AA106" s="84"/>
      <c r="AB106" s="85"/>
      <c r="AC106" s="155"/>
      <c r="AD106" s="81"/>
      <c r="AE106" s="82"/>
      <c r="AF106" s="83"/>
      <c r="AG106" s="84"/>
      <c r="AH106" s="85"/>
      <c r="AI106" s="155"/>
      <c r="AJ106" s="81"/>
      <c r="AK106" s="82"/>
      <c r="AL106" s="83"/>
      <c r="AM106" s="84"/>
      <c r="AN106" s="85"/>
      <c r="AO106" s="155"/>
      <c r="AP106" s="81"/>
      <c r="AQ106" s="82"/>
      <c r="AR106" s="83"/>
      <c r="AS106" s="84"/>
      <c r="AT106" s="85"/>
      <c r="AU106" s="155"/>
      <c r="AV106" s="81"/>
      <c r="AW106" s="82"/>
      <c r="AX106" s="83"/>
      <c r="AY106" s="84"/>
      <c r="AZ106" s="85"/>
      <c r="BA106" s="155"/>
      <c r="BB106" s="81"/>
      <c r="BC106" s="82"/>
      <c r="BD106" s="83"/>
      <c r="BE106" s="84"/>
      <c r="BF106" s="85"/>
      <c r="BG106" s="155"/>
    </row>
    <row r="107" ht="16.5" customHeight="1">
      <c r="A107" s="166" t="s">
        <v>74</v>
      </c>
      <c r="B107" s="161">
        <v>2025.0</v>
      </c>
      <c r="C107" s="57">
        <v>2011.0</v>
      </c>
      <c r="D107" s="167"/>
      <c r="E107" s="167"/>
      <c r="F107" s="81">
        <v>95.0</v>
      </c>
      <c r="G107" s="82">
        <v>73.0</v>
      </c>
      <c r="H107" s="83">
        <v>60.0</v>
      </c>
      <c r="I107" s="84">
        <v>127.0</v>
      </c>
      <c r="J107" s="85">
        <v>338.0</v>
      </c>
      <c r="K107" s="155">
        <v>80.0</v>
      </c>
      <c r="L107" s="81">
        <v>94.0</v>
      </c>
      <c r="M107" s="82">
        <v>77.0</v>
      </c>
      <c r="N107" s="83">
        <v>59.0</v>
      </c>
      <c r="O107" s="84">
        <v>127.0</v>
      </c>
      <c r="P107" s="85">
        <v>343.0</v>
      </c>
      <c r="Q107" s="155">
        <v>78.0</v>
      </c>
      <c r="R107" s="81">
        <v>97.0</v>
      </c>
      <c r="S107" s="82">
        <v>75.0</v>
      </c>
      <c r="T107" s="83">
        <v>61.0</v>
      </c>
      <c r="U107" s="84">
        <v>119.0</v>
      </c>
      <c r="V107" s="85">
        <v>340.0</v>
      </c>
      <c r="W107" s="155">
        <v>76.0</v>
      </c>
      <c r="X107" s="81"/>
      <c r="Y107" s="82"/>
      <c r="Z107" s="83"/>
      <c r="AA107" s="84"/>
      <c r="AB107" s="85"/>
      <c r="AC107" s="155"/>
      <c r="AD107" s="81"/>
      <c r="AE107" s="82"/>
      <c r="AF107" s="83"/>
      <c r="AG107" s="84"/>
      <c r="AH107" s="85"/>
      <c r="AI107" s="155"/>
      <c r="AJ107" s="81"/>
      <c r="AK107" s="82"/>
      <c r="AL107" s="83"/>
      <c r="AM107" s="84"/>
      <c r="AN107" s="85"/>
      <c r="AO107" s="155"/>
      <c r="AP107" s="81"/>
      <c r="AQ107" s="82"/>
      <c r="AR107" s="83"/>
      <c r="AS107" s="84"/>
      <c r="AT107" s="85"/>
      <c r="AU107" s="155"/>
      <c r="AV107" s="81"/>
      <c r="AW107" s="82"/>
      <c r="AX107" s="83"/>
      <c r="AY107" s="84"/>
      <c r="AZ107" s="85"/>
      <c r="BA107" s="155"/>
      <c r="BB107" s="81"/>
      <c r="BC107" s="82"/>
      <c r="BD107" s="83"/>
      <c r="BE107" s="84"/>
      <c r="BF107" s="85"/>
      <c r="BG107" s="155"/>
    </row>
    <row r="108" ht="16.5" customHeight="1">
      <c r="A108" s="166" t="s">
        <v>74</v>
      </c>
      <c r="B108" s="161">
        <v>2028.0</v>
      </c>
      <c r="C108" s="57">
        <v>2684.0</v>
      </c>
      <c r="D108" s="167"/>
      <c r="E108" s="167"/>
      <c r="F108" s="81">
        <v>130.0</v>
      </c>
      <c r="G108" s="82">
        <v>118.0</v>
      </c>
      <c r="H108" s="83">
        <v>119.0</v>
      </c>
      <c r="I108" s="84">
        <v>169.0</v>
      </c>
      <c r="J108" s="85">
        <v>397.0</v>
      </c>
      <c r="K108" s="155">
        <v>118.0</v>
      </c>
      <c r="L108" s="81">
        <v>132.0</v>
      </c>
      <c r="M108" s="82">
        <v>122.0</v>
      </c>
      <c r="N108" s="83">
        <v>117.0</v>
      </c>
      <c r="O108" s="84">
        <v>163.0</v>
      </c>
      <c r="P108" s="85">
        <v>404.0</v>
      </c>
      <c r="Q108" s="155">
        <v>126.0</v>
      </c>
      <c r="R108" s="81">
        <v>127.0</v>
      </c>
      <c r="S108" s="82">
        <v>128.0</v>
      </c>
      <c r="T108" s="83">
        <v>118.0</v>
      </c>
      <c r="U108" s="84">
        <v>157.0</v>
      </c>
      <c r="V108" s="85">
        <v>388.0</v>
      </c>
      <c r="W108" s="155">
        <v>114.0</v>
      </c>
      <c r="X108" s="81"/>
      <c r="Y108" s="82"/>
      <c r="Z108" s="83"/>
      <c r="AA108" s="84"/>
      <c r="AB108" s="85"/>
      <c r="AC108" s="155"/>
      <c r="AD108" s="81"/>
      <c r="AE108" s="82"/>
      <c r="AF108" s="83"/>
      <c r="AG108" s="84"/>
      <c r="AH108" s="85"/>
      <c r="AI108" s="155"/>
      <c r="AJ108" s="81"/>
      <c r="AK108" s="82"/>
      <c r="AL108" s="83"/>
      <c r="AM108" s="84"/>
      <c r="AN108" s="85"/>
      <c r="AO108" s="155"/>
      <c r="AP108" s="81"/>
      <c r="AQ108" s="82"/>
      <c r="AR108" s="83"/>
      <c r="AS108" s="84"/>
      <c r="AT108" s="85"/>
      <c r="AU108" s="155"/>
      <c r="AV108" s="81"/>
      <c r="AW108" s="82"/>
      <c r="AX108" s="83"/>
      <c r="AY108" s="84"/>
      <c r="AZ108" s="85"/>
      <c r="BA108" s="155"/>
      <c r="BB108" s="81"/>
      <c r="BC108" s="82"/>
      <c r="BD108" s="83"/>
      <c r="BE108" s="84"/>
      <c r="BF108" s="85"/>
      <c r="BG108" s="155"/>
    </row>
    <row r="109" ht="16.5" customHeight="1">
      <c r="A109" s="166" t="s">
        <v>74</v>
      </c>
      <c r="B109" s="161">
        <v>2030.0</v>
      </c>
      <c r="C109" s="57">
        <v>1442.0</v>
      </c>
      <c r="D109" s="167"/>
      <c r="E109" s="167"/>
      <c r="F109" s="81">
        <v>64.0</v>
      </c>
      <c r="G109" s="82">
        <v>54.0</v>
      </c>
      <c r="H109" s="83">
        <v>44.0</v>
      </c>
      <c r="I109" s="84">
        <v>85.0</v>
      </c>
      <c r="J109" s="85">
        <v>218.0</v>
      </c>
      <c r="K109" s="155">
        <v>63.0</v>
      </c>
      <c r="L109" s="81">
        <v>72.0</v>
      </c>
      <c r="M109" s="82">
        <v>51.0</v>
      </c>
      <c r="N109" s="83">
        <v>44.0</v>
      </c>
      <c r="O109" s="84">
        <v>78.0</v>
      </c>
      <c r="P109" s="85">
        <v>224.0</v>
      </c>
      <c r="Q109" s="155">
        <v>65.0</v>
      </c>
      <c r="R109" s="81">
        <v>70.0</v>
      </c>
      <c r="S109" s="82">
        <v>53.0</v>
      </c>
      <c r="T109" s="83">
        <v>41.0</v>
      </c>
      <c r="U109" s="84">
        <v>77.0</v>
      </c>
      <c r="V109" s="85">
        <v>213.0</v>
      </c>
      <c r="W109" s="155">
        <v>66.0</v>
      </c>
      <c r="X109" s="81"/>
      <c r="Y109" s="82"/>
      <c r="Z109" s="83"/>
      <c r="AA109" s="84"/>
      <c r="AB109" s="85"/>
      <c r="AC109" s="155"/>
      <c r="AD109" s="81"/>
      <c r="AE109" s="82"/>
      <c r="AF109" s="83"/>
      <c r="AG109" s="84"/>
      <c r="AH109" s="85"/>
      <c r="AI109" s="155"/>
      <c r="AJ109" s="81"/>
      <c r="AK109" s="82"/>
      <c r="AL109" s="83"/>
      <c r="AM109" s="84"/>
      <c r="AN109" s="85"/>
      <c r="AO109" s="155"/>
      <c r="AP109" s="81"/>
      <c r="AQ109" s="82"/>
      <c r="AR109" s="83"/>
      <c r="AS109" s="84"/>
      <c r="AT109" s="85"/>
      <c r="AU109" s="155"/>
      <c r="AV109" s="81"/>
      <c r="AW109" s="82"/>
      <c r="AX109" s="83"/>
      <c r="AY109" s="84"/>
      <c r="AZ109" s="85"/>
      <c r="BA109" s="155"/>
      <c r="BB109" s="81"/>
      <c r="BC109" s="82"/>
      <c r="BD109" s="83"/>
      <c r="BE109" s="84"/>
      <c r="BF109" s="85"/>
      <c r="BG109" s="155"/>
    </row>
    <row r="110" ht="16.5" customHeight="1">
      <c r="A110" s="166" t="s">
        <v>74</v>
      </c>
      <c r="B110" s="161">
        <v>2032.0</v>
      </c>
      <c r="C110" s="57">
        <v>1227.0</v>
      </c>
      <c r="D110" s="167"/>
      <c r="E110" s="167"/>
      <c r="F110" s="81">
        <v>50.0</v>
      </c>
      <c r="G110" s="82">
        <v>48.0</v>
      </c>
      <c r="H110" s="83">
        <v>33.0</v>
      </c>
      <c r="I110" s="84">
        <v>62.0</v>
      </c>
      <c r="J110" s="85">
        <v>189.0</v>
      </c>
      <c r="K110" s="155">
        <v>57.0</v>
      </c>
      <c r="L110" s="81">
        <v>50.0</v>
      </c>
      <c r="M110" s="82">
        <v>54.0</v>
      </c>
      <c r="N110" s="83">
        <v>33.0</v>
      </c>
      <c r="O110" s="84">
        <v>61.0</v>
      </c>
      <c r="P110" s="85">
        <v>192.0</v>
      </c>
      <c r="Q110" s="155">
        <v>54.0</v>
      </c>
      <c r="R110" s="81">
        <v>46.0</v>
      </c>
      <c r="S110" s="82">
        <v>60.0</v>
      </c>
      <c r="T110" s="83">
        <v>33.0</v>
      </c>
      <c r="U110" s="84">
        <v>64.0</v>
      </c>
      <c r="V110" s="85">
        <v>186.0</v>
      </c>
      <c r="W110" s="155">
        <v>50.0</v>
      </c>
      <c r="X110" s="81"/>
      <c r="Y110" s="82"/>
      <c r="Z110" s="83"/>
      <c r="AA110" s="84"/>
      <c r="AB110" s="85"/>
      <c r="AC110" s="155"/>
      <c r="AD110" s="81"/>
      <c r="AE110" s="82"/>
      <c r="AF110" s="83"/>
      <c r="AG110" s="84"/>
      <c r="AH110" s="85"/>
      <c r="AI110" s="155"/>
      <c r="AJ110" s="81"/>
      <c r="AK110" s="82"/>
      <c r="AL110" s="83"/>
      <c r="AM110" s="84"/>
      <c r="AN110" s="85"/>
      <c r="AO110" s="155"/>
      <c r="AP110" s="81"/>
      <c r="AQ110" s="82"/>
      <c r="AR110" s="83"/>
      <c r="AS110" s="84"/>
      <c r="AT110" s="85"/>
      <c r="AU110" s="155"/>
      <c r="AV110" s="81"/>
      <c r="AW110" s="82"/>
      <c r="AX110" s="83"/>
      <c r="AY110" s="84"/>
      <c r="AZ110" s="85"/>
      <c r="BA110" s="155"/>
      <c r="BB110" s="81"/>
      <c r="BC110" s="82"/>
      <c r="BD110" s="83"/>
      <c r="BE110" s="84"/>
      <c r="BF110" s="85"/>
      <c r="BG110" s="155"/>
    </row>
    <row r="111" ht="16.5" customHeight="1">
      <c r="A111" s="166" t="s">
        <v>74</v>
      </c>
      <c r="B111" s="161">
        <v>2033.0</v>
      </c>
      <c r="C111" s="57">
        <v>2411.0</v>
      </c>
      <c r="D111" s="167"/>
      <c r="E111" s="167"/>
      <c r="F111" s="81">
        <v>157.0</v>
      </c>
      <c r="G111" s="82">
        <v>97.0</v>
      </c>
      <c r="H111" s="83">
        <v>129.0</v>
      </c>
      <c r="I111" s="84">
        <v>165.0</v>
      </c>
      <c r="J111" s="85">
        <v>366.0</v>
      </c>
      <c r="K111" s="155">
        <v>116.0</v>
      </c>
      <c r="L111" s="81">
        <v>171.0</v>
      </c>
      <c r="M111" s="82">
        <v>112.0</v>
      </c>
      <c r="N111" s="83">
        <v>136.0</v>
      </c>
      <c r="O111" s="84">
        <v>160.0</v>
      </c>
      <c r="P111" s="85">
        <v>364.0</v>
      </c>
      <c r="Q111" s="155">
        <v>120.0</v>
      </c>
      <c r="R111" s="81">
        <v>167.0</v>
      </c>
      <c r="S111" s="82">
        <v>108.0</v>
      </c>
      <c r="T111" s="83">
        <v>138.0</v>
      </c>
      <c r="U111" s="84">
        <v>152.0</v>
      </c>
      <c r="V111" s="85">
        <v>348.0</v>
      </c>
      <c r="W111" s="155">
        <v>107.0</v>
      </c>
      <c r="X111" s="81"/>
      <c r="Y111" s="82"/>
      <c r="Z111" s="83"/>
      <c r="AA111" s="84"/>
      <c r="AB111" s="85"/>
      <c r="AC111" s="155"/>
      <c r="AD111" s="81"/>
      <c r="AE111" s="82"/>
      <c r="AF111" s="83"/>
      <c r="AG111" s="84"/>
      <c r="AH111" s="85"/>
      <c r="AI111" s="155"/>
      <c r="AJ111" s="81"/>
      <c r="AK111" s="82"/>
      <c r="AL111" s="83"/>
      <c r="AM111" s="84"/>
      <c r="AN111" s="85"/>
      <c r="AO111" s="155"/>
      <c r="AP111" s="81"/>
      <c r="AQ111" s="82"/>
      <c r="AR111" s="83"/>
      <c r="AS111" s="84"/>
      <c r="AT111" s="85"/>
      <c r="AU111" s="155"/>
      <c r="AV111" s="81"/>
      <c r="AW111" s="82"/>
      <c r="AX111" s="83"/>
      <c r="AY111" s="84"/>
      <c r="AZ111" s="85"/>
      <c r="BA111" s="155"/>
      <c r="BB111" s="81"/>
      <c r="BC111" s="82"/>
      <c r="BD111" s="83"/>
      <c r="BE111" s="84"/>
      <c r="BF111" s="85"/>
      <c r="BG111" s="155"/>
    </row>
    <row r="112" ht="16.5" customHeight="1">
      <c r="A112" s="166" t="s">
        <v>74</v>
      </c>
      <c r="B112" s="161">
        <v>2036.0</v>
      </c>
      <c r="C112" s="57">
        <v>2521.0</v>
      </c>
      <c r="D112" s="167"/>
      <c r="E112" s="167"/>
      <c r="F112" s="81">
        <v>122.0</v>
      </c>
      <c r="G112" s="82">
        <v>129.0</v>
      </c>
      <c r="H112" s="83">
        <v>102.0</v>
      </c>
      <c r="I112" s="84">
        <v>178.0</v>
      </c>
      <c r="J112" s="85">
        <v>497.0</v>
      </c>
      <c r="K112" s="155">
        <v>137.0</v>
      </c>
      <c r="L112" s="81">
        <v>135.0</v>
      </c>
      <c r="M112" s="82">
        <v>149.0</v>
      </c>
      <c r="N112" s="83">
        <v>117.0</v>
      </c>
      <c r="O112" s="84">
        <v>170.0</v>
      </c>
      <c r="P112" s="85">
        <v>486.0</v>
      </c>
      <c r="Q112" s="155">
        <v>135.0</v>
      </c>
      <c r="R112" s="81">
        <v>129.0</v>
      </c>
      <c r="S112" s="82">
        <v>140.0</v>
      </c>
      <c r="T112" s="83">
        <v>114.0</v>
      </c>
      <c r="U112" s="84">
        <v>171.0</v>
      </c>
      <c r="V112" s="85">
        <v>490.0</v>
      </c>
      <c r="W112" s="155">
        <v>126.0</v>
      </c>
      <c r="X112" s="81"/>
      <c r="Y112" s="82"/>
      <c r="Z112" s="83"/>
      <c r="AA112" s="84"/>
      <c r="AB112" s="85"/>
      <c r="AC112" s="155"/>
      <c r="AD112" s="81"/>
      <c r="AE112" s="82"/>
      <c r="AF112" s="83"/>
      <c r="AG112" s="84"/>
      <c r="AH112" s="85"/>
      <c r="AI112" s="155"/>
      <c r="AJ112" s="81"/>
      <c r="AK112" s="82"/>
      <c r="AL112" s="83"/>
      <c r="AM112" s="84"/>
      <c r="AN112" s="85"/>
      <c r="AO112" s="155"/>
      <c r="AP112" s="81"/>
      <c r="AQ112" s="82"/>
      <c r="AR112" s="83"/>
      <c r="AS112" s="84"/>
      <c r="AT112" s="85"/>
      <c r="AU112" s="155"/>
      <c r="AV112" s="81"/>
      <c r="AW112" s="82"/>
      <c r="AX112" s="83"/>
      <c r="AY112" s="84"/>
      <c r="AZ112" s="85"/>
      <c r="BA112" s="155"/>
      <c r="BB112" s="81"/>
      <c r="BC112" s="82"/>
      <c r="BD112" s="83"/>
      <c r="BE112" s="84"/>
      <c r="BF112" s="85"/>
      <c r="BG112" s="155"/>
    </row>
    <row r="113" ht="16.5" customHeight="1">
      <c r="A113" s="166" t="s">
        <v>74</v>
      </c>
      <c r="B113" s="161">
        <v>2037.0</v>
      </c>
      <c r="C113" s="57">
        <v>3391.0</v>
      </c>
      <c r="D113" s="167"/>
      <c r="E113" s="167"/>
      <c r="F113" s="81">
        <v>396.0</v>
      </c>
      <c r="G113" s="82">
        <v>275.0</v>
      </c>
      <c r="H113" s="83">
        <v>259.0</v>
      </c>
      <c r="I113" s="84">
        <v>263.0</v>
      </c>
      <c r="J113" s="85">
        <v>580.0</v>
      </c>
      <c r="K113" s="155">
        <v>117.0</v>
      </c>
      <c r="L113" s="81">
        <v>436.0</v>
      </c>
      <c r="M113" s="82">
        <v>319.0</v>
      </c>
      <c r="N113" s="83">
        <v>270.0</v>
      </c>
      <c r="O113" s="84">
        <v>245.0</v>
      </c>
      <c r="P113" s="85">
        <v>561.0</v>
      </c>
      <c r="Q113" s="155">
        <v>103.0</v>
      </c>
      <c r="R113" s="81">
        <v>407.0</v>
      </c>
      <c r="S113" s="82">
        <v>301.0</v>
      </c>
      <c r="T113" s="83">
        <v>268.0</v>
      </c>
      <c r="U113" s="84">
        <v>254.0</v>
      </c>
      <c r="V113" s="85">
        <v>556.0</v>
      </c>
      <c r="W113" s="155">
        <v>96.0</v>
      </c>
      <c r="X113" s="81"/>
      <c r="Y113" s="82"/>
      <c r="Z113" s="83"/>
      <c r="AA113" s="84"/>
      <c r="AB113" s="85"/>
      <c r="AC113" s="155"/>
      <c r="AD113" s="81"/>
      <c r="AE113" s="82"/>
      <c r="AF113" s="83"/>
      <c r="AG113" s="84"/>
      <c r="AH113" s="85"/>
      <c r="AI113" s="155"/>
      <c r="AJ113" s="81"/>
      <c r="AK113" s="82"/>
      <c r="AL113" s="83"/>
      <c r="AM113" s="84"/>
      <c r="AN113" s="85"/>
      <c r="AO113" s="155"/>
      <c r="AP113" s="81"/>
      <c r="AQ113" s="82"/>
      <c r="AR113" s="83"/>
      <c r="AS113" s="84"/>
      <c r="AT113" s="85"/>
      <c r="AU113" s="155"/>
      <c r="AV113" s="81"/>
      <c r="AW113" s="82"/>
      <c r="AX113" s="83"/>
      <c r="AY113" s="84"/>
      <c r="AZ113" s="85"/>
      <c r="BA113" s="155"/>
      <c r="BB113" s="81"/>
      <c r="BC113" s="82"/>
      <c r="BD113" s="83"/>
      <c r="BE113" s="84"/>
      <c r="BF113" s="85"/>
      <c r="BG113" s="155"/>
    </row>
    <row r="114" ht="16.5" customHeight="1">
      <c r="A114" s="166" t="s">
        <v>74</v>
      </c>
      <c r="B114" s="161">
        <v>2045.0</v>
      </c>
      <c r="C114" s="57">
        <v>481.0</v>
      </c>
      <c r="D114" s="167"/>
      <c r="E114" s="167"/>
      <c r="F114" s="81">
        <v>46.0</v>
      </c>
      <c r="G114" s="82">
        <v>40.0</v>
      </c>
      <c r="H114" s="83">
        <v>27.0</v>
      </c>
      <c r="I114" s="84">
        <v>34.0</v>
      </c>
      <c r="J114" s="85">
        <v>73.0</v>
      </c>
      <c r="K114" s="155">
        <v>28.0</v>
      </c>
      <c r="L114" s="81">
        <v>55.0</v>
      </c>
      <c r="M114" s="82">
        <v>44.0</v>
      </c>
      <c r="N114" s="83">
        <v>26.0</v>
      </c>
      <c r="O114" s="84">
        <v>29.0</v>
      </c>
      <c r="P114" s="85">
        <v>72.0</v>
      </c>
      <c r="Q114" s="155">
        <v>30.0</v>
      </c>
      <c r="R114" s="81">
        <v>51.0</v>
      </c>
      <c r="S114" s="82">
        <v>41.0</v>
      </c>
      <c r="T114" s="83">
        <v>27.0</v>
      </c>
      <c r="U114" s="84">
        <v>29.0</v>
      </c>
      <c r="V114" s="85">
        <v>70.0</v>
      </c>
      <c r="W114" s="155">
        <v>26.0</v>
      </c>
      <c r="X114" s="81"/>
      <c r="Y114" s="82"/>
      <c r="Z114" s="83"/>
      <c r="AA114" s="84"/>
      <c r="AB114" s="85"/>
      <c r="AC114" s="155"/>
      <c r="AD114" s="81"/>
      <c r="AE114" s="82"/>
      <c r="AF114" s="83"/>
      <c r="AG114" s="84"/>
      <c r="AH114" s="85"/>
      <c r="AI114" s="155"/>
      <c r="AJ114" s="81"/>
      <c r="AK114" s="82"/>
      <c r="AL114" s="83"/>
      <c r="AM114" s="84"/>
      <c r="AN114" s="85"/>
      <c r="AO114" s="155"/>
      <c r="AP114" s="81"/>
      <c r="AQ114" s="82"/>
      <c r="AR114" s="83"/>
      <c r="AS114" s="84"/>
      <c r="AT114" s="85"/>
      <c r="AU114" s="155"/>
      <c r="AV114" s="81"/>
      <c r="AW114" s="82"/>
      <c r="AX114" s="83"/>
      <c r="AY114" s="84"/>
      <c r="AZ114" s="85"/>
      <c r="BA114" s="155"/>
      <c r="BB114" s="81"/>
      <c r="BC114" s="82"/>
      <c r="BD114" s="83"/>
      <c r="BE114" s="84"/>
      <c r="BF114" s="85"/>
      <c r="BG114" s="155"/>
    </row>
    <row r="115" ht="16.5" customHeight="1">
      <c r="A115" s="166" t="s">
        <v>74</v>
      </c>
      <c r="B115" s="161">
        <v>2046.0</v>
      </c>
      <c r="C115" s="57">
        <v>2861.0</v>
      </c>
      <c r="D115" s="167"/>
      <c r="E115" s="167"/>
      <c r="F115" s="81">
        <v>140.0</v>
      </c>
      <c r="G115" s="82">
        <v>108.0</v>
      </c>
      <c r="H115" s="83">
        <v>121.0</v>
      </c>
      <c r="I115" s="84">
        <v>164.0</v>
      </c>
      <c r="J115" s="85">
        <v>468.0</v>
      </c>
      <c r="K115" s="155">
        <v>134.0</v>
      </c>
      <c r="L115" s="81">
        <v>150.0</v>
      </c>
      <c r="M115" s="82">
        <v>122.0</v>
      </c>
      <c r="N115" s="83">
        <v>117.0</v>
      </c>
      <c r="O115" s="84">
        <v>156.0</v>
      </c>
      <c r="P115" s="85">
        <v>458.0</v>
      </c>
      <c r="Q115" s="155">
        <v>138.0</v>
      </c>
      <c r="R115" s="81">
        <v>146.0</v>
      </c>
      <c r="S115" s="82">
        <v>123.0</v>
      </c>
      <c r="T115" s="83">
        <v>121.0</v>
      </c>
      <c r="U115" s="84">
        <v>159.0</v>
      </c>
      <c r="V115" s="85">
        <v>447.0</v>
      </c>
      <c r="W115" s="155">
        <v>132.0</v>
      </c>
      <c r="X115" s="81"/>
      <c r="Y115" s="82"/>
      <c r="Z115" s="83"/>
      <c r="AA115" s="84"/>
      <c r="AB115" s="85"/>
      <c r="AC115" s="155"/>
      <c r="AD115" s="81"/>
      <c r="AE115" s="82"/>
      <c r="AF115" s="83"/>
      <c r="AG115" s="84"/>
      <c r="AH115" s="85"/>
      <c r="AI115" s="155"/>
      <c r="AJ115" s="81"/>
      <c r="AK115" s="82"/>
      <c r="AL115" s="83"/>
      <c r="AM115" s="84"/>
      <c r="AN115" s="85"/>
      <c r="AO115" s="155"/>
      <c r="AP115" s="81"/>
      <c r="AQ115" s="82"/>
      <c r="AR115" s="83"/>
      <c r="AS115" s="84"/>
      <c r="AT115" s="85"/>
      <c r="AU115" s="155"/>
      <c r="AV115" s="81"/>
      <c r="AW115" s="82"/>
      <c r="AX115" s="83"/>
      <c r="AY115" s="84"/>
      <c r="AZ115" s="85"/>
      <c r="BA115" s="155"/>
      <c r="BB115" s="81"/>
      <c r="BC115" s="82"/>
      <c r="BD115" s="83"/>
      <c r="BE115" s="84"/>
      <c r="BF115" s="85"/>
      <c r="BG115" s="155"/>
    </row>
    <row r="116" ht="16.5" customHeight="1">
      <c r="A116" s="166" t="s">
        <v>74</v>
      </c>
      <c r="B116" s="161">
        <v>2047.0</v>
      </c>
      <c r="C116" s="57">
        <v>1094.0</v>
      </c>
      <c r="D116" s="167"/>
      <c r="E116" s="167"/>
      <c r="F116" s="81">
        <v>35.0</v>
      </c>
      <c r="G116" s="82">
        <v>37.0</v>
      </c>
      <c r="H116" s="83">
        <v>55.0</v>
      </c>
      <c r="I116" s="84">
        <v>61.0</v>
      </c>
      <c r="J116" s="85">
        <v>141.0</v>
      </c>
      <c r="K116" s="155">
        <v>76.0</v>
      </c>
      <c r="L116" s="81">
        <v>39.0</v>
      </c>
      <c r="M116" s="82">
        <v>46.0</v>
      </c>
      <c r="N116" s="83">
        <v>58.0</v>
      </c>
      <c r="O116" s="84">
        <v>61.0</v>
      </c>
      <c r="P116" s="85">
        <v>139.0</v>
      </c>
      <c r="Q116" s="155">
        <v>77.0</v>
      </c>
      <c r="R116" s="81">
        <v>37.0</v>
      </c>
      <c r="S116" s="82">
        <v>41.0</v>
      </c>
      <c r="T116" s="83">
        <v>59.0</v>
      </c>
      <c r="U116" s="84">
        <v>59.0</v>
      </c>
      <c r="V116" s="85">
        <v>135.0</v>
      </c>
      <c r="W116" s="155">
        <v>75.0</v>
      </c>
      <c r="X116" s="81"/>
      <c r="Y116" s="82"/>
      <c r="Z116" s="83"/>
      <c r="AA116" s="84"/>
      <c r="AB116" s="85"/>
      <c r="AC116" s="155"/>
      <c r="AD116" s="81"/>
      <c r="AE116" s="82"/>
      <c r="AF116" s="83"/>
      <c r="AG116" s="84"/>
      <c r="AH116" s="85"/>
      <c r="AI116" s="155"/>
      <c r="AJ116" s="81"/>
      <c r="AK116" s="82"/>
      <c r="AL116" s="83"/>
      <c r="AM116" s="84"/>
      <c r="AN116" s="85"/>
      <c r="AO116" s="155"/>
      <c r="AP116" s="81"/>
      <c r="AQ116" s="82"/>
      <c r="AR116" s="83"/>
      <c r="AS116" s="84"/>
      <c r="AT116" s="85"/>
      <c r="AU116" s="155"/>
      <c r="AV116" s="81"/>
      <c r="AW116" s="82"/>
      <c r="AX116" s="83"/>
      <c r="AY116" s="84"/>
      <c r="AZ116" s="85"/>
      <c r="BA116" s="155"/>
      <c r="BB116" s="81"/>
      <c r="BC116" s="82"/>
      <c r="BD116" s="83"/>
      <c r="BE116" s="84"/>
      <c r="BF116" s="85"/>
      <c r="BG116" s="155"/>
    </row>
    <row r="117" ht="16.5" customHeight="1">
      <c r="A117" s="166" t="s">
        <v>74</v>
      </c>
      <c r="B117" s="161">
        <v>2048.0</v>
      </c>
      <c r="C117" s="57">
        <v>3194.0</v>
      </c>
      <c r="D117" s="167"/>
      <c r="E117" s="167"/>
      <c r="F117" s="81">
        <v>293.0</v>
      </c>
      <c r="G117" s="82">
        <v>252.0</v>
      </c>
      <c r="H117" s="83">
        <v>194.0</v>
      </c>
      <c r="I117" s="84">
        <v>313.0</v>
      </c>
      <c r="J117" s="85">
        <v>630.0</v>
      </c>
      <c r="K117" s="155">
        <v>137.0</v>
      </c>
      <c r="L117" s="81">
        <v>314.0</v>
      </c>
      <c r="M117" s="82">
        <v>265.0</v>
      </c>
      <c r="N117" s="83">
        <v>196.0</v>
      </c>
      <c r="O117" s="84">
        <v>305.0</v>
      </c>
      <c r="P117" s="85">
        <v>631.0</v>
      </c>
      <c r="Q117" s="155">
        <v>135.0</v>
      </c>
      <c r="R117" s="81">
        <v>300.0</v>
      </c>
      <c r="S117" s="82">
        <v>282.0</v>
      </c>
      <c r="T117" s="83">
        <v>190.0</v>
      </c>
      <c r="U117" s="84">
        <v>305.0</v>
      </c>
      <c r="V117" s="85">
        <v>613.0</v>
      </c>
      <c r="W117" s="155">
        <v>130.0</v>
      </c>
      <c r="X117" s="81"/>
      <c r="Y117" s="82"/>
      <c r="Z117" s="83"/>
      <c r="AA117" s="84"/>
      <c r="AB117" s="85"/>
      <c r="AC117" s="155"/>
      <c r="AD117" s="81"/>
      <c r="AE117" s="82"/>
      <c r="AF117" s="83"/>
      <c r="AG117" s="84"/>
      <c r="AH117" s="85"/>
      <c r="AI117" s="155"/>
      <c r="AJ117" s="81"/>
      <c r="AK117" s="82"/>
      <c r="AL117" s="83"/>
      <c r="AM117" s="84"/>
      <c r="AN117" s="85"/>
      <c r="AO117" s="155"/>
      <c r="AP117" s="81"/>
      <c r="AQ117" s="82"/>
      <c r="AR117" s="83"/>
      <c r="AS117" s="84"/>
      <c r="AT117" s="85"/>
      <c r="AU117" s="155"/>
      <c r="AV117" s="81"/>
      <c r="AW117" s="82"/>
      <c r="AX117" s="83"/>
      <c r="AY117" s="84"/>
      <c r="AZ117" s="85"/>
      <c r="BA117" s="155"/>
      <c r="BB117" s="81"/>
      <c r="BC117" s="82"/>
      <c r="BD117" s="83"/>
      <c r="BE117" s="84"/>
      <c r="BF117" s="85"/>
      <c r="BG117" s="155"/>
    </row>
    <row r="118" ht="16.5" customHeight="1">
      <c r="A118" s="166" t="s">
        <v>74</v>
      </c>
      <c r="B118" s="161">
        <v>2049.0</v>
      </c>
      <c r="C118" s="57">
        <v>2113.0</v>
      </c>
      <c r="D118" s="167"/>
      <c r="E118" s="167"/>
      <c r="F118" s="81">
        <v>206.0</v>
      </c>
      <c r="G118" s="82">
        <v>126.0</v>
      </c>
      <c r="H118" s="83">
        <v>80.0</v>
      </c>
      <c r="I118" s="84">
        <v>206.0</v>
      </c>
      <c r="J118" s="85">
        <v>358.0</v>
      </c>
      <c r="K118" s="155">
        <v>71.0</v>
      </c>
      <c r="L118" s="81">
        <v>223.0</v>
      </c>
      <c r="M118" s="82">
        <v>137.0</v>
      </c>
      <c r="N118" s="83">
        <v>86.0</v>
      </c>
      <c r="O118" s="84">
        <v>204.0</v>
      </c>
      <c r="P118" s="85">
        <v>353.0</v>
      </c>
      <c r="Q118" s="155">
        <v>71.0</v>
      </c>
      <c r="R118" s="81">
        <v>216.0</v>
      </c>
      <c r="S118" s="82">
        <v>143.0</v>
      </c>
      <c r="T118" s="83">
        <v>88.0</v>
      </c>
      <c r="U118" s="84">
        <v>203.0</v>
      </c>
      <c r="V118" s="85">
        <v>341.0</v>
      </c>
      <c r="W118" s="155">
        <v>65.0</v>
      </c>
      <c r="X118" s="81"/>
      <c r="Y118" s="82"/>
      <c r="Z118" s="83"/>
      <c r="AA118" s="84"/>
      <c r="AB118" s="85"/>
      <c r="AC118" s="155"/>
      <c r="AD118" s="81"/>
      <c r="AE118" s="82"/>
      <c r="AF118" s="83"/>
      <c r="AG118" s="84"/>
      <c r="AH118" s="85"/>
      <c r="AI118" s="155"/>
      <c r="AJ118" s="81"/>
      <c r="AK118" s="82"/>
      <c r="AL118" s="83"/>
      <c r="AM118" s="84"/>
      <c r="AN118" s="85"/>
      <c r="AO118" s="155"/>
      <c r="AP118" s="81"/>
      <c r="AQ118" s="82"/>
      <c r="AR118" s="83"/>
      <c r="AS118" s="84"/>
      <c r="AT118" s="85"/>
      <c r="AU118" s="155"/>
      <c r="AV118" s="81"/>
      <c r="AW118" s="82"/>
      <c r="AX118" s="83"/>
      <c r="AY118" s="84"/>
      <c r="AZ118" s="85"/>
      <c r="BA118" s="155"/>
      <c r="BB118" s="81"/>
      <c r="BC118" s="82"/>
      <c r="BD118" s="83"/>
      <c r="BE118" s="84"/>
      <c r="BF118" s="85"/>
      <c r="BG118" s="155"/>
    </row>
    <row r="119" ht="16.5" customHeight="1">
      <c r="A119" s="166" t="s">
        <v>74</v>
      </c>
      <c r="B119" s="161">
        <v>2051.0</v>
      </c>
      <c r="C119" s="57">
        <v>1645.0</v>
      </c>
      <c r="D119" s="167"/>
      <c r="E119" s="167"/>
      <c r="F119" s="81">
        <v>207.0</v>
      </c>
      <c r="G119" s="82">
        <v>171.0</v>
      </c>
      <c r="H119" s="83">
        <v>166.0</v>
      </c>
      <c r="I119" s="84">
        <v>122.0</v>
      </c>
      <c r="J119" s="85">
        <v>297.0</v>
      </c>
      <c r="K119" s="155">
        <v>81.0</v>
      </c>
      <c r="L119" s="81">
        <v>213.0</v>
      </c>
      <c r="M119" s="82">
        <v>180.0</v>
      </c>
      <c r="N119" s="83">
        <v>176.0</v>
      </c>
      <c r="O119" s="84">
        <v>117.0</v>
      </c>
      <c r="P119" s="85">
        <v>288.0</v>
      </c>
      <c r="Q119" s="155">
        <v>78.0</v>
      </c>
      <c r="R119" s="81">
        <v>187.0</v>
      </c>
      <c r="S119" s="82">
        <v>162.0</v>
      </c>
      <c r="T119" s="83">
        <v>163.0</v>
      </c>
      <c r="U119" s="84">
        <v>118.0</v>
      </c>
      <c r="V119" s="85">
        <v>286.0</v>
      </c>
      <c r="W119" s="155">
        <v>78.0</v>
      </c>
      <c r="X119" s="81"/>
      <c r="Y119" s="82"/>
      <c r="Z119" s="83"/>
      <c r="AA119" s="84"/>
      <c r="AB119" s="85"/>
      <c r="AC119" s="155"/>
      <c r="AD119" s="81"/>
      <c r="AE119" s="82"/>
      <c r="AF119" s="83"/>
      <c r="AG119" s="84"/>
      <c r="AH119" s="85"/>
      <c r="AI119" s="155"/>
      <c r="AJ119" s="81"/>
      <c r="AK119" s="82"/>
      <c r="AL119" s="83"/>
      <c r="AM119" s="84"/>
      <c r="AN119" s="85"/>
      <c r="AO119" s="155"/>
      <c r="AP119" s="81"/>
      <c r="AQ119" s="82"/>
      <c r="AR119" s="83"/>
      <c r="AS119" s="84"/>
      <c r="AT119" s="85"/>
      <c r="AU119" s="155"/>
      <c r="AV119" s="81"/>
      <c r="AW119" s="82"/>
      <c r="AX119" s="83"/>
      <c r="AY119" s="84"/>
      <c r="AZ119" s="85"/>
      <c r="BA119" s="155"/>
      <c r="BB119" s="81"/>
      <c r="BC119" s="82"/>
      <c r="BD119" s="83"/>
      <c r="BE119" s="84"/>
      <c r="BF119" s="85"/>
      <c r="BG119" s="155"/>
    </row>
    <row r="120" ht="16.5" customHeight="1">
      <c r="A120" s="166" t="s">
        <v>74</v>
      </c>
      <c r="B120" s="161">
        <v>2053.0</v>
      </c>
      <c r="C120" s="57">
        <v>1154.0</v>
      </c>
      <c r="D120" s="167"/>
      <c r="E120" s="167"/>
      <c r="F120" s="81">
        <v>241.0</v>
      </c>
      <c r="G120" s="82">
        <v>133.0</v>
      </c>
      <c r="H120" s="83">
        <v>149.0</v>
      </c>
      <c r="I120" s="84">
        <v>75.0</v>
      </c>
      <c r="J120" s="85">
        <v>142.0</v>
      </c>
      <c r="K120" s="155">
        <v>39.0</v>
      </c>
      <c r="L120" s="81">
        <v>262.0</v>
      </c>
      <c r="M120" s="82">
        <v>140.0</v>
      </c>
      <c r="N120" s="83">
        <v>158.0</v>
      </c>
      <c r="O120" s="84">
        <v>67.0</v>
      </c>
      <c r="P120" s="85">
        <v>142.0</v>
      </c>
      <c r="Q120" s="155">
        <v>34.0</v>
      </c>
      <c r="R120" s="81">
        <v>226.0</v>
      </c>
      <c r="S120" s="82">
        <v>115.0</v>
      </c>
      <c r="T120" s="83">
        <v>137.0</v>
      </c>
      <c r="U120" s="84">
        <v>83.0</v>
      </c>
      <c r="V120" s="85">
        <v>152.0</v>
      </c>
      <c r="W120" s="155">
        <v>40.0</v>
      </c>
      <c r="X120" s="81"/>
      <c r="Y120" s="82"/>
      <c r="Z120" s="83"/>
      <c r="AA120" s="84"/>
      <c r="AB120" s="85"/>
      <c r="AC120" s="155"/>
      <c r="AD120" s="81"/>
      <c r="AE120" s="82"/>
      <c r="AF120" s="83"/>
      <c r="AG120" s="84"/>
      <c r="AH120" s="85"/>
      <c r="AI120" s="155"/>
      <c r="AJ120" s="81"/>
      <c r="AK120" s="82"/>
      <c r="AL120" s="83"/>
      <c r="AM120" s="84"/>
      <c r="AN120" s="85"/>
      <c r="AO120" s="155"/>
      <c r="AP120" s="81"/>
      <c r="AQ120" s="82"/>
      <c r="AR120" s="83"/>
      <c r="AS120" s="84"/>
      <c r="AT120" s="85"/>
      <c r="AU120" s="155"/>
      <c r="AV120" s="81"/>
      <c r="AW120" s="82"/>
      <c r="AX120" s="83"/>
      <c r="AY120" s="84"/>
      <c r="AZ120" s="85"/>
      <c r="BA120" s="155"/>
      <c r="BB120" s="81"/>
      <c r="BC120" s="82"/>
      <c r="BD120" s="83"/>
      <c r="BE120" s="84"/>
      <c r="BF120" s="85"/>
      <c r="BG120" s="155"/>
    </row>
    <row r="121" ht="16.5" customHeight="1">
      <c r="A121" s="166" t="s">
        <v>74</v>
      </c>
      <c r="B121" s="161">
        <v>2054.0</v>
      </c>
      <c r="C121" s="57">
        <v>2084.0</v>
      </c>
      <c r="D121" s="167"/>
      <c r="E121" s="167"/>
      <c r="F121" s="81">
        <v>238.0</v>
      </c>
      <c r="G121" s="82">
        <v>164.0</v>
      </c>
      <c r="H121" s="83">
        <v>201.0</v>
      </c>
      <c r="I121" s="84">
        <v>125.0</v>
      </c>
      <c r="J121" s="85">
        <v>323.0</v>
      </c>
      <c r="K121" s="155">
        <v>82.0</v>
      </c>
      <c r="L121" s="81">
        <v>260.0</v>
      </c>
      <c r="M121" s="82">
        <v>185.0</v>
      </c>
      <c r="N121" s="83">
        <v>214.0</v>
      </c>
      <c r="O121" s="84">
        <v>120.0</v>
      </c>
      <c r="P121" s="85">
        <v>309.0</v>
      </c>
      <c r="Q121" s="155">
        <v>73.0</v>
      </c>
      <c r="R121" s="81">
        <v>240.0</v>
      </c>
      <c r="S121" s="82">
        <v>164.0</v>
      </c>
      <c r="T121" s="83">
        <v>200.0</v>
      </c>
      <c r="U121" s="84">
        <v>123.0</v>
      </c>
      <c r="V121" s="85">
        <v>318.0</v>
      </c>
      <c r="W121" s="155">
        <v>74.0</v>
      </c>
      <c r="X121" s="81"/>
      <c r="Y121" s="82"/>
      <c r="Z121" s="83"/>
      <c r="AA121" s="84"/>
      <c r="AB121" s="85"/>
      <c r="AC121" s="155"/>
      <c r="AD121" s="81"/>
      <c r="AE121" s="82"/>
      <c r="AF121" s="83"/>
      <c r="AG121" s="84"/>
      <c r="AH121" s="85"/>
      <c r="AI121" s="155"/>
      <c r="AJ121" s="81"/>
      <c r="AK121" s="82"/>
      <c r="AL121" s="83"/>
      <c r="AM121" s="84"/>
      <c r="AN121" s="85"/>
      <c r="AO121" s="155"/>
      <c r="AP121" s="81"/>
      <c r="AQ121" s="82"/>
      <c r="AR121" s="83"/>
      <c r="AS121" s="84"/>
      <c r="AT121" s="85"/>
      <c r="AU121" s="155"/>
      <c r="AV121" s="81"/>
      <c r="AW121" s="82"/>
      <c r="AX121" s="83"/>
      <c r="AY121" s="84"/>
      <c r="AZ121" s="85"/>
      <c r="BA121" s="155"/>
      <c r="BB121" s="81"/>
      <c r="BC121" s="82"/>
      <c r="BD121" s="83"/>
      <c r="BE121" s="84"/>
      <c r="BF121" s="85"/>
      <c r="BG121" s="155"/>
    </row>
    <row r="122" ht="16.5" customHeight="1">
      <c r="A122" s="166" t="s">
        <v>74</v>
      </c>
      <c r="B122" s="161">
        <v>2055.0</v>
      </c>
      <c r="C122" s="57">
        <v>2939.0</v>
      </c>
      <c r="D122" s="167"/>
      <c r="E122" s="167"/>
      <c r="F122" s="81">
        <v>402.0</v>
      </c>
      <c r="G122" s="82">
        <v>258.0</v>
      </c>
      <c r="H122" s="83">
        <v>315.0</v>
      </c>
      <c r="I122" s="84">
        <v>193.0</v>
      </c>
      <c r="J122" s="85">
        <v>407.0</v>
      </c>
      <c r="K122" s="155">
        <v>130.0</v>
      </c>
      <c r="L122" s="81">
        <v>434.0</v>
      </c>
      <c r="M122" s="82">
        <v>283.0</v>
      </c>
      <c r="N122" s="83">
        <v>337.0</v>
      </c>
      <c r="O122" s="84">
        <v>171.0</v>
      </c>
      <c r="P122" s="85">
        <v>403.0</v>
      </c>
      <c r="Q122" s="155">
        <v>120.0</v>
      </c>
      <c r="R122" s="81">
        <v>393.0</v>
      </c>
      <c r="S122" s="82">
        <v>255.0</v>
      </c>
      <c r="T122" s="83">
        <v>328.0</v>
      </c>
      <c r="U122" s="84">
        <v>182.0</v>
      </c>
      <c r="V122" s="85">
        <v>396.0</v>
      </c>
      <c r="W122" s="155">
        <v>114.0</v>
      </c>
      <c r="X122" s="81"/>
      <c r="Y122" s="82"/>
      <c r="Z122" s="83"/>
      <c r="AA122" s="84"/>
      <c r="AB122" s="85"/>
      <c r="AC122" s="155"/>
      <c r="AD122" s="81"/>
      <c r="AE122" s="82"/>
      <c r="AF122" s="83"/>
      <c r="AG122" s="84"/>
      <c r="AH122" s="85"/>
      <c r="AI122" s="155"/>
      <c r="AJ122" s="81"/>
      <c r="AK122" s="82"/>
      <c r="AL122" s="83"/>
      <c r="AM122" s="84"/>
      <c r="AN122" s="85"/>
      <c r="AO122" s="155"/>
      <c r="AP122" s="81"/>
      <c r="AQ122" s="82"/>
      <c r="AR122" s="83"/>
      <c r="AS122" s="84"/>
      <c r="AT122" s="85"/>
      <c r="AU122" s="155"/>
      <c r="AV122" s="81"/>
      <c r="AW122" s="82"/>
      <c r="AX122" s="83"/>
      <c r="AY122" s="84"/>
      <c r="AZ122" s="85"/>
      <c r="BA122" s="155"/>
      <c r="BB122" s="81"/>
      <c r="BC122" s="82"/>
      <c r="BD122" s="83"/>
      <c r="BE122" s="84"/>
      <c r="BF122" s="85"/>
      <c r="BG122" s="155"/>
    </row>
    <row r="123" ht="16.5" customHeight="1">
      <c r="A123" s="166" t="s">
        <v>74</v>
      </c>
      <c r="B123" s="161">
        <v>2063.0</v>
      </c>
      <c r="C123" s="57">
        <v>1036.0</v>
      </c>
      <c r="D123" s="167"/>
      <c r="E123" s="167"/>
      <c r="F123" s="81">
        <v>39.0</v>
      </c>
      <c r="G123" s="82">
        <v>36.0</v>
      </c>
      <c r="H123" s="83">
        <v>38.0</v>
      </c>
      <c r="I123" s="84">
        <v>57.0</v>
      </c>
      <c r="J123" s="85">
        <v>155.0</v>
      </c>
      <c r="K123" s="155">
        <v>47.0</v>
      </c>
      <c r="L123" s="81">
        <v>40.0</v>
      </c>
      <c r="M123" s="82">
        <v>42.0</v>
      </c>
      <c r="N123" s="83">
        <v>39.0</v>
      </c>
      <c r="O123" s="84">
        <v>57.0</v>
      </c>
      <c r="P123" s="85">
        <v>153.0</v>
      </c>
      <c r="Q123" s="155">
        <v>47.0</v>
      </c>
      <c r="R123" s="81">
        <v>42.0</v>
      </c>
      <c r="S123" s="82">
        <v>40.0</v>
      </c>
      <c r="T123" s="83">
        <v>43.0</v>
      </c>
      <c r="U123" s="84">
        <v>54.0</v>
      </c>
      <c r="V123" s="85">
        <v>151.0</v>
      </c>
      <c r="W123" s="155">
        <v>44.0</v>
      </c>
      <c r="X123" s="81"/>
      <c r="Y123" s="82"/>
      <c r="Z123" s="83"/>
      <c r="AA123" s="84"/>
      <c r="AB123" s="85"/>
      <c r="AC123" s="155"/>
      <c r="AD123" s="81"/>
      <c r="AE123" s="82"/>
      <c r="AF123" s="83"/>
      <c r="AG123" s="84"/>
      <c r="AH123" s="85"/>
      <c r="AI123" s="155"/>
      <c r="AJ123" s="81"/>
      <c r="AK123" s="82"/>
      <c r="AL123" s="83"/>
      <c r="AM123" s="84"/>
      <c r="AN123" s="85"/>
      <c r="AO123" s="155"/>
      <c r="AP123" s="81"/>
      <c r="AQ123" s="82"/>
      <c r="AR123" s="83"/>
      <c r="AS123" s="84"/>
      <c r="AT123" s="85"/>
      <c r="AU123" s="155"/>
      <c r="AV123" s="81"/>
      <c r="AW123" s="82"/>
      <c r="AX123" s="83"/>
      <c r="AY123" s="84"/>
      <c r="AZ123" s="85"/>
      <c r="BA123" s="155"/>
      <c r="BB123" s="81"/>
      <c r="BC123" s="82"/>
      <c r="BD123" s="83"/>
      <c r="BE123" s="84"/>
      <c r="BF123" s="85"/>
      <c r="BG123" s="155"/>
    </row>
    <row r="124" ht="16.5" customHeight="1">
      <c r="A124" s="166" t="s">
        <v>74</v>
      </c>
      <c r="B124" s="161">
        <v>2065.0</v>
      </c>
      <c r="C124" s="57">
        <v>1648.0</v>
      </c>
      <c r="D124" s="167"/>
      <c r="E124" s="167"/>
      <c r="F124" s="81">
        <v>242.0</v>
      </c>
      <c r="G124" s="82">
        <v>123.0</v>
      </c>
      <c r="H124" s="83">
        <v>104.0</v>
      </c>
      <c r="I124" s="84">
        <v>112.0</v>
      </c>
      <c r="J124" s="85">
        <v>261.0</v>
      </c>
      <c r="K124" s="155">
        <v>56.0</v>
      </c>
      <c r="L124" s="81">
        <v>260.0</v>
      </c>
      <c r="M124" s="82">
        <v>144.0</v>
      </c>
      <c r="N124" s="83">
        <v>111.0</v>
      </c>
      <c r="O124" s="84">
        <v>104.0</v>
      </c>
      <c r="P124" s="85">
        <v>253.0</v>
      </c>
      <c r="Q124" s="155">
        <v>49.0</v>
      </c>
      <c r="R124" s="81">
        <v>252.0</v>
      </c>
      <c r="S124" s="82">
        <v>142.0</v>
      </c>
      <c r="T124" s="83">
        <v>110.0</v>
      </c>
      <c r="U124" s="84">
        <v>103.0</v>
      </c>
      <c r="V124" s="85">
        <v>245.0</v>
      </c>
      <c r="W124" s="155">
        <v>52.0</v>
      </c>
      <c r="X124" s="81"/>
      <c r="Y124" s="82"/>
      <c r="Z124" s="83"/>
      <c r="AA124" s="84"/>
      <c r="AB124" s="85"/>
      <c r="AC124" s="155"/>
      <c r="AD124" s="81"/>
      <c r="AE124" s="82"/>
      <c r="AF124" s="83"/>
      <c r="AG124" s="84"/>
      <c r="AH124" s="85"/>
      <c r="AI124" s="155"/>
      <c r="AJ124" s="81"/>
      <c r="AK124" s="82"/>
      <c r="AL124" s="83"/>
      <c r="AM124" s="84"/>
      <c r="AN124" s="85"/>
      <c r="AO124" s="155"/>
      <c r="AP124" s="81"/>
      <c r="AQ124" s="82"/>
      <c r="AR124" s="83"/>
      <c r="AS124" s="84"/>
      <c r="AT124" s="85"/>
      <c r="AU124" s="155"/>
      <c r="AV124" s="81"/>
      <c r="AW124" s="82"/>
      <c r="AX124" s="83"/>
      <c r="AY124" s="84"/>
      <c r="AZ124" s="85"/>
      <c r="BA124" s="155"/>
      <c r="BB124" s="81"/>
      <c r="BC124" s="82"/>
      <c r="BD124" s="83"/>
      <c r="BE124" s="84"/>
      <c r="BF124" s="85"/>
      <c r="BG124" s="155"/>
    </row>
    <row r="125" ht="16.5" customHeight="1">
      <c r="A125" s="166" t="s">
        <v>74</v>
      </c>
      <c r="B125" s="161">
        <v>2067.0</v>
      </c>
      <c r="C125" s="57">
        <v>1593.0</v>
      </c>
      <c r="D125" s="167"/>
      <c r="E125" s="167"/>
      <c r="F125" s="81">
        <v>143.0</v>
      </c>
      <c r="G125" s="82">
        <v>111.0</v>
      </c>
      <c r="H125" s="83">
        <v>100.0</v>
      </c>
      <c r="I125" s="84">
        <v>114.0</v>
      </c>
      <c r="J125" s="85">
        <v>270.0</v>
      </c>
      <c r="K125" s="155">
        <v>66.0</v>
      </c>
      <c r="L125" s="81">
        <v>151.0</v>
      </c>
      <c r="M125" s="82">
        <v>126.0</v>
      </c>
      <c r="N125" s="83">
        <v>103.0</v>
      </c>
      <c r="O125" s="84">
        <v>113.0</v>
      </c>
      <c r="P125" s="85">
        <v>264.0</v>
      </c>
      <c r="Q125" s="155">
        <v>64.0</v>
      </c>
      <c r="R125" s="81">
        <v>144.0</v>
      </c>
      <c r="S125" s="82">
        <v>114.0</v>
      </c>
      <c r="T125" s="83">
        <v>97.0</v>
      </c>
      <c r="U125" s="84">
        <v>109.0</v>
      </c>
      <c r="V125" s="85">
        <v>258.0</v>
      </c>
      <c r="W125" s="155">
        <v>60.0</v>
      </c>
      <c r="X125" s="81"/>
      <c r="Y125" s="82"/>
      <c r="Z125" s="83"/>
      <c r="AA125" s="84"/>
      <c r="AB125" s="85"/>
      <c r="AC125" s="155"/>
      <c r="AD125" s="81"/>
      <c r="AE125" s="82"/>
      <c r="AF125" s="83"/>
      <c r="AG125" s="84"/>
      <c r="AH125" s="85"/>
      <c r="AI125" s="155"/>
      <c r="AJ125" s="81"/>
      <c r="AK125" s="82"/>
      <c r="AL125" s="83"/>
      <c r="AM125" s="84"/>
      <c r="AN125" s="85"/>
      <c r="AO125" s="155"/>
      <c r="AP125" s="81"/>
      <c r="AQ125" s="82"/>
      <c r="AR125" s="83"/>
      <c r="AS125" s="84"/>
      <c r="AT125" s="85"/>
      <c r="AU125" s="155"/>
      <c r="AV125" s="81"/>
      <c r="AW125" s="82"/>
      <c r="AX125" s="83"/>
      <c r="AY125" s="84"/>
      <c r="AZ125" s="85"/>
      <c r="BA125" s="155"/>
      <c r="BB125" s="81"/>
      <c r="BC125" s="82"/>
      <c r="BD125" s="83"/>
      <c r="BE125" s="84"/>
      <c r="BF125" s="85"/>
      <c r="BG125" s="155"/>
    </row>
    <row r="126" ht="16.5" customHeight="1">
      <c r="A126" s="166" t="s">
        <v>74</v>
      </c>
      <c r="B126" s="161">
        <v>2073.0</v>
      </c>
      <c r="C126" s="57">
        <v>2042.0</v>
      </c>
      <c r="D126" s="167"/>
      <c r="E126" s="167"/>
      <c r="F126" s="81">
        <v>149.0</v>
      </c>
      <c r="G126" s="82">
        <v>121.0</v>
      </c>
      <c r="H126" s="83">
        <v>87.0</v>
      </c>
      <c r="I126" s="84">
        <v>145.0</v>
      </c>
      <c r="J126" s="85">
        <v>285.0</v>
      </c>
      <c r="K126" s="155">
        <v>60.0</v>
      </c>
      <c r="L126" s="81">
        <v>164.0</v>
      </c>
      <c r="M126" s="82">
        <v>134.0</v>
      </c>
      <c r="N126" s="83">
        <v>97.0</v>
      </c>
      <c r="O126" s="84">
        <v>134.0</v>
      </c>
      <c r="P126" s="85">
        <v>279.0</v>
      </c>
      <c r="Q126" s="155">
        <v>54.0</v>
      </c>
      <c r="R126" s="81">
        <v>159.0</v>
      </c>
      <c r="S126" s="82">
        <v>131.0</v>
      </c>
      <c r="T126" s="83">
        <v>94.0</v>
      </c>
      <c r="U126" s="84">
        <v>136.0</v>
      </c>
      <c r="V126" s="85">
        <v>273.0</v>
      </c>
      <c r="W126" s="155">
        <v>51.0</v>
      </c>
      <c r="X126" s="81"/>
      <c r="Y126" s="82"/>
      <c r="Z126" s="83"/>
      <c r="AA126" s="84"/>
      <c r="AB126" s="85"/>
      <c r="AC126" s="155"/>
      <c r="AD126" s="81"/>
      <c r="AE126" s="82"/>
      <c r="AF126" s="83"/>
      <c r="AG126" s="84"/>
      <c r="AH126" s="85"/>
      <c r="AI126" s="155"/>
      <c r="AJ126" s="81"/>
      <c r="AK126" s="82"/>
      <c r="AL126" s="83"/>
      <c r="AM126" s="84"/>
      <c r="AN126" s="85"/>
      <c r="AO126" s="155"/>
      <c r="AP126" s="81"/>
      <c r="AQ126" s="82"/>
      <c r="AR126" s="83"/>
      <c r="AS126" s="84"/>
      <c r="AT126" s="85"/>
      <c r="AU126" s="155"/>
      <c r="AV126" s="81"/>
      <c r="AW126" s="82"/>
      <c r="AX126" s="83"/>
      <c r="AY126" s="84"/>
      <c r="AZ126" s="85"/>
      <c r="BA126" s="155"/>
      <c r="BB126" s="81"/>
      <c r="BC126" s="82"/>
      <c r="BD126" s="83"/>
      <c r="BE126" s="84"/>
      <c r="BF126" s="85"/>
      <c r="BG126" s="155"/>
    </row>
    <row r="127" ht="16.5" customHeight="1">
      <c r="A127" s="166" t="s">
        <v>74</v>
      </c>
      <c r="B127" s="161">
        <v>2074.0</v>
      </c>
      <c r="C127" s="57">
        <v>2085.0</v>
      </c>
      <c r="D127" s="167"/>
      <c r="E127" s="167"/>
      <c r="F127" s="81">
        <v>165.0</v>
      </c>
      <c r="G127" s="82">
        <v>174.0</v>
      </c>
      <c r="H127" s="83">
        <v>101.0</v>
      </c>
      <c r="I127" s="84">
        <v>228.0</v>
      </c>
      <c r="J127" s="85">
        <v>400.0</v>
      </c>
      <c r="K127" s="155">
        <v>76.0</v>
      </c>
      <c r="L127" s="81">
        <v>173.0</v>
      </c>
      <c r="M127" s="82">
        <v>181.0</v>
      </c>
      <c r="N127" s="83">
        <v>107.0</v>
      </c>
      <c r="O127" s="84">
        <v>227.0</v>
      </c>
      <c r="P127" s="85">
        <v>404.0</v>
      </c>
      <c r="Q127" s="155">
        <v>70.0</v>
      </c>
      <c r="R127" s="81">
        <v>177.0</v>
      </c>
      <c r="S127" s="82">
        <v>195.0</v>
      </c>
      <c r="T127" s="83">
        <v>104.0</v>
      </c>
      <c r="U127" s="84">
        <v>214.0</v>
      </c>
      <c r="V127" s="85">
        <v>379.0</v>
      </c>
      <c r="W127" s="155">
        <v>70.0</v>
      </c>
      <c r="X127" s="81"/>
      <c r="Y127" s="82"/>
      <c r="Z127" s="83"/>
      <c r="AA127" s="84"/>
      <c r="AB127" s="85"/>
      <c r="AC127" s="155"/>
      <c r="AD127" s="81"/>
      <c r="AE127" s="82"/>
      <c r="AF127" s="83"/>
      <c r="AG127" s="84"/>
      <c r="AH127" s="85"/>
      <c r="AI127" s="155"/>
      <c r="AJ127" s="81"/>
      <c r="AK127" s="82"/>
      <c r="AL127" s="83"/>
      <c r="AM127" s="84"/>
      <c r="AN127" s="85"/>
      <c r="AO127" s="155"/>
      <c r="AP127" s="81"/>
      <c r="AQ127" s="82"/>
      <c r="AR127" s="83"/>
      <c r="AS127" s="84"/>
      <c r="AT127" s="85"/>
      <c r="AU127" s="155"/>
      <c r="AV127" s="81"/>
      <c r="AW127" s="82"/>
      <c r="AX127" s="83"/>
      <c r="AY127" s="84"/>
      <c r="AZ127" s="85"/>
      <c r="BA127" s="155"/>
      <c r="BB127" s="81"/>
      <c r="BC127" s="82"/>
      <c r="BD127" s="83"/>
      <c r="BE127" s="84"/>
      <c r="BF127" s="85"/>
      <c r="BG127" s="155"/>
    </row>
    <row r="128" ht="16.5" customHeight="1">
      <c r="A128" s="166" t="s">
        <v>74</v>
      </c>
      <c r="B128" s="161">
        <v>2077.0</v>
      </c>
      <c r="C128" s="57">
        <v>1080.0</v>
      </c>
      <c r="D128" s="167"/>
      <c r="E128" s="167"/>
      <c r="F128" s="81">
        <v>36.0</v>
      </c>
      <c r="G128" s="82">
        <v>45.0</v>
      </c>
      <c r="H128" s="83">
        <v>27.0</v>
      </c>
      <c r="I128" s="84">
        <v>79.0</v>
      </c>
      <c r="J128" s="85">
        <v>133.0</v>
      </c>
      <c r="K128" s="155">
        <v>47.0</v>
      </c>
      <c r="L128" s="81">
        <v>37.0</v>
      </c>
      <c r="M128" s="82">
        <v>48.0</v>
      </c>
      <c r="N128" s="83">
        <v>28.0</v>
      </c>
      <c r="O128" s="84">
        <v>77.0</v>
      </c>
      <c r="P128" s="85">
        <v>133.0</v>
      </c>
      <c r="Q128" s="155">
        <v>47.0</v>
      </c>
      <c r="R128" s="81">
        <v>35.0</v>
      </c>
      <c r="S128" s="82">
        <v>46.0</v>
      </c>
      <c r="T128" s="83">
        <v>31.0</v>
      </c>
      <c r="U128" s="84">
        <v>78.0</v>
      </c>
      <c r="V128" s="85">
        <v>133.0</v>
      </c>
      <c r="W128" s="155">
        <v>42.0</v>
      </c>
      <c r="X128" s="81"/>
      <c r="Y128" s="82"/>
      <c r="Z128" s="83"/>
      <c r="AA128" s="84"/>
      <c r="AB128" s="85"/>
      <c r="AC128" s="155"/>
      <c r="AD128" s="81"/>
      <c r="AE128" s="82"/>
      <c r="AF128" s="83"/>
      <c r="AG128" s="84"/>
      <c r="AH128" s="85"/>
      <c r="AI128" s="155"/>
      <c r="AJ128" s="81"/>
      <c r="AK128" s="82"/>
      <c r="AL128" s="83"/>
      <c r="AM128" s="84"/>
      <c r="AN128" s="85"/>
      <c r="AO128" s="155"/>
      <c r="AP128" s="81"/>
      <c r="AQ128" s="82"/>
      <c r="AR128" s="83"/>
      <c r="AS128" s="84"/>
      <c r="AT128" s="85"/>
      <c r="AU128" s="155"/>
      <c r="AV128" s="81"/>
      <c r="AW128" s="82"/>
      <c r="AX128" s="83"/>
      <c r="AY128" s="84"/>
      <c r="AZ128" s="85"/>
      <c r="BA128" s="155"/>
      <c r="BB128" s="81"/>
      <c r="BC128" s="82"/>
      <c r="BD128" s="83"/>
      <c r="BE128" s="84"/>
      <c r="BF128" s="85"/>
      <c r="BG128" s="155"/>
    </row>
    <row r="129" ht="16.5" customHeight="1">
      <c r="A129" s="166" t="s">
        <v>74</v>
      </c>
      <c r="B129" s="161">
        <v>2080.0</v>
      </c>
      <c r="C129" s="57">
        <v>500.0</v>
      </c>
      <c r="D129" s="167"/>
      <c r="E129" s="167"/>
      <c r="F129" s="81">
        <v>105.0</v>
      </c>
      <c r="G129" s="82">
        <v>65.0</v>
      </c>
      <c r="H129" s="83">
        <v>63.0</v>
      </c>
      <c r="I129" s="84">
        <v>40.0</v>
      </c>
      <c r="J129" s="85">
        <v>54.0</v>
      </c>
      <c r="K129" s="155">
        <v>20.0</v>
      </c>
      <c r="L129" s="81">
        <v>114.0</v>
      </c>
      <c r="M129" s="82">
        <v>71.0</v>
      </c>
      <c r="N129" s="83">
        <v>70.0</v>
      </c>
      <c r="O129" s="84">
        <v>38.0</v>
      </c>
      <c r="P129" s="85">
        <v>54.0</v>
      </c>
      <c r="Q129" s="155">
        <v>18.0</v>
      </c>
      <c r="R129" s="81">
        <v>92.0</v>
      </c>
      <c r="S129" s="82">
        <v>67.0</v>
      </c>
      <c r="T129" s="83">
        <v>62.0</v>
      </c>
      <c r="U129" s="84">
        <v>48.0</v>
      </c>
      <c r="V129" s="85">
        <v>54.0</v>
      </c>
      <c r="W129" s="155">
        <v>24.0</v>
      </c>
      <c r="X129" s="81"/>
      <c r="Y129" s="82"/>
      <c r="Z129" s="83"/>
      <c r="AA129" s="84"/>
      <c r="AB129" s="85"/>
      <c r="AC129" s="155"/>
      <c r="AD129" s="81"/>
      <c r="AE129" s="82"/>
      <c r="AF129" s="83"/>
      <c r="AG129" s="84"/>
      <c r="AH129" s="85"/>
      <c r="AI129" s="155"/>
      <c r="AJ129" s="81"/>
      <c r="AK129" s="82"/>
      <c r="AL129" s="83"/>
      <c r="AM129" s="84"/>
      <c r="AN129" s="85"/>
      <c r="AO129" s="155"/>
      <c r="AP129" s="81"/>
      <c r="AQ129" s="82"/>
      <c r="AR129" s="83"/>
      <c r="AS129" s="84"/>
      <c r="AT129" s="85"/>
      <c r="AU129" s="155"/>
      <c r="AV129" s="81"/>
      <c r="AW129" s="82"/>
      <c r="AX129" s="83"/>
      <c r="AY129" s="84"/>
      <c r="AZ129" s="85"/>
      <c r="BA129" s="155"/>
      <c r="BB129" s="81"/>
      <c r="BC129" s="82"/>
      <c r="BD129" s="83"/>
      <c r="BE129" s="84"/>
      <c r="BF129" s="85"/>
      <c r="BG129" s="155"/>
    </row>
    <row r="130" ht="16.5" customHeight="1">
      <c r="A130" s="166" t="s">
        <v>74</v>
      </c>
      <c r="B130" s="161">
        <v>2082.0</v>
      </c>
      <c r="C130" s="57">
        <v>1948.0</v>
      </c>
      <c r="D130" s="167"/>
      <c r="E130" s="167"/>
      <c r="F130" s="81">
        <v>278.0</v>
      </c>
      <c r="G130" s="82">
        <v>177.0</v>
      </c>
      <c r="H130" s="83">
        <v>163.0</v>
      </c>
      <c r="I130" s="84">
        <v>136.0</v>
      </c>
      <c r="J130" s="85">
        <v>325.0</v>
      </c>
      <c r="K130" s="155">
        <v>69.0</v>
      </c>
      <c r="L130" s="81">
        <v>290.0</v>
      </c>
      <c r="M130" s="82">
        <v>196.0</v>
      </c>
      <c r="N130" s="83">
        <v>174.0</v>
      </c>
      <c r="O130" s="84">
        <v>134.0</v>
      </c>
      <c r="P130" s="85">
        <v>312.0</v>
      </c>
      <c r="Q130" s="155">
        <v>64.0</v>
      </c>
      <c r="R130" s="81">
        <v>250.0</v>
      </c>
      <c r="S130" s="82">
        <v>171.0</v>
      </c>
      <c r="T130" s="83">
        <v>160.0</v>
      </c>
      <c r="U130" s="84">
        <v>146.0</v>
      </c>
      <c r="V130" s="85">
        <v>320.0</v>
      </c>
      <c r="W130" s="155">
        <v>75.0</v>
      </c>
      <c r="X130" s="81"/>
      <c r="Y130" s="82"/>
      <c r="Z130" s="83"/>
      <c r="AA130" s="84"/>
      <c r="AB130" s="85"/>
      <c r="AC130" s="155"/>
      <c r="AD130" s="81"/>
      <c r="AE130" s="82"/>
      <c r="AF130" s="83"/>
      <c r="AG130" s="84"/>
      <c r="AH130" s="85"/>
      <c r="AI130" s="155"/>
      <c r="AJ130" s="81"/>
      <c r="AK130" s="82"/>
      <c r="AL130" s="83"/>
      <c r="AM130" s="84"/>
      <c r="AN130" s="85"/>
      <c r="AO130" s="155"/>
      <c r="AP130" s="81"/>
      <c r="AQ130" s="82"/>
      <c r="AR130" s="83"/>
      <c r="AS130" s="84"/>
      <c r="AT130" s="85"/>
      <c r="AU130" s="155"/>
      <c r="AV130" s="81"/>
      <c r="AW130" s="82"/>
      <c r="AX130" s="83"/>
      <c r="AY130" s="84"/>
      <c r="AZ130" s="85"/>
      <c r="BA130" s="155"/>
      <c r="BB130" s="81"/>
      <c r="BC130" s="82"/>
      <c r="BD130" s="83"/>
      <c r="BE130" s="84"/>
      <c r="BF130" s="85"/>
      <c r="BG130" s="155"/>
    </row>
    <row r="131" ht="16.5" customHeight="1">
      <c r="A131" s="166" t="s">
        <v>74</v>
      </c>
      <c r="B131" s="161">
        <v>2086.0</v>
      </c>
      <c r="C131" s="57">
        <v>2447.0</v>
      </c>
      <c r="D131" s="167"/>
      <c r="E131" s="167"/>
      <c r="F131" s="81">
        <v>48.0</v>
      </c>
      <c r="G131" s="82">
        <v>93.0</v>
      </c>
      <c r="H131" s="83">
        <v>64.0</v>
      </c>
      <c r="I131" s="84">
        <v>94.0</v>
      </c>
      <c r="J131" s="85">
        <v>294.0</v>
      </c>
      <c r="K131" s="155">
        <v>98.0</v>
      </c>
      <c r="L131" s="81">
        <v>48.0</v>
      </c>
      <c r="M131" s="82">
        <v>101.0</v>
      </c>
      <c r="N131" s="83">
        <v>64.0</v>
      </c>
      <c r="O131" s="84">
        <v>93.0</v>
      </c>
      <c r="P131" s="85">
        <v>287.0</v>
      </c>
      <c r="Q131" s="155">
        <v>94.0</v>
      </c>
      <c r="R131" s="81">
        <v>47.0</v>
      </c>
      <c r="S131" s="82">
        <v>99.0</v>
      </c>
      <c r="T131" s="83">
        <v>62.0</v>
      </c>
      <c r="U131" s="84">
        <v>92.0</v>
      </c>
      <c r="V131" s="85">
        <v>282.0</v>
      </c>
      <c r="W131" s="155">
        <v>95.0</v>
      </c>
      <c r="X131" s="81"/>
      <c r="Y131" s="82"/>
      <c r="Z131" s="83"/>
      <c r="AA131" s="84"/>
      <c r="AB131" s="85"/>
      <c r="AC131" s="155"/>
      <c r="AD131" s="81"/>
      <c r="AE131" s="82"/>
      <c r="AF131" s="83"/>
      <c r="AG131" s="84"/>
      <c r="AH131" s="85"/>
      <c r="AI131" s="155"/>
      <c r="AJ131" s="81"/>
      <c r="AK131" s="82"/>
      <c r="AL131" s="83"/>
      <c r="AM131" s="84"/>
      <c r="AN131" s="85"/>
      <c r="AO131" s="155"/>
      <c r="AP131" s="81"/>
      <c r="AQ131" s="82"/>
      <c r="AR131" s="83"/>
      <c r="AS131" s="84"/>
      <c r="AT131" s="85"/>
      <c r="AU131" s="155"/>
      <c r="AV131" s="81"/>
      <c r="AW131" s="82"/>
      <c r="AX131" s="83"/>
      <c r="AY131" s="84"/>
      <c r="AZ131" s="85"/>
      <c r="BA131" s="155"/>
      <c r="BB131" s="81"/>
      <c r="BC131" s="82"/>
      <c r="BD131" s="83"/>
      <c r="BE131" s="84"/>
      <c r="BF131" s="85"/>
      <c r="BG131" s="155"/>
    </row>
    <row r="132" ht="16.5" customHeight="1">
      <c r="A132" s="166" t="s">
        <v>74</v>
      </c>
      <c r="B132" s="161">
        <v>2087.0</v>
      </c>
      <c r="C132" s="57">
        <v>3117.0</v>
      </c>
      <c r="D132" s="167"/>
      <c r="E132" s="167"/>
      <c r="F132" s="81">
        <v>132.0</v>
      </c>
      <c r="G132" s="82">
        <v>96.0</v>
      </c>
      <c r="H132" s="83">
        <v>92.0</v>
      </c>
      <c r="I132" s="84">
        <v>228.0</v>
      </c>
      <c r="J132" s="85">
        <v>415.0</v>
      </c>
      <c r="K132" s="155">
        <v>176.0</v>
      </c>
      <c r="L132" s="81">
        <v>140.0</v>
      </c>
      <c r="M132" s="82">
        <v>111.0</v>
      </c>
      <c r="N132" s="83">
        <v>101.0</v>
      </c>
      <c r="O132" s="84">
        <v>224.0</v>
      </c>
      <c r="P132" s="85">
        <v>401.0</v>
      </c>
      <c r="Q132" s="155">
        <v>167.0</v>
      </c>
      <c r="R132" s="81">
        <v>131.0</v>
      </c>
      <c r="S132" s="82">
        <v>113.0</v>
      </c>
      <c r="T132" s="83">
        <v>97.0</v>
      </c>
      <c r="U132" s="84">
        <v>225.0</v>
      </c>
      <c r="V132" s="85">
        <v>391.0</v>
      </c>
      <c r="W132" s="155">
        <v>160.0</v>
      </c>
      <c r="X132" s="81"/>
      <c r="Y132" s="82"/>
      <c r="Z132" s="83"/>
      <c r="AA132" s="84"/>
      <c r="AB132" s="85"/>
      <c r="AC132" s="155"/>
      <c r="AD132" s="81"/>
      <c r="AE132" s="82"/>
      <c r="AF132" s="83"/>
      <c r="AG132" s="84"/>
      <c r="AH132" s="85"/>
      <c r="AI132" s="155"/>
      <c r="AJ132" s="81"/>
      <c r="AK132" s="82"/>
      <c r="AL132" s="83"/>
      <c r="AM132" s="84"/>
      <c r="AN132" s="85"/>
      <c r="AO132" s="155"/>
      <c r="AP132" s="81"/>
      <c r="AQ132" s="82"/>
      <c r="AR132" s="83"/>
      <c r="AS132" s="84"/>
      <c r="AT132" s="85"/>
      <c r="AU132" s="155"/>
      <c r="AV132" s="81"/>
      <c r="AW132" s="82"/>
      <c r="AX132" s="83"/>
      <c r="AY132" s="84"/>
      <c r="AZ132" s="85"/>
      <c r="BA132" s="155"/>
      <c r="BB132" s="81"/>
      <c r="BC132" s="82"/>
      <c r="BD132" s="83"/>
      <c r="BE132" s="84"/>
      <c r="BF132" s="85"/>
      <c r="BG132" s="155"/>
    </row>
    <row r="133" ht="16.5" customHeight="1">
      <c r="A133" s="166" t="s">
        <v>74</v>
      </c>
      <c r="B133" s="161">
        <v>2088.0</v>
      </c>
      <c r="C133" s="57">
        <v>643.0</v>
      </c>
      <c r="D133" s="167"/>
      <c r="E133" s="167"/>
      <c r="F133" s="81">
        <v>31.0</v>
      </c>
      <c r="G133" s="82">
        <v>45.0</v>
      </c>
      <c r="H133" s="83">
        <v>28.0</v>
      </c>
      <c r="I133" s="84">
        <v>82.0</v>
      </c>
      <c r="J133" s="85">
        <v>146.0</v>
      </c>
      <c r="K133" s="155">
        <v>50.0</v>
      </c>
      <c r="L133" s="81">
        <v>31.0</v>
      </c>
      <c r="M133" s="82">
        <v>47.0</v>
      </c>
      <c r="N133" s="83">
        <v>31.0</v>
      </c>
      <c r="O133" s="84">
        <v>83.0</v>
      </c>
      <c r="P133" s="85">
        <v>143.0</v>
      </c>
      <c r="Q133" s="155">
        <v>49.0</v>
      </c>
      <c r="R133" s="81">
        <v>32.0</v>
      </c>
      <c r="S133" s="82">
        <v>49.0</v>
      </c>
      <c r="T133" s="83">
        <v>32.0</v>
      </c>
      <c r="U133" s="84">
        <v>80.0</v>
      </c>
      <c r="V133" s="85">
        <v>136.0</v>
      </c>
      <c r="W133" s="155">
        <v>42.0</v>
      </c>
      <c r="X133" s="81"/>
      <c r="Y133" s="82"/>
      <c r="Z133" s="83"/>
      <c r="AA133" s="84"/>
      <c r="AB133" s="85"/>
      <c r="AC133" s="155"/>
      <c r="AD133" s="81"/>
      <c r="AE133" s="82"/>
      <c r="AF133" s="83"/>
      <c r="AG133" s="84"/>
      <c r="AH133" s="85"/>
      <c r="AI133" s="155"/>
      <c r="AJ133" s="81"/>
      <c r="AK133" s="82"/>
      <c r="AL133" s="83"/>
      <c r="AM133" s="84"/>
      <c r="AN133" s="85"/>
      <c r="AO133" s="155"/>
      <c r="AP133" s="81"/>
      <c r="AQ133" s="82"/>
      <c r="AR133" s="83"/>
      <c r="AS133" s="84"/>
      <c r="AT133" s="85"/>
      <c r="AU133" s="155"/>
      <c r="AV133" s="81"/>
      <c r="AW133" s="82"/>
      <c r="AX133" s="83"/>
      <c r="AY133" s="84"/>
      <c r="AZ133" s="85"/>
      <c r="BA133" s="155"/>
      <c r="BB133" s="81"/>
      <c r="BC133" s="82"/>
      <c r="BD133" s="83"/>
      <c r="BE133" s="84"/>
      <c r="BF133" s="85"/>
      <c r="BG133" s="155"/>
    </row>
    <row r="134" ht="16.5" customHeight="1">
      <c r="A134" s="166" t="s">
        <v>74</v>
      </c>
      <c r="B134" s="161">
        <v>2126.0</v>
      </c>
      <c r="C134" s="57">
        <v>2399.0</v>
      </c>
      <c r="D134" s="167"/>
      <c r="E134" s="167"/>
      <c r="F134" s="81">
        <v>111.0</v>
      </c>
      <c r="G134" s="82">
        <v>94.0</v>
      </c>
      <c r="H134" s="83">
        <v>104.0</v>
      </c>
      <c r="I134" s="84">
        <v>117.0</v>
      </c>
      <c r="J134" s="85">
        <v>286.0</v>
      </c>
      <c r="K134" s="155">
        <v>142.0</v>
      </c>
      <c r="L134" s="81">
        <v>125.0</v>
      </c>
      <c r="M134" s="82">
        <v>108.0</v>
      </c>
      <c r="N134" s="83">
        <v>115.0</v>
      </c>
      <c r="O134" s="84">
        <v>114.0</v>
      </c>
      <c r="P134" s="85">
        <v>272.0</v>
      </c>
      <c r="Q134" s="155">
        <v>139.0</v>
      </c>
      <c r="R134" s="81">
        <v>113.0</v>
      </c>
      <c r="S134" s="82">
        <v>102.0</v>
      </c>
      <c r="T134" s="83">
        <v>116.0</v>
      </c>
      <c r="U134" s="84">
        <v>120.0</v>
      </c>
      <c r="V134" s="85">
        <v>268.0</v>
      </c>
      <c r="W134" s="155">
        <v>131.0</v>
      </c>
      <c r="X134" s="81"/>
      <c r="Y134" s="82"/>
      <c r="Z134" s="83"/>
      <c r="AA134" s="84"/>
      <c r="AB134" s="85"/>
      <c r="AC134" s="155"/>
      <c r="AD134" s="81"/>
      <c r="AE134" s="82"/>
      <c r="AF134" s="83"/>
      <c r="AG134" s="84"/>
      <c r="AH134" s="85"/>
      <c r="AI134" s="155"/>
      <c r="AJ134" s="81"/>
      <c r="AK134" s="82"/>
      <c r="AL134" s="83"/>
      <c r="AM134" s="84"/>
      <c r="AN134" s="85"/>
      <c r="AO134" s="155"/>
      <c r="AP134" s="81"/>
      <c r="AQ134" s="82"/>
      <c r="AR134" s="83"/>
      <c r="AS134" s="84"/>
      <c r="AT134" s="85"/>
      <c r="AU134" s="155"/>
      <c r="AV134" s="81"/>
      <c r="AW134" s="82"/>
      <c r="AX134" s="83"/>
      <c r="AY134" s="84"/>
      <c r="AZ134" s="85"/>
      <c r="BA134" s="155"/>
      <c r="BB134" s="81"/>
      <c r="BC134" s="82"/>
      <c r="BD134" s="83"/>
      <c r="BE134" s="84"/>
      <c r="BF134" s="85"/>
      <c r="BG134" s="155"/>
    </row>
    <row r="135" ht="16.5" customHeight="1">
      <c r="A135" s="166" t="s">
        <v>74</v>
      </c>
      <c r="B135" s="161">
        <v>2352.0</v>
      </c>
      <c r="C135" s="57">
        <v>3142.0</v>
      </c>
      <c r="D135" s="167"/>
      <c r="E135" s="167"/>
      <c r="F135" s="81">
        <v>422.0</v>
      </c>
      <c r="G135" s="82">
        <v>350.0</v>
      </c>
      <c r="H135" s="83">
        <v>177.0</v>
      </c>
      <c r="I135" s="84">
        <v>255.0</v>
      </c>
      <c r="J135" s="85">
        <v>676.0</v>
      </c>
      <c r="K135" s="155">
        <v>63.0</v>
      </c>
      <c r="L135" s="81">
        <v>471.0</v>
      </c>
      <c r="M135" s="82">
        <v>411.0</v>
      </c>
      <c r="N135" s="83">
        <v>187.0</v>
      </c>
      <c r="O135" s="84">
        <v>244.0</v>
      </c>
      <c r="P135" s="85">
        <v>643.0</v>
      </c>
      <c r="Q135" s="155">
        <v>60.0</v>
      </c>
      <c r="R135" s="81">
        <v>439.0</v>
      </c>
      <c r="S135" s="82">
        <v>356.0</v>
      </c>
      <c r="T135" s="83">
        <v>180.0</v>
      </c>
      <c r="U135" s="84">
        <v>244.0</v>
      </c>
      <c r="V135" s="85">
        <v>663.0</v>
      </c>
      <c r="W135" s="155">
        <v>61.0</v>
      </c>
      <c r="X135" s="81"/>
      <c r="Y135" s="82"/>
      <c r="Z135" s="83"/>
      <c r="AA135" s="84"/>
      <c r="AB135" s="85"/>
      <c r="AC135" s="155"/>
      <c r="AD135" s="81"/>
      <c r="AE135" s="82"/>
      <c r="AF135" s="83"/>
      <c r="AG135" s="84"/>
      <c r="AH135" s="85"/>
      <c r="AI135" s="155"/>
      <c r="AJ135" s="81"/>
      <c r="AK135" s="82"/>
      <c r="AL135" s="83"/>
      <c r="AM135" s="84"/>
      <c r="AN135" s="85"/>
      <c r="AO135" s="155"/>
      <c r="AP135" s="81"/>
      <c r="AQ135" s="82"/>
      <c r="AR135" s="83"/>
      <c r="AS135" s="84"/>
      <c r="AT135" s="85"/>
      <c r="AU135" s="155"/>
      <c r="AV135" s="81"/>
      <c r="AW135" s="82"/>
      <c r="AX135" s="83"/>
      <c r="AY135" s="84"/>
      <c r="AZ135" s="85"/>
      <c r="BA135" s="155"/>
      <c r="BB135" s="81"/>
      <c r="BC135" s="82"/>
      <c r="BD135" s="83"/>
      <c r="BE135" s="84"/>
      <c r="BF135" s="85"/>
      <c r="BG135" s="155"/>
    </row>
    <row r="136" ht="16.5" customHeight="1">
      <c r="A136" s="166" t="s">
        <v>74</v>
      </c>
      <c r="B136" s="161">
        <v>2360.0</v>
      </c>
      <c r="C136" s="57">
        <v>2307.0</v>
      </c>
      <c r="D136" s="167"/>
      <c r="E136" s="167"/>
      <c r="F136" s="81">
        <v>95.0</v>
      </c>
      <c r="G136" s="82">
        <v>99.0</v>
      </c>
      <c r="H136" s="83">
        <v>76.0</v>
      </c>
      <c r="I136" s="84">
        <v>179.0</v>
      </c>
      <c r="J136" s="85">
        <v>391.0</v>
      </c>
      <c r="K136" s="155">
        <v>113.0</v>
      </c>
      <c r="L136" s="81">
        <v>96.0</v>
      </c>
      <c r="M136" s="82">
        <v>108.0</v>
      </c>
      <c r="N136" s="83">
        <v>80.0</v>
      </c>
      <c r="O136" s="84">
        <v>179.0</v>
      </c>
      <c r="P136" s="85">
        <v>396.0</v>
      </c>
      <c r="Q136" s="155">
        <v>115.0</v>
      </c>
      <c r="R136" s="81">
        <v>99.0</v>
      </c>
      <c r="S136" s="82">
        <v>105.0</v>
      </c>
      <c r="T136" s="83">
        <v>81.0</v>
      </c>
      <c r="U136" s="84">
        <v>178.0</v>
      </c>
      <c r="V136" s="85">
        <v>387.0</v>
      </c>
      <c r="W136" s="155">
        <v>104.0</v>
      </c>
      <c r="X136" s="81"/>
      <c r="Y136" s="82"/>
      <c r="Z136" s="83"/>
      <c r="AA136" s="84"/>
      <c r="AB136" s="85"/>
      <c r="AC136" s="155"/>
      <c r="AD136" s="81"/>
      <c r="AE136" s="82"/>
      <c r="AF136" s="83"/>
      <c r="AG136" s="84"/>
      <c r="AH136" s="85"/>
      <c r="AI136" s="155"/>
      <c r="AJ136" s="81"/>
      <c r="AK136" s="82"/>
      <c r="AL136" s="83"/>
      <c r="AM136" s="84"/>
      <c r="AN136" s="85"/>
      <c r="AO136" s="155"/>
      <c r="AP136" s="81"/>
      <c r="AQ136" s="82"/>
      <c r="AR136" s="83"/>
      <c r="AS136" s="84"/>
      <c r="AT136" s="85"/>
      <c r="AU136" s="155"/>
      <c r="AV136" s="81"/>
      <c r="AW136" s="82"/>
      <c r="AX136" s="83"/>
      <c r="AY136" s="84"/>
      <c r="AZ136" s="85"/>
      <c r="BA136" s="155"/>
      <c r="BB136" s="81"/>
      <c r="BC136" s="82"/>
      <c r="BD136" s="83"/>
      <c r="BE136" s="84"/>
      <c r="BF136" s="85"/>
      <c r="BG136" s="155"/>
    </row>
    <row r="137" ht="16.5" customHeight="1">
      <c r="A137" s="166" t="s">
        <v>74</v>
      </c>
      <c r="B137" s="161">
        <v>2371.0</v>
      </c>
      <c r="C137" s="57">
        <v>1366.0</v>
      </c>
      <c r="D137" s="167"/>
      <c r="E137" s="167"/>
      <c r="F137" s="81">
        <v>111.0</v>
      </c>
      <c r="G137" s="82">
        <v>79.0</v>
      </c>
      <c r="H137" s="83">
        <v>72.0</v>
      </c>
      <c r="I137" s="84">
        <v>97.0</v>
      </c>
      <c r="J137" s="85">
        <v>214.0</v>
      </c>
      <c r="K137" s="155">
        <v>76.0</v>
      </c>
      <c r="L137" s="81">
        <v>121.0</v>
      </c>
      <c r="M137" s="82">
        <v>88.0</v>
      </c>
      <c r="N137" s="83">
        <v>80.0</v>
      </c>
      <c r="O137" s="84">
        <v>93.0</v>
      </c>
      <c r="P137" s="85">
        <v>211.0</v>
      </c>
      <c r="Q137" s="155">
        <v>71.0</v>
      </c>
      <c r="R137" s="81">
        <v>118.0</v>
      </c>
      <c r="S137" s="82">
        <v>89.0</v>
      </c>
      <c r="T137" s="83">
        <v>76.0</v>
      </c>
      <c r="U137" s="84">
        <v>93.0</v>
      </c>
      <c r="V137" s="85">
        <v>201.0</v>
      </c>
      <c r="W137" s="155">
        <v>71.0</v>
      </c>
      <c r="X137" s="81"/>
      <c r="Y137" s="82"/>
      <c r="Z137" s="83"/>
      <c r="AA137" s="84"/>
      <c r="AB137" s="85"/>
      <c r="AC137" s="155"/>
      <c r="AD137" s="81"/>
      <c r="AE137" s="82"/>
      <c r="AF137" s="83"/>
      <c r="AG137" s="84"/>
      <c r="AH137" s="85"/>
      <c r="AI137" s="155"/>
      <c r="AJ137" s="81"/>
      <c r="AK137" s="82"/>
      <c r="AL137" s="83"/>
      <c r="AM137" s="84"/>
      <c r="AN137" s="85"/>
      <c r="AO137" s="155"/>
      <c r="AP137" s="81"/>
      <c r="AQ137" s="82"/>
      <c r="AR137" s="83"/>
      <c r="AS137" s="84"/>
      <c r="AT137" s="85"/>
      <c r="AU137" s="155"/>
      <c r="AV137" s="81"/>
      <c r="AW137" s="82"/>
      <c r="AX137" s="83"/>
      <c r="AY137" s="84"/>
      <c r="AZ137" s="85"/>
      <c r="BA137" s="155"/>
      <c r="BB137" s="81"/>
      <c r="BC137" s="82"/>
      <c r="BD137" s="83"/>
      <c r="BE137" s="84"/>
      <c r="BF137" s="85"/>
      <c r="BG137" s="155"/>
    </row>
    <row r="138" ht="16.5" customHeight="1">
      <c r="A138" s="166" t="s">
        <v>74</v>
      </c>
      <c r="B138" s="161">
        <v>2372.0</v>
      </c>
      <c r="C138" s="57">
        <v>2516.0</v>
      </c>
      <c r="D138" s="167"/>
      <c r="E138" s="167"/>
      <c r="F138" s="81">
        <v>169.0</v>
      </c>
      <c r="G138" s="82">
        <v>147.0</v>
      </c>
      <c r="H138" s="83">
        <v>131.0</v>
      </c>
      <c r="I138" s="84">
        <v>175.0</v>
      </c>
      <c r="J138" s="85">
        <v>420.0</v>
      </c>
      <c r="K138" s="155">
        <v>113.0</v>
      </c>
      <c r="L138" s="81">
        <v>190.0</v>
      </c>
      <c r="M138" s="82">
        <v>150.0</v>
      </c>
      <c r="N138" s="83">
        <v>135.0</v>
      </c>
      <c r="O138" s="84">
        <v>166.0</v>
      </c>
      <c r="P138" s="85">
        <v>422.0</v>
      </c>
      <c r="Q138" s="155">
        <v>113.0</v>
      </c>
      <c r="R138" s="81">
        <v>177.0</v>
      </c>
      <c r="S138" s="82">
        <v>146.0</v>
      </c>
      <c r="T138" s="83">
        <v>125.0</v>
      </c>
      <c r="U138" s="84">
        <v>169.0</v>
      </c>
      <c r="V138" s="85">
        <v>403.0</v>
      </c>
      <c r="W138" s="155">
        <v>113.0</v>
      </c>
      <c r="X138" s="81"/>
      <c r="Y138" s="82"/>
      <c r="Z138" s="83"/>
      <c r="AA138" s="84"/>
      <c r="AB138" s="85"/>
      <c r="AC138" s="155"/>
      <c r="AD138" s="81"/>
      <c r="AE138" s="82"/>
      <c r="AF138" s="83"/>
      <c r="AG138" s="84"/>
      <c r="AH138" s="85"/>
      <c r="AI138" s="155"/>
      <c r="AJ138" s="81"/>
      <c r="AK138" s="82"/>
      <c r="AL138" s="83"/>
      <c r="AM138" s="84"/>
      <c r="AN138" s="85"/>
      <c r="AO138" s="155"/>
      <c r="AP138" s="81"/>
      <c r="AQ138" s="82"/>
      <c r="AR138" s="83"/>
      <c r="AS138" s="84"/>
      <c r="AT138" s="85"/>
      <c r="AU138" s="155"/>
      <c r="AV138" s="81"/>
      <c r="AW138" s="82"/>
      <c r="AX138" s="83"/>
      <c r="AY138" s="84"/>
      <c r="AZ138" s="85"/>
      <c r="BA138" s="155"/>
      <c r="BB138" s="81"/>
      <c r="BC138" s="82"/>
      <c r="BD138" s="83"/>
      <c r="BE138" s="84"/>
      <c r="BF138" s="85"/>
      <c r="BG138" s="155"/>
    </row>
    <row r="139" ht="16.5" customHeight="1">
      <c r="A139" s="166" t="s">
        <v>74</v>
      </c>
      <c r="B139" s="161">
        <v>2387.0</v>
      </c>
      <c r="C139" s="57">
        <v>2597.0</v>
      </c>
      <c r="D139" s="167"/>
      <c r="E139" s="167"/>
      <c r="F139" s="81">
        <v>173.0</v>
      </c>
      <c r="G139" s="82">
        <v>116.0</v>
      </c>
      <c r="H139" s="83">
        <v>112.0</v>
      </c>
      <c r="I139" s="84">
        <v>215.0</v>
      </c>
      <c r="J139" s="85">
        <v>450.0</v>
      </c>
      <c r="K139" s="155">
        <v>133.0</v>
      </c>
      <c r="L139" s="81">
        <v>193.0</v>
      </c>
      <c r="M139" s="82">
        <v>142.0</v>
      </c>
      <c r="N139" s="83">
        <v>122.0</v>
      </c>
      <c r="O139" s="84">
        <v>206.0</v>
      </c>
      <c r="P139" s="85">
        <v>415.0</v>
      </c>
      <c r="Q139" s="155">
        <v>121.0</v>
      </c>
      <c r="R139" s="81">
        <v>188.0</v>
      </c>
      <c r="S139" s="82">
        <v>133.0</v>
      </c>
      <c r="T139" s="83">
        <v>126.0</v>
      </c>
      <c r="U139" s="84">
        <v>195.0</v>
      </c>
      <c r="V139" s="85">
        <v>420.0</v>
      </c>
      <c r="W139" s="155">
        <v>120.0</v>
      </c>
      <c r="X139" s="81"/>
      <c r="Y139" s="82"/>
      <c r="Z139" s="83"/>
      <c r="AA139" s="84"/>
      <c r="AB139" s="85"/>
      <c r="AC139" s="155"/>
      <c r="AD139" s="81"/>
      <c r="AE139" s="82"/>
      <c r="AF139" s="83"/>
      <c r="AG139" s="84"/>
      <c r="AH139" s="85"/>
      <c r="AI139" s="155"/>
      <c r="AJ139" s="81"/>
      <c r="AK139" s="82"/>
      <c r="AL139" s="83"/>
      <c r="AM139" s="84"/>
      <c r="AN139" s="85"/>
      <c r="AO139" s="155"/>
      <c r="AP139" s="81"/>
      <c r="AQ139" s="82"/>
      <c r="AR139" s="83"/>
      <c r="AS139" s="84"/>
      <c r="AT139" s="85"/>
      <c r="AU139" s="155"/>
      <c r="AV139" s="81"/>
      <c r="AW139" s="82"/>
      <c r="AX139" s="83"/>
      <c r="AY139" s="84"/>
      <c r="AZ139" s="85"/>
      <c r="BA139" s="155"/>
      <c r="BB139" s="81"/>
      <c r="BC139" s="82"/>
      <c r="BD139" s="83"/>
      <c r="BE139" s="84"/>
      <c r="BF139" s="85"/>
      <c r="BG139" s="155"/>
    </row>
    <row r="140" ht="16.5" customHeight="1">
      <c r="A140" s="166" t="s">
        <v>74</v>
      </c>
      <c r="B140" s="161">
        <v>2399.0</v>
      </c>
      <c r="C140" s="57">
        <v>1692.0</v>
      </c>
      <c r="D140" s="167"/>
      <c r="E140" s="167"/>
      <c r="F140" s="81">
        <v>81.0</v>
      </c>
      <c r="G140" s="82">
        <v>122.0</v>
      </c>
      <c r="H140" s="83">
        <v>94.0</v>
      </c>
      <c r="I140" s="84">
        <v>147.0</v>
      </c>
      <c r="J140" s="85">
        <v>365.0</v>
      </c>
      <c r="K140" s="155">
        <v>123.0</v>
      </c>
      <c r="L140" s="81">
        <v>89.0</v>
      </c>
      <c r="M140" s="82">
        <v>125.0</v>
      </c>
      <c r="N140" s="83">
        <v>98.0</v>
      </c>
      <c r="O140" s="84">
        <v>145.0</v>
      </c>
      <c r="P140" s="85">
        <v>365.0</v>
      </c>
      <c r="Q140" s="155">
        <v>121.0</v>
      </c>
      <c r="R140" s="81">
        <v>86.0</v>
      </c>
      <c r="S140" s="82">
        <v>122.0</v>
      </c>
      <c r="T140" s="83">
        <v>106.0</v>
      </c>
      <c r="U140" s="84">
        <v>143.0</v>
      </c>
      <c r="V140" s="85">
        <v>349.0</v>
      </c>
      <c r="W140" s="155">
        <v>109.0</v>
      </c>
      <c r="X140" s="81"/>
      <c r="Y140" s="82"/>
      <c r="Z140" s="83"/>
      <c r="AA140" s="84"/>
      <c r="AB140" s="85"/>
      <c r="AC140" s="155"/>
      <c r="AD140" s="81"/>
      <c r="AE140" s="82"/>
      <c r="AF140" s="83"/>
      <c r="AG140" s="84"/>
      <c r="AH140" s="85"/>
      <c r="AI140" s="155"/>
      <c r="AJ140" s="81"/>
      <c r="AK140" s="82"/>
      <c r="AL140" s="83"/>
      <c r="AM140" s="84"/>
      <c r="AN140" s="85"/>
      <c r="AO140" s="155"/>
      <c r="AP140" s="81"/>
      <c r="AQ140" s="82"/>
      <c r="AR140" s="83"/>
      <c r="AS140" s="84"/>
      <c r="AT140" s="85"/>
      <c r="AU140" s="155"/>
      <c r="AV140" s="81"/>
      <c r="AW140" s="82"/>
      <c r="AX140" s="83"/>
      <c r="AY140" s="84"/>
      <c r="AZ140" s="85"/>
      <c r="BA140" s="155"/>
      <c r="BB140" s="81"/>
      <c r="BC140" s="82"/>
      <c r="BD140" s="83"/>
      <c r="BE140" s="84"/>
      <c r="BF140" s="85"/>
      <c r="BG140" s="155"/>
    </row>
    <row r="141" ht="16.5" customHeight="1">
      <c r="A141" s="166" t="s">
        <v>74</v>
      </c>
      <c r="B141" s="161">
        <v>2430.0</v>
      </c>
      <c r="C141" s="57">
        <v>1247.0</v>
      </c>
      <c r="D141" s="167"/>
      <c r="E141" s="167"/>
      <c r="F141" s="81">
        <v>48.0</v>
      </c>
      <c r="G141" s="82">
        <v>40.0</v>
      </c>
      <c r="H141" s="83">
        <v>57.0</v>
      </c>
      <c r="I141" s="84">
        <v>33.0</v>
      </c>
      <c r="J141" s="85">
        <v>133.0</v>
      </c>
      <c r="K141" s="155">
        <v>61.0</v>
      </c>
      <c r="L141" s="81">
        <v>54.0</v>
      </c>
      <c r="M141" s="82">
        <v>42.0</v>
      </c>
      <c r="N141" s="83">
        <v>61.0</v>
      </c>
      <c r="O141" s="84">
        <v>35.0</v>
      </c>
      <c r="P141" s="85">
        <v>132.0</v>
      </c>
      <c r="Q141" s="155">
        <v>61.0</v>
      </c>
      <c r="R141" s="81">
        <v>56.0</v>
      </c>
      <c r="S141" s="82">
        <v>43.0</v>
      </c>
      <c r="T141" s="83">
        <v>60.0</v>
      </c>
      <c r="U141" s="84">
        <v>29.0</v>
      </c>
      <c r="V141" s="85">
        <v>122.0</v>
      </c>
      <c r="W141" s="155">
        <v>60.0</v>
      </c>
      <c r="X141" s="81"/>
      <c r="Y141" s="82"/>
      <c r="Z141" s="83"/>
      <c r="AA141" s="84"/>
      <c r="AB141" s="85"/>
      <c r="AC141" s="155"/>
      <c r="AD141" s="81"/>
      <c r="AE141" s="82"/>
      <c r="AF141" s="83"/>
      <c r="AG141" s="84"/>
      <c r="AH141" s="85"/>
      <c r="AI141" s="155"/>
      <c r="AJ141" s="81"/>
      <c r="AK141" s="82"/>
      <c r="AL141" s="83"/>
      <c r="AM141" s="84"/>
      <c r="AN141" s="85"/>
      <c r="AO141" s="155"/>
      <c r="AP141" s="81"/>
      <c r="AQ141" s="82"/>
      <c r="AR141" s="83"/>
      <c r="AS141" s="84"/>
      <c r="AT141" s="85"/>
      <c r="AU141" s="155"/>
      <c r="AV141" s="81"/>
      <c r="AW141" s="82"/>
      <c r="AX141" s="83"/>
      <c r="AY141" s="84"/>
      <c r="AZ141" s="85"/>
      <c r="BA141" s="155"/>
      <c r="BB141" s="81"/>
      <c r="BC141" s="82"/>
      <c r="BD141" s="83"/>
      <c r="BE141" s="84"/>
      <c r="BF141" s="85"/>
      <c r="BG141" s="155"/>
    </row>
    <row r="142" ht="16.5" customHeight="1">
      <c r="A142" s="166" t="s">
        <v>74</v>
      </c>
      <c r="B142" s="161">
        <v>2440.0</v>
      </c>
      <c r="C142" s="57">
        <v>1612.0</v>
      </c>
      <c r="D142" s="167"/>
      <c r="E142" s="167"/>
      <c r="F142" s="81">
        <v>270.0</v>
      </c>
      <c r="G142" s="82">
        <v>228.0</v>
      </c>
      <c r="H142" s="83">
        <v>59.0</v>
      </c>
      <c r="I142" s="84">
        <v>188.0</v>
      </c>
      <c r="J142" s="85">
        <v>442.0</v>
      </c>
      <c r="K142" s="155">
        <v>25.0</v>
      </c>
      <c r="L142" s="81">
        <v>297.0</v>
      </c>
      <c r="M142" s="82">
        <v>275.0</v>
      </c>
      <c r="N142" s="83">
        <v>69.0</v>
      </c>
      <c r="O142" s="84">
        <v>178.0</v>
      </c>
      <c r="P142" s="85">
        <v>419.0</v>
      </c>
      <c r="Q142" s="155">
        <v>26.0</v>
      </c>
      <c r="R142" s="81">
        <v>280.0</v>
      </c>
      <c r="S142" s="82">
        <v>248.0</v>
      </c>
      <c r="T142" s="83">
        <v>69.0</v>
      </c>
      <c r="U142" s="84">
        <v>180.0</v>
      </c>
      <c r="V142" s="85">
        <v>408.0</v>
      </c>
      <c r="W142" s="155">
        <v>24.0</v>
      </c>
      <c r="X142" s="81"/>
      <c r="Y142" s="82"/>
      <c r="Z142" s="83"/>
      <c r="AA142" s="84"/>
      <c r="AB142" s="85"/>
      <c r="AC142" s="155"/>
      <c r="AD142" s="81"/>
      <c r="AE142" s="82"/>
      <c r="AF142" s="83"/>
      <c r="AG142" s="84"/>
      <c r="AH142" s="85"/>
      <c r="AI142" s="155"/>
      <c r="AJ142" s="81"/>
      <c r="AK142" s="82"/>
      <c r="AL142" s="83"/>
      <c r="AM142" s="84"/>
      <c r="AN142" s="85"/>
      <c r="AO142" s="155"/>
      <c r="AP142" s="81"/>
      <c r="AQ142" s="82"/>
      <c r="AR142" s="83"/>
      <c r="AS142" s="84"/>
      <c r="AT142" s="85"/>
      <c r="AU142" s="155"/>
      <c r="AV142" s="81"/>
      <c r="AW142" s="82"/>
      <c r="AX142" s="83"/>
      <c r="AY142" s="84"/>
      <c r="AZ142" s="85"/>
      <c r="BA142" s="155"/>
      <c r="BB142" s="81"/>
      <c r="BC142" s="82"/>
      <c r="BD142" s="83"/>
      <c r="BE142" s="84"/>
      <c r="BF142" s="85"/>
      <c r="BG142" s="155"/>
    </row>
    <row r="143" ht="16.5" customHeight="1">
      <c r="A143" s="166" t="s">
        <v>74</v>
      </c>
      <c r="B143" s="161">
        <v>2449.0</v>
      </c>
      <c r="C143" s="57">
        <v>2321.0</v>
      </c>
      <c r="D143" s="167"/>
      <c r="E143" s="167"/>
      <c r="F143" s="81">
        <v>327.0</v>
      </c>
      <c r="G143" s="82">
        <v>268.0</v>
      </c>
      <c r="H143" s="83">
        <v>133.0</v>
      </c>
      <c r="I143" s="84">
        <v>269.0</v>
      </c>
      <c r="J143" s="85">
        <v>583.0</v>
      </c>
      <c r="K143" s="155">
        <v>73.0</v>
      </c>
      <c r="L143" s="81">
        <v>356.0</v>
      </c>
      <c r="M143" s="82">
        <v>308.0</v>
      </c>
      <c r="N143" s="83">
        <v>144.0</v>
      </c>
      <c r="O143" s="84">
        <v>268.0</v>
      </c>
      <c r="P143" s="85">
        <v>573.0</v>
      </c>
      <c r="Q143" s="155">
        <v>65.0</v>
      </c>
      <c r="R143" s="81">
        <v>333.0</v>
      </c>
      <c r="S143" s="82">
        <v>291.0</v>
      </c>
      <c r="T143" s="83">
        <v>138.0</v>
      </c>
      <c r="U143" s="84">
        <v>268.0</v>
      </c>
      <c r="V143" s="85">
        <v>565.0</v>
      </c>
      <c r="W143" s="155">
        <v>67.0</v>
      </c>
      <c r="X143" s="81"/>
      <c r="Y143" s="82"/>
      <c r="Z143" s="83"/>
      <c r="AA143" s="84"/>
      <c r="AB143" s="85"/>
      <c r="AC143" s="155"/>
      <c r="AD143" s="81"/>
      <c r="AE143" s="82"/>
      <c r="AF143" s="83"/>
      <c r="AG143" s="84"/>
      <c r="AH143" s="85"/>
      <c r="AI143" s="155"/>
      <c r="AJ143" s="81"/>
      <c r="AK143" s="82"/>
      <c r="AL143" s="83"/>
      <c r="AM143" s="84"/>
      <c r="AN143" s="85"/>
      <c r="AO143" s="155"/>
      <c r="AP143" s="81"/>
      <c r="AQ143" s="82"/>
      <c r="AR143" s="83"/>
      <c r="AS143" s="84"/>
      <c r="AT143" s="85"/>
      <c r="AU143" s="155"/>
      <c r="AV143" s="81"/>
      <c r="AW143" s="82"/>
      <c r="AX143" s="83"/>
      <c r="AY143" s="84"/>
      <c r="AZ143" s="85"/>
      <c r="BA143" s="155"/>
      <c r="BB143" s="81"/>
      <c r="BC143" s="82"/>
      <c r="BD143" s="83"/>
      <c r="BE143" s="84"/>
      <c r="BF143" s="85"/>
      <c r="BG143" s="155"/>
    </row>
    <row r="144" ht="16.5" customHeight="1">
      <c r="A144" s="166" t="s">
        <v>74</v>
      </c>
      <c r="B144" s="161">
        <v>2457.0</v>
      </c>
      <c r="C144" s="57">
        <v>2695.0</v>
      </c>
      <c r="D144" s="167"/>
      <c r="E144" s="167"/>
      <c r="F144" s="81">
        <v>298.0</v>
      </c>
      <c r="G144" s="82">
        <v>216.0</v>
      </c>
      <c r="H144" s="83">
        <v>256.0</v>
      </c>
      <c r="I144" s="84">
        <v>209.0</v>
      </c>
      <c r="J144" s="85">
        <v>433.0</v>
      </c>
      <c r="K144" s="155">
        <v>111.0</v>
      </c>
      <c r="L144" s="81">
        <v>321.0</v>
      </c>
      <c r="M144" s="82">
        <v>239.0</v>
      </c>
      <c r="N144" s="83">
        <v>261.0</v>
      </c>
      <c r="O144" s="84">
        <v>194.0</v>
      </c>
      <c r="P144" s="85">
        <v>425.0</v>
      </c>
      <c r="Q144" s="155">
        <v>102.0</v>
      </c>
      <c r="R144" s="81">
        <v>304.0</v>
      </c>
      <c r="S144" s="82">
        <v>227.0</v>
      </c>
      <c r="T144" s="83">
        <v>258.0</v>
      </c>
      <c r="U144" s="84">
        <v>197.0</v>
      </c>
      <c r="V144" s="85">
        <v>421.0</v>
      </c>
      <c r="W144" s="155">
        <v>97.0</v>
      </c>
      <c r="X144" s="81"/>
      <c r="Y144" s="82"/>
      <c r="Z144" s="83"/>
      <c r="AA144" s="84"/>
      <c r="AB144" s="85"/>
      <c r="AC144" s="155"/>
      <c r="AD144" s="81"/>
      <c r="AE144" s="82"/>
      <c r="AF144" s="83"/>
      <c r="AG144" s="84"/>
      <c r="AH144" s="85"/>
      <c r="AI144" s="155"/>
      <c r="AJ144" s="81"/>
      <c r="AK144" s="82"/>
      <c r="AL144" s="83"/>
      <c r="AM144" s="84"/>
      <c r="AN144" s="85"/>
      <c r="AO144" s="155"/>
      <c r="AP144" s="81"/>
      <c r="AQ144" s="82"/>
      <c r="AR144" s="83"/>
      <c r="AS144" s="84"/>
      <c r="AT144" s="85"/>
      <c r="AU144" s="155"/>
      <c r="AV144" s="81"/>
      <c r="AW144" s="82"/>
      <c r="AX144" s="83"/>
      <c r="AY144" s="84"/>
      <c r="AZ144" s="85"/>
      <c r="BA144" s="155"/>
      <c r="BB144" s="81"/>
      <c r="BC144" s="82"/>
      <c r="BD144" s="83"/>
      <c r="BE144" s="84"/>
      <c r="BF144" s="85"/>
      <c r="BG144" s="155"/>
    </row>
    <row r="145" ht="16.5" customHeight="1">
      <c r="A145" s="166" t="s">
        <v>74</v>
      </c>
      <c r="B145" s="161">
        <v>2464.0</v>
      </c>
      <c r="C145" s="57">
        <v>2656.0</v>
      </c>
      <c r="D145" s="167"/>
      <c r="E145" s="167"/>
      <c r="F145" s="81">
        <v>238.0</v>
      </c>
      <c r="G145" s="82">
        <v>260.0</v>
      </c>
      <c r="H145" s="83">
        <v>68.0</v>
      </c>
      <c r="I145" s="84">
        <v>277.0</v>
      </c>
      <c r="J145" s="85">
        <v>646.0</v>
      </c>
      <c r="K145" s="155">
        <v>89.0</v>
      </c>
      <c r="L145" s="81">
        <v>254.0</v>
      </c>
      <c r="M145" s="82">
        <v>307.0</v>
      </c>
      <c r="N145" s="83">
        <v>73.0</v>
      </c>
      <c r="O145" s="84">
        <v>271.0</v>
      </c>
      <c r="P145" s="85">
        <v>627.0</v>
      </c>
      <c r="Q145" s="155">
        <v>87.0</v>
      </c>
      <c r="R145" s="81">
        <v>253.0</v>
      </c>
      <c r="S145" s="82">
        <v>308.0</v>
      </c>
      <c r="T145" s="83">
        <v>74.0</v>
      </c>
      <c r="U145" s="84">
        <v>263.0</v>
      </c>
      <c r="V145" s="85">
        <v>607.0</v>
      </c>
      <c r="W145" s="155">
        <v>84.0</v>
      </c>
      <c r="X145" s="81"/>
      <c r="Y145" s="82"/>
      <c r="Z145" s="83"/>
      <c r="AA145" s="84"/>
      <c r="AB145" s="85"/>
      <c r="AC145" s="155"/>
      <c r="AD145" s="81"/>
      <c r="AE145" s="82"/>
      <c r="AF145" s="83"/>
      <c r="AG145" s="84"/>
      <c r="AH145" s="85"/>
      <c r="AI145" s="155"/>
      <c r="AJ145" s="81"/>
      <c r="AK145" s="82"/>
      <c r="AL145" s="83"/>
      <c r="AM145" s="84"/>
      <c r="AN145" s="85"/>
      <c r="AO145" s="155"/>
      <c r="AP145" s="81"/>
      <c r="AQ145" s="82"/>
      <c r="AR145" s="83"/>
      <c r="AS145" s="84"/>
      <c r="AT145" s="85"/>
      <c r="AU145" s="155"/>
      <c r="AV145" s="81"/>
      <c r="AW145" s="82"/>
      <c r="AX145" s="83"/>
      <c r="AY145" s="84"/>
      <c r="AZ145" s="85"/>
      <c r="BA145" s="155"/>
      <c r="BB145" s="81"/>
      <c r="BC145" s="82"/>
      <c r="BD145" s="83"/>
      <c r="BE145" s="84"/>
      <c r="BF145" s="85"/>
      <c r="BG145" s="155"/>
    </row>
    <row r="146" ht="16.5" customHeight="1">
      <c r="A146" s="166" t="s">
        <v>74</v>
      </c>
      <c r="B146" s="161">
        <v>2465.0</v>
      </c>
      <c r="C146" s="57">
        <v>3275.0</v>
      </c>
      <c r="D146" s="167"/>
      <c r="E146" s="167"/>
      <c r="F146" s="81">
        <v>190.0</v>
      </c>
      <c r="G146" s="82">
        <v>448.0</v>
      </c>
      <c r="H146" s="83">
        <v>380.0</v>
      </c>
      <c r="I146" s="84">
        <v>54.0</v>
      </c>
      <c r="J146" s="85">
        <v>499.0</v>
      </c>
      <c r="K146" s="155">
        <v>98.0</v>
      </c>
      <c r="L146" s="81">
        <v>213.0</v>
      </c>
      <c r="M146" s="82">
        <v>498.0</v>
      </c>
      <c r="N146" s="83">
        <v>407.0</v>
      </c>
      <c r="O146" s="84">
        <v>48.0</v>
      </c>
      <c r="P146" s="85">
        <v>483.0</v>
      </c>
      <c r="Q146" s="155">
        <v>99.0</v>
      </c>
      <c r="R146" s="81">
        <v>206.0</v>
      </c>
      <c r="S146" s="82">
        <v>502.0</v>
      </c>
      <c r="T146" s="83">
        <v>404.0</v>
      </c>
      <c r="U146" s="84">
        <v>46.0</v>
      </c>
      <c r="V146" s="85">
        <v>465.0</v>
      </c>
      <c r="W146" s="155">
        <v>91.0</v>
      </c>
      <c r="X146" s="81"/>
      <c r="Y146" s="82"/>
      <c r="Z146" s="83"/>
      <c r="AA146" s="84"/>
      <c r="AB146" s="85"/>
      <c r="AC146" s="155"/>
      <c r="AD146" s="81"/>
      <c r="AE146" s="82"/>
      <c r="AF146" s="83"/>
      <c r="AG146" s="84"/>
      <c r="AH146" s="85"/>
      <c r="AI146" s="155"/>
      <c r="AJ146" s="81"/>
      <c r="AK146" s="82"/>
      <c r="AL146" s="83"/>
      <c r="AM146" s="84"/>
      <c r="AN146" s="85"/>
      <c r="AO146" s="155"/>
      <c r="AP146" s="81"/>
      <c r="AQ146" s="82"/>
      <c r="AR146" s="83"/>
      <c r="AS146" s="84"/>
      <c r="AT146" s="85"/>
      <c r="AU146" s="155"/>
      <c r="AV146" s="81"/>
      <c r="AW146" s="82"/>
      <c r="AX146" s="83"/>
      <c r="AY146" s="84"/>
      <c r="AZ146" s="85"/>
      <c r="BA146" s="155"/>
      <c r="BB146" s="81"/>
      <c r="BC146" s="82"/>
      <c r="BD146" s="83"/>
      <c r="BE146" s="84"/>
      <c r="BF146" s="85"/>
      <c r="BG146" s="155"/>
    </row>
    <row r="147" ht="16.5" customHeight="1">
      <c r="A147" s="166" t="s">
        <v>74</v>
      </c>
      <c r="B147" s="161">
        <v>2466.0</v>
      </c>
      <c r="C147" s="57">
        <v>1728.0</v>
      </c>
      <c r="D147" s="167"/>
      <c r="E147" s="167"/>
      <c r="F147" s="81">
        <v>97.0</v>
      </c>
      <c r="G147" s="82">
        <v>359.0</v>
      </c>
      <c r="H147" s="83">
        <v>203.0</v>
      </c>
      <c r="I147" s="84">
        <v>50.0</v>
      </c>
      <c r="J147" s="85">
        <v>400.0</v>
      </c>
      <c r="K147" s="155">
        <v>39.0</v>
      </c>
      <c r="L147" s="81">
        <v>109.0</v>
      </c>
      <c r="M147" s="82">
        <v>412.0</v>
      </c>
      <c r="N147" s="83">
        <v>209.0</v>
      </c>
      <c r="O147" s="84">
        <v>50.0</v>
      </c>
      <c r="P147" s="85">
        <v>384.0</v>
      </c>
      <c r="Q147" s="155">
        <v>35.0</v>
      </c>
      <c r="R147" s="81">
        <v>105.0</v>
      </c>
      <c r="S147" s="82">
        <v>407.0</v>
      </c>
      <c r="T147" s="83">
        <v>204.0</v>
      </c>
      <c r="U147" s="84">
        <v>49.0</v>
      </c>
      <c r="V147" s="85">
        <v>374.0</v>
      </c>
      <c r="W147" s="155">
        <v>37.0</v>
      </c>
      <c r="X147" s="81"/>
      <c r="Y147" s="82"/>
      <c r="Z147" s="83"/>
      <c r="AA147" s="84"/>
      <c r="AB147" s="85"/>
      <c r="AC147" s="155"/>
      <c r="AD147" s="81"/>
      <c r="AE147" s="82"/>
      <c r="AF147" s="83"/>
      <c r="AG147" s="84"/>
      <c r="AH147" s="85"/>
      <c r="AI147" s="155"/>
      <c r="AJ147" s="81"/>
      <c r="AK147" s="82"/>
      <c r="AL147" s="83"/>
      <c r="AM147" s="84"/>
      <c r="AN147" s="85"/>
      <c r="AO147" s="155"/>
      <c r="AP147" s="81"/>
      <c r="AQ147" s="82"/>
      <c r="AR147" s="83"/>
      <c r="AS147" s="84"/>
      <c r="AT147" s="85"/>
      <c r="AU147" s="155"/>
      <c r="AV147" s="81"/>
      <c r="AW147" s="82"/>
      <c r="AX147" s="83"/>
      <c r="AY147" s="84"/>
      <c r="AZ147" s="85"/>
      <c r="BA147" s="155"/>
      <c r="BB147" s="81"/>
      <c r="BC147" s="82"/>
      <c r="BD147" s="83"/>
      <c r="BE147" s="84"/>
      <c r="BF147" s="85"/>
      <c r="BG147" s="155"/>
    </row>
    <row r="148" ht="16.5" customHeight="1">
      <c r="A148" s="166" t="s">
        <v>74</v>
      </c>
      <c r="B148" s="161">
        <v>2469.0</v>
      </c>
      <c r="C148" s="57">
        <v>597.0</v>
      </c>
      <c r="D148" s="167"/>
      <c r="E148" s="167"/>
      <c r="F148" s="81">
        <v>13.0</v>
      </c>
      <c r="G148" s="82">
        <v>36.0</v>
      </c>
      <c r="H148" s="83">
        <v>205.0</v>
      </c>
      <c r="I148" s="84">
        <v>2.0</v>
      </c>
      <c r="J148" s="85">
        <v>40.0</v>
      </c>
      <c r="K148" s="155">
        <v>16.0</v>
      </c>
      <c r="L148" s="81">
        <v>14.0</v>
      </c>
      <c r="M148" s="82">
        <v>38.0</v>
      </c>
      <c r="N148" s="83">
        <v>208.0</v>
      </c>
      <c r="O148" s="84">
        <v>2.0</v>
      </c>
      <c r="P148" s="85">
        <v>35.0</v>
      </c>
      <c r="Q148" s="155">
        <v>18.0</v>
      </c>
      <c r="R148" s="81">
        <v>12.0</v>
      </c>
      <c r="S148" s="82">
        <v>38.0</v>
      </c>
      <c r="T148" s="83">
        <v>204.0</v>
      </c>
      <c r="U148" s="84">
        <v>2.0</v>
      </c>
      <c r="V148" s="85">
        <v>37.0</v>
      </c>
      <c r="W148" s="155">
        <v>20.0</v>
      </c>
      <c r="X148" s="81"/>
      <c r="Y148" s="82"/>
      <c r="Z148" s="83"/>
      <c r="AA148" s="84"/>
      <c r="AB148" s="85"/>
      <c r="AC148" s="155"/>
      <c r="AD148" s="81"/>
      <c r="AE148" s="82"/>
      <c r="AF148" s="83"/>
      <c r="AG148" s="84"/>
      <c r="AH148" s="85"/>
      <c r="AI148" s="155"/>
      <c r="AJ148" s="81"/>
      <c r="AK148" s="82"/>
      <c r="AL148" s="83"/>
      <c r="AM148" s="84"/>
      <c r="AN148" s="85"/>
      <c r="AO148" s="155"/>
      <c r="AP148" s="81"/>
      <c r="AQ148" s="82"/>
      <c r="AR148" s="83"/>
      <c r="AS148" s="84"/>
      <c r="AT148" s="85"/>
      <c r="AU148" s="155"/>
      <c r="AV148" s="81"/>
      <c r="AW148" s="82"/>
      <c r="AX148" s="83"/>
      <c r="AY148" s="84"/>
      <c r="AZ148" s="85"/>
      <c r="BA148" s="155"/>
      <c r="BB148" s="81"/>
      <c r="BC148" s="82"/>
      <c r="BD148" s="83"/>
      <c r="BE148" s="84"/>
      <c r="BF148" s="85"/>
      <c r="BG148" s="155"/>
    </row>
    <row r="149" ht="16.5" customHeight="1">
      <c r="A149" s="166" t="s">
        <v>74</v>
      </c>
      <c r="B149" s="161">
        <v>2473.0</v>
      </c>
      <c r="C149" s="57">
        <v>2312.0</v>
      </c>
      <c r="D149" s="167"/>
      <c r="E149" s="167"/>
      <c r="F149" s="81">
        <v>285.0</v>
      </c>
      <c r="G149" s="82">
        <v>275.0</v>
      </c>
      <c r="H149" s="83">
        <v>752.0</v>
      </c>
      <c r="I149" s="84">
        <v>33.0</v>
      </c>
      <c r="J149" s="85">
        <v>112.0</v>
      </c>
      <c r="K149" s="155">
        <v>72.0</v>
      </c>
      <c r="L149" s="81">
        <v>293.0</v>
      </c>
      <c r="M149" s="82">
        <v>303.0</v>
      </c>
      <c r="N149" s="83">
        <v>797.0</v>
      </c>
      <c r="O149" s="84">
        <v>30.0</v>
      </c>
      <c r="P149" s="85">
        <v>102.0</v>
      </c>
      <c r="Q149" s="155">
        <v>46.0</v>
      </c>
      <c r="R149" s="81">
        <v>269.0</v>
      </c>
      <c r="S149" s="82">
        <v>282.0</v>
      </c>
      <c r="T149" s="83">
        <v>750.0</v>
      </c>
      <c r="U149" s="84">
        <v>38.0</v>
      </c>
      <c r="V149" s="85">
        <v>103.0</v>
      </c>
      <c r="W149" s="155">
        <v>66.0</v>
      </c>
      <c r="X149" s="81"/>
      <c r="Y149" s="82"/>
      <c r="Z149" s="83"/>
      <c r="AA149" s="84"/>
      <c r="AB149" s="85"/>
      <c r="AC149" s="155"/>
      <c r="AD149" s="81"/>
      <c r="AE149" s="82"/>
      <c r="AF149" s="83"/>
      <c r="AG149" s="84"/>
      <c r="AH149" s="85"/>
      <c r="AI149" s="155"/>
      <c r="AJ149" s="81"/>
      <c r="AK149" s="82"/>
      <c r="AL149" s="83"/>
      <c r="AM149" s="84"/>
      <c r="AN149" s="85"/>
      <c r="AO149" s="155"/>
      <c r="AP149" s="81"/>
      <c r="AQ149" s="82"/>
      <c r="AR149" s="83"/>
      <c r="AS149" s="84"/>
      <c r="AT149" s="85"/>
      <c r="AU149" s="155"/>
      <c r="AV149" s="81"/>
      <c r="AW149" s="82"/>
      <c r="AX149" s="83"/>
      <c r="AY149" s="84"/>
      <c r="AZ149" s="85"/>
      <c r="BA149" s="155"/>
      <c r="BB149" s="81"/>
      <c r="BC149" s="82"/>
      <c r="BD149" s="83"/>
      <c r="BE149" s="84"/>
      <c r="BF149" s="85"/>
      <c r="BG149" s="155"/>
    </row>
    <row r="150" ht="16.5" customHeight="1">
      <c r="A150" s="166" t="s">
        <v>74</v>
      </c>
      <c r="B150" s="161">
        <v>2477.0</v>
      </c>
      <c r="C150" s="57">
        <v>1119.0</v>
      </c>
      <c r="D150" s="167"/>
      <c r="E150" s="167"/>
      <c r="F150" s="81">
        <v>122.0</v>
      </c>
      <c r="G150" s="82">
        <v>313.0</v>
      </c>
      <c r="H150" s="83">
        <v>147.0</v>
      </c>
      <c r="I150" s="84">
        <v>14.0</v>
      </c>
      <c r="J150" s="85">
        <v>257.0</v>
      </c>
      <c r="K150" s="155">
        <v>19.0</v>
      </c>
      <c r="L150" s="81">
        <v>130.0</v>
      </c>
      <c r="M150" s="82">
        <v>353.0</v>
      </c>
      <c r="N150" s="83">
        <v>154.0</v>
      </c>
      <c r="O150" s="84">
        <v>14.0</v>
      </c>
      <c r="P150" s="85">
        <v>239.0</v>
      </c>
      <c r="Q150" s="155">
        <v>14.0</v>
      </c>
      <c r="R150" s="81">
        <v>125.0</v>
      </c>
      <c r="S150" s="82">
        <v>338.0</v>
      </c>
      <c r="T150" s="83">
        <v>154.0</v>
      </c>
      <c r="U150" s="84">
        <v>14.0</v>
      </c>
      <c r="V150" s="85">
        <v>241.0</v>
      </c>
      <c r="W150" s="155">
        <v>13.0</v>
      </c>
      <c r="X150" s="81"/>
      <c r="Y150" s="82"/>
      <c r="Z150" s="83"/>
      <c r="AA150" s="84"/>
      <c r="AB150" s="85"/>
      <c r="AC150" s="155"/>
      <c r="AD150" s="81"/>
      <c r="AE150" s="82"/>
      <c r="AF150" s="83"/>
      <c r="AG150" s="84"/>
      <c r="AH150" s="85"/>
      <c r="AI150" s="155"/>
      <c r="AJ150" s="81"/>
      <c r="AK150" s="82"/>
      <c r="AL150" s="83"/>
      <c r="AM150" s="84"/>
      <c r="AN150" s="85"/>
      <c r="AO150" s="155"/>
      <c r="AP150" s="81"/>
      <c r="AQ150" s="82"/>
      <c r="AR150" s="83"/>
      <c r="AS150" s="84"/>
      <c r="AT150" s="85"/>
      <c r="AU150" s="155"/>
      <c r="AV150" s="81"/>
      <c r="AW150" s="82"/>
      <c r="AX150" s="83"/>
      <c r="AY150" s="84"/>
      <c r="AZ150" s="85"/>
      <c r="BA150" s="155"/>
      <c r="BB150" s="81"/>
      <c r="BC150" s="82"/>
      <c r="BD150" s="83"/>
      <c r="BE150" s="84"/>
      <c r="BF150" s="85"/>
      <c r="BG150" s="155"/>
    </row>
    <row r="151" ht="16.5" customHeight="1">
      <c r="A151" s="166" t="s">
        <v>74</v>
      </c>
      <c r="B151" s="161">
        <v>2479.0</v>
      </c>
      <c r="C151" s="57">
        <v>2477.0</v>
      </c>
      <c r="D151" s="167"/>
      <c r="E151" s="167"/>
      <c r="F151" s="81">
        <v>137.0</v>
      </c>
      <c r="G151" s="82">
        <v>170.0</v>
      </c>
      <c r="H151" s="83">
        <v>144.0</v>
      </c>
      <c r="I151" s="84">
        <v>201.0</v>
      </c>
      <c r="J151" s="85">
        <v>403.0</v>
      </c>
      <c r="K151" s="155">
        <v>139.0</v>
      </c>
      <c r="L151" s="81">
        <v>148.0</v>
      </c>
      <c r="M151" s="82">
        <v>176.0</v>
      </c>
      <c r="N151" s="83">
        <v>151.0</v>
      </c>
      <c r="O151" s="84">
        <v>196.0</v>
      </c>
      <c r="P151" s="85">
        <v>399.0</v>
      </c>
      <c r="Q151" s="155">
        <v>136.0</v>
      </c>
      <c r="R151" s="81">
        <v>145.0</v>
      </c>
      <c r="S151" s="82">
        <v>184.0</v>
      </c>
      <c r="T151" s="83">
        <v>148.0</v>
      </c>
      <c r="U151" s="84">
        <v>191.0</v>
      </c>
      <c r="V151" s="85">
        <v>383.0</v>
      </c>
      <c r="W151" s="155">
        <v>134.0</v>
      </c>
      <c r="X151" s="81"/>
      <c r="Y151" s="82"/>
      <c r="Z151" s="83"/>
      <c r="AA151" s="84"/>
      <c r="AB151" s="85"/>
      <c r="AC151" s="155"/>
      <c r="AD151" s="81"/>
      <c r="AE151" s="82"/>
      <c r="AF151" s="83"/>
      <c r="AG151" s="84"/>
      <c r="AH151" s="85"/>
      <c r="AI151" s="155"/>
      <c r="AJ151" s="81"/>
      <c r="AK151" s="82"/>
      <c r="AL151" s="83"/>
      <c r="AM151" s="84"/>
      <c r="AN151" s="85"/>
      <c r="AO151" s="155"/>
      <c r="AP151" s="81"/>
      <c r="AQ151" s="82"/>
      <c r="AR151" s="83"/>
      <c r="AS151" s="84"/>
      <c r="AT151" s="85"/>
      <c r="AU151" s="155"/>
      <c r="AV151" s="81"/>
      <c r="AW151" s="82"/>
      <c r="AX151" s="83"/>
      <c r="AY151" s="84"/>
      <c r="AZ151" s="85"/>
      <c r="BA151" s="155"/>
      <c r="BB151" s="81"/>
      <c r="BC151" s="82"/>
      <c r="BD151" s="83"/>
      <c r="BE151" s="84"/>
      <c r="BF151" s="85"/>
      <c r="BG151" s="155"/>
    </row>
    <row r="152" ht="16.5" customHeight="1">
      <c r="A152" s="166" t="s">
        <v>74</v>
      </c>
      <c r="B152" s="161">
        <v>2480.0</v>
      </c>
      <c r="C152" s="57">
        <v>1006.0</v>
      </c>
      <c r="D152" s="167"/>
      <c r="E152" s="167"/>
      <c r="F152" s="81">
        <v>87.0</v>
      </c>
      <c r="G152" s="82">
        <v>53.0</v>
      </c>
      <c r="H152" s="83">
        <v>67.0</v>
      </c>
      <c r="I152" s="84">
        <v>101.0</v>
      </c>
      <c r="J152" s="85">
        <v>178.0</v>
      </c>
      <c r="K152" s="155">
        <v>50.0</v>
      </c>
      <c r="L152" s="81">
        <v>92.0</v>
      </c>
      <c r="M152" s="82">
        <v>59.0</v>
      </c>
      <c r="N152" s="83">
        <v>69.0</v>
      </c>
      <c r="O152" s="84">
        <v>107.0</v>
      </c>
      <c r="P152" s="85">
        <v>173.0</v>
      </c>
      <c r="Q152" s="155">
        <v>49.0</v>
      </c>
      <c r="R152" s="81">
        <v>92.0</v>
      </c>
      <c r="S152" s="82">
        <v>52.0</v>
      </c>
      <c r="T152" s="83">
        <v>66.0</v>
      </c>
      <c r="U152" s="84">
        <v>97.0</v>
      </c>
      <c r="V152" s="85">
        <v>176.0</v>
      </c>
      <c r="W152" s="155">
        <v>49.0</v>
      </c>
      <c r="X152" s="81"/>
      <c r="Y152" s="82"/>
      <c r="Z152" s="83"/>
      <c r="AA152" s="84"/>
      <c r="AB152" s="85"/>
      <c r="AC152" s="155"/>
      <c r="AD152" s="81"/>
      <c r="AE152" s="82"/>
      <c r="AF152" s="83"/>
      <c r="AG152" s="84"/>
      <c r="AH152" s="85"/>
      <c r="AI152" s="155"/>
      <c r="AJ152" s="81"/>
      <c r="AK152" s="82"/>
      <c r="AL152" s="83"/>
      <c r="AM152" s="84"/>
      <c r="AN152" s="85"/>
      <c r="AO152" s="155"/>
      <c r="AP152" s="81"/>
      <c r="AQ152" s="82"/>
      <c r="AR152" s="83"/>
      <c r="AS152" s="84"/>
      <c r="AT152" s="85"/>
      <c r="AU152" s="155"/>
      <c r="AV152" s="81"/>
      <c r="AW152" s="82"/>
      <c r="AX152" s="83"/>
      <c r="AY152" s="84"/>
      <c r="AZ152" s="85"/>
      <c r="BA152" s="155"/>
      <c r="BB152" s="81"/>
      <c r="BC152" s="82"/>
      <c r="BD152" s="83"/>
      <c r="BE152" s="84"/>
      <c r="BF152" s="85"/>
      <c r="BG152" s="155"/>
    </row>
    <row r="153" ht="16.5" customHeight="1">
      <c r="A153" s="166" t="s">
        <v>74</v>
      </c>
      <c r="B153" s="161">
        <v>2511.0</v>
      </c>
      <c r="C153" s="57">
        <v>802.0</v>
      </c>
      <c r="D153" s="167"/>
      <c r="E153" s="167"/>
      <c r="F153" s="81">
        <v>37.0</v>
      </c>
      <c r="G153" s="82">
        <v>30.0</v>
      </c>
      <c r="H153" s="83">
        <v>42.0</v>
      </c>
      <c r="I153" s="84">
        <v>38.0</v>
      </c>
      <c r="J153" s="85">
        <v>94.0</v>
      </c>
      <c r="K153" s="155">
        <v>55.0</v>
      </c>
      <c r="L153" s="81">
        <v>40.0</v>
      </c>
      <c r="M153" s="82">
        <v>33.0</v>
      </c>
      <c r="N153" s="83">
        <v>41.0</v>
      </c>
      <c r="O153" s="84">
        <v>38.0</v>
      </c>
      <c r="P153" s="85">
        <v>98.0</v>
      </c>
      <c r="Q153" s="155">
        <v>57.0</v>
      </c>
      <c r="R153" s="81">
        <v>35.0</v>
      </c>
      <c r="S153" s="82">
        <v>35.0</v>
      </c>
      <c r="T153" s="83">
        <v>42.0</v>
      </c>
      <c r="U153" s="84">
        <v>40.0</v>
      </c>
      <c r="V153" s="85">
        <v>90.0</v>
      </c>
      <c r="W153" s="155">
        <v>55.0</v>
      </c>
      <c r="X153" s="81"/>
      <c r="Y153" s="82"/>
      <c r="Z153" s="83"/>
      <c r="AA153" s="84"/>
      <c r="AB153" s="85"/>
      <c r="AC153" s="155"/>
      <c r="AD153" s="81"/>
      <c r="AE153" s="82"/>
      <c r="AF153" s="83"/>
      <c r="AG153" s="84"/>
      <c r="AH153" s="85"/>
      <c r="AI153" s="155"/>
      <c r="AJ153" s="81"/>
      <c r="AK153" s="82"/>
      <c r="AL153" s="83"/>
      <c r="AM153" s="84"/>
      <c r="AN153" s="85"/>
      <c r="AO153" s="155"/>
      <c r="AP153" s="81"/>
      <c r="AQ153" s="82"/>
      <c r="AR153" s="83"/>
      <c r="AS153" s="84"/>
      <c r="AT153" s="85"/>
      <c r="AU153" s="155"/>
      <c r="AV153" s="81"/>
      <c r="AW153" s="82"/>
      <c r="AX153" s="83"/>
      <c r="AY153" s="84"/>
      <c r="AZ153" s="85"/>
      <c r="BA153" s="155"/>
      <c r="BB153" s="81"/>
      <c r="BC153" s="82"/>
      <c r="BD153" s="83"/>
      <c r="BE153" s="84"/>
      <c r="BF153" s="85"/>
      <c r="BG153" s="155"/>
    </row>
    <row r="154" ht="16.5" customHeight="1">
      <c r="A154" s="166" t="s">
        <v>74</v>
      </c>
      <c r="B154" s="161">
        <v>2600.0</v>
      </c>
      <c r="C154" s="57">
        <v>2918.0</v>
      </c>
      <c r="D154" s="167"/>
      <c r="E154" s="167"/>
      <c r="F154" s="81">
        <v>288.0</v>
      </c>
      <c r="G154" s="82">
        <v>170.0</v>
      </c>
      <c r="H154" s="83">
        <v>250.0</v>
      </c>
      <c r="I154" s="84">
        <v>228.0</v>
      </c>
      <c r="J154" s="85">
        <v>441.0</v>
      </c>
      <c r="K154" s="155">
        <v>150.0</v>
      </c>
      <c r="L154" s="81">
        <v>315.0</v>
      </c>
      <c r="M154" s="82">
        <v>201.0</v>
      </c>
      <c r="N154" s="83">
        <v>259.0</v>
      </c>
      <c r="O154" s="84">
        <v>212.0</v>
      </c>
      <c r="P154" s="85">
        <v>417.0</v>
      </c>
      <c r="Q154" s="155">
        <v>147.0</v>
      </c>
      <c r="R154" s="81">
        <v>279.0</v>
      </c>
      <c r="S154" s="82">
        <v>192.0</v>
      </c>
      <c r="T154" s="83">
        <v>256.0</v>
      </c>
      <c r="U154" s="84">
        <v>219.0</v>
      </c>
      <c r="V154" s="85">
        <v>409.0</v>
      </c>
      <c r="W154" s="155">
        <v>135.0</v>
      </c>
      <c r="X154" s="81"/>
      <c r="Y154" s="82"/>
      <c r="Z154" s="83"/>
      <c r="AA154" s="84"/>
      <c r="AB154" s="85"/>
      <c r="AC154" s="155"/>
      <c r="AD154" s="81"/>
      <c r="AE154" s="82"/>
      <c r="AF154" s="83"/>
      <c r="AG154" s="84"/>
      <c r="AH154" s="85"/>
      <c r="AI154" s="155"/>
      <c r="AJ154" s="81"/>
      <c r="AK154" s="82"/>
      <c r="AL154" s="83"/>
      <c r="AM154" s="84"/>
      <c r="AN154" s="85"/>
      <c r="AO154" s="155"/>
      <c r="AP154" s="81"/>
      <c r="AQ154" s="82"/>
      <c r="AR154" s="83"/>
      <c r="AS154" s="84"/>
      <c r="AT154" s="85"/>
      <c r="AU154" s="155"/>
      <c r="AV154" s="81"/>
      <c r="AW154" s="82"/>
      <c r="AX154" s="83"/>
      <c r="AY154" s="84"/>
      <c r="AZ154" s="85"/>
      <c r="BA154" s="155"/>
      <c r="BB154" s="81"/>
      <c r="BC154" s="82"/>
      <c r="BD154" s="83"/>
      <c r="BE154" s="84"/>
      <c r="BF154" s="85"/>
      <c r="BG154" s="155"/>
    </row>
    <row r="155" ht="16.5" customHeight="1">
      <c r="A155" s="166" t="s">
        <v>74</v>
      </c>
      <c r="B155" s="161">
        <v>2605.0</v>
      </c>
      <c r="C155" s="57">
        <v>1281.0</v>
      </c>
      <c r="D155" s="167"/>
      <c r="E155" s="167"/>
      <c r="F155" s="81">
        <v>183.0</v>
      </c>
      <c r="G155" s="82">
        <v>91.0</v>
      </c>
      <c r="H155" s="83">
        <v>97.0</v>
      </c>
      <c r="I155" s="84">
        <v>95.0</v>
      </c>
      <c r="J155" s="85">
        <v>218.0</v>
      </c>
      <c r="K155" s="155">
        <v>78.0</v>
      </c>
      <c r="L155" s="81">
        <v>197.0</v>
      </c>
      <c r="M155" s="82">
        <v>114.0</v>
      </c>
      <c r="N155" s="83">
        <v>105.0</v>
      </c>
      <c r="O155" s="84">
        <v>91.0</v>
      </c>
      <c r="P155" s="85">
        <v>211.0</v>
      </c>
      <c r="Q155" s="155">
        <v>75.0</v>
      </c>
      <c r="R155" s="81">
        <v>172.0</v>
      </c>
      <c r="S155" s="82">
        <v>102.0</v>
      </c>
      <c r="T155" s="83">
        <v>91.0</v>
      </c>
      <c r="U155" s="84">
        <v>105.0</v>
      </c>
      <c r="V155" s="85">
        <v>201.0</v>
      </c>
      <c r="W155" s="155">
        <v>78.0</v>
      </c>
      <c r="X155" s="81"/>
      <c r="Y155" s="82"/>
      <c r="Z155" s="83"/>
      <c r="AA155" s="84"/>
      <c r="AB155" s="85"/>
      <c r="AC155" s="155"/>
      <c r="AD155" s="81"/>
      <c r="AE155" s="82"/>
      <c r="AF155" s="83"/>
      <c r="AG155" s="84"/>
      <c r="AH155" s="85"/>
      <c r="AI155" s="155"/>
      <c r="AJ155" s="81"/>
      <c r="AK155" s="82"/>
      <c r="AL155" s="83"/>
      <c r="AM155" s="84"/>
      <c r="AN155" s="85"/>
      <c r="AO155" s="155"/>
      <c r="AP155" s="81"/>
      <c r="AQ155" s="82"/>
      <c r="AR155" s="83"/>
      <c r="AS155" s="84"/>
      <c r="AT155" s="85"/>
      <c r="AU155" s="155"/>
      <c r="AV155" s="81"/>
      <c r="AW155" s="82"/>
      <c r="AX155" s="83"/>
      <c r="AY155" s="84"/>
      <c r="AZ155" s="85"/>
      <c r="BA155" s="155"/>
      <c r="BB155" s="81"/>
      <c r="BC155" s="82"/>
      <c r="BD155" s="83"/>
      <c r="BE155" s="84"/>
      <c r="BF155" s="85"/>
      <c r="BG155" s="155"/>
    </row>
    <row r="156" ht="16.5" customHeight="1">
      <c r="A156" s="166" t="s">
        <v>74</v>
      </c>
      <c r="B156" s="161">
        <v>2606.0</v>
      </c>
      <c r="C156" s="57">
        <v>2990.0</v>
      </c>
      <c r="D156" s="167"/>
      <c r="E156" s="167"/>
      <c r="F156" s="81">
        <v>203.0</v>
      </c>
      <c r="G156" s="82">
        <v>154.0</v>
      </c>
      <c r="H156" s="83">
        <v>147.0</v>
      </c>
      <c r="I156" s="84">
        <v>248.0</v>
      </c>
      <c r="J156" s="85">
        <v>640.0</v>
      </c>
      <c r="K156" s="155">
        <v>106.0</v>
      </c>
      <c r="L156" s="81">
        <v>217.0</v>
      </c>
      <c r="M156" s="82">
        <v>180.0</v>
      </c>
      <c r="N156" s="83">
        <v>154.0</v>
      </c>
      <c r="O156" s="84">
        <v>241.0</v>
      </c>
      <c r="P156" s="85">
        <v>622.0</v>
      </c>
      <c r="Q156" s="155">
        <v>105.0</v>
      </c>
      <c r="R156" s="81">
        <v>214.0</v>
      </c>
      <c r="S156" s="82">
        <v>176.0</v>
      </c>
      <c r="T156" s="83">
        <v>143.0</v>
      </c>
      <c r="U156" s="84">
        <v>237.0</v>
      </c>
      <c r="V156" s="85">
        <v>612.0</v>
      </c>
      <c r="W156" s="155">
        <v>99.0</v>
      </c>
      <c r="X156" s="81"/>
      <c r="Y156" s="82"/>
      <c r="Z156" s="83"/>
      <c r="AA156" s="84"/>
      <c r="AB156" s="85"/>
      <c r="AC156" s="155"/>
      <c r="AD156" s="81"/>
      <c r="AE156" s="82"/>
      <c r="AF156" s="83"/>
      <c r="AG156" s="84"/>
      <c r="AH156" s="85"/>
      <c r="AI156" s="155"/>
      <c r="AJ156" s="81"/>
      <c r="AK156" s="82"/>
      <c r="AL156" s="83"/>
      <c r="AM156" s="84"/>
      <c r="AN156" s="85"/>
      <c r="AO156" s="155"/>
      <c r="AP156" s="81"/>
      <c r="AQ156" s="82"/>
      <c r="AR156" s="83"/>
      <c r="AS156" s="84"/>
      <c r="AT156" s="85"/>
      <c r="AU156" s="155"/>
      <c r="AV156" s="81"/>
      <c r="AW156" s="82"/>
      <c r="AX156" s="83"/>
      <c r="AY156" s="84"/>
      <c r="AZ156" s="85"/>
      <c r="BA156" s="155"/>
      <c r="BB156" s="81"/>
      <c r="BC156" s="82"/>
      <c r="BD156" s="83"/>
      <c r="BE156" s="84"/>
      <c r="BF156" s="85"/>
      <c r="BG156" s="155"/>
    </row>
    <row r="157" ht="16.5" customHeight="1">
      <c r="A157" s="166" t="s">
        <v>74</v>
      </c>
      <c r="B157" s="161">
        <v>2611.0</v>
      </c>
      <c r="C157" s="57">
        <v>2010.0</v>
      </c>
      <c r="D157" s="167"/>
      <c r="E157" s="167"/>
      <c r="F157" s="81">
        <v>161.0</v>
      </c>
      <c r="G157" s="82">
        <v>126.0</v>
      </c>
      <c r="H157" s="83">
        <v>123.0</v>
      </c>
      <c r="I157" s="84">
        <v>121.0</v>
      </c>
      <c r="J157" s="85">
        <v>334.0</v>
      </c>
      <c r="K157" s="155">
        <v>101.0</v>
      </c>
      <c r="L157" s="81">
        <v>164.0</v>
      </c>
      <c r="M157" s="82">
        <v>134.0</v>
      </c>
      <c r="N157" s="83">
        <v>128.0</v>
      </c>
      <c r="O157" s="84">
        <v>121.0</v>
      </c>
      <c r="P157" s="85">
        <v>338.0</v>
      </c>
      <c r="Q157" s="155">
        <v>94.0</v>
      </c>
      <c r="R157" s="81">
        <v>151.0</v>
      </c>
      <c r="S157" s="82">
        <v>130.0</v>
      </c>
      <c r="T157" s="83">
        <v>124.0</v>
      </c>
      <c r="U157" s="84">
        <v>118.0</v>
      </c>
      <c r="V157" s="85">
        <v>329.0</v>
      </c>
      <c r="W157" s="155">
        <v>89.0</v>
      </c>
      <c r="X157" s="81"/>
      <c r="Y157" s="82"/>
      <c r="Z157" s="83"/>
      <c r="AA157" s="84"/>
      <c r="AB157" s="85"/>
      <c r="AC157" s="155"/>
      <c r="AD157" s="81"/>
      <c r="AE157" s="82"/>
      <c r="AF157" s="83"/>
      <c r="AG157" s="84"/>
      <c r="AH157" s="85"/>
      <c r="AI157" s="155"/>
      <c r="AJ157" s="81"/>
      <c r="AK157" s="82"/>
      <c r="AL157" s="83"/>
      <c r="AM157" s="84"/>
      <c r="AN157" s="85"/>
      <c r="AO157" s="155"/>
      <c r="AP157" s="81"/>
      <c r="AQ157" s="82"/>
      <c r="AR157" s="83"/>
      <c r="AS157" s="84"/>
      <c r="AT157" s="85"/>
      <c r="AU157" s="155"/>
      <c r="AV157" s="81"/>
      <c r="AW157" s="82"/>
      <c r="AX157" s="83"/>
      <c r="AY157" s="84"/>
      <c r="AZ157" s="85"/>
      <c r="BA157" s="155"/>
      <c r="BB157" s="81"/>
      <c r="BC157" s="82"/>
      <c r="BD157" s="83"/>
      <c r="BE157" s="84"/>
      <c r="BF157" s="85"/>
      <c r="BG157" s="155"/>
    </row>
    <row r="158" ht="16.5" customHeight="1">
      <c r="A158" s="166" t="s">
        <v>74</v>
      </c>
      <c r="B158" s="161">
        <v>2614.0</v>
      </c>
      <c r="C158" s="57">
        <v>3010.0</v>
      </c>
      <c r="D158" s="167"/>
      <c r="E158" s="167"/>
      <c r="F158" s="81">
        <v>327.0</v>
      </c>
      <c r="G158" s="82">
        <v>196.0</v>
      </c>
      <c r="H158" s="83">
        <v>248.0</v>
      </c>
      <c r="I158" s="84">
        <v>251.0</v>
      </c>
      <c r="J158" s="85">
        <v>465.0</v>
      </c>
      <c r="K158" s="155">
        <v>122.0</v>
      </c>
      <c r="L158" s="81">
        <v>358.0</v>
      </c>
      <c r="M158" s="82">
        <v>214.0</v>
      </c>
      <c r="N158" s="83">
        <v>267.0</v>
      </c>
      <c r="O158" s="84">
        <v>239.0</v>
      </c>
      <c r="P158" s="85">
        <v>458.0</v>
      </c>
      <c r="Q158" s="155">
        <v>112.0</v>
      </c>
      <c r="R158" s="81">
        <v>334.0</v>
      </c>
      <c r="S158" s="82">
        <v>194.0</v>
      </c>
      <c r="T158" s="83">
        <v>251.0</v>
      </c>
      <c r="U158" s="84">
        <v>236.0</v>
      </c>
      <c r="V158" s="85">
        <v>449.0</v>
      </c>
      <c r="W158" s="155">
        <v>115.0</v>
      </c>
      <c r="X158" s="81"/>
      <c r="Y158" s="82"/>
      <c r="Z158" s="83"/>
      <c r="AA158" s="84"/>
      <c r="AB158" s="85"/>
      <c r="AC158" s="155"/>
      <c r="AD158" s="81"/>
      <c r="AE158" s="82"/>
      <c r="AF158" s="83"/>
      <c r="AG158" s="84"/>
      <c r="AH158" s="85"/>
      <c r="AI158" s="155"/>
      <c r="AJ158" s="81"/>
      <c r="AK158" s="82"/>
      <c r="AL158" s="83"/>
      <c r="AM158" s="84"/>
      <c r="AN158" s="85"/>
      <c r="AO158" s="155"/>
      <c r="AP158" s="81"/>
      <c r="AQ158" s="82"/>
      <c r="AR158" s="83"/>
      <c r="AS158" s="84"/>
      <c r="AT158" s="85"/>
      <c r="AU158" s="155"/>
      <c r="AV158" s="81"/>
      <c r="AW158" s="82"/>
      <c r="AX158" s="83"/>
      <c r="AY158" s="84"/>
      <c r="AZ158" s="85"/>
      <c r="BA158" s="155"/>
      <c r="BB158" s="81"/>
      <c r="BC158" s="82"/>
      <c r="BD158" s="83"/>
      <c r="BE158" s="84"/>
      <c r="BF158" s="85"/>
      <c r="BG158" s="155"/>
    </row>
    <row r="159" ht="16.5" customHeight="1">
      <c r="A159" s="166" t="s">
        <v>74</v>
      </c>
      <c r="B159" s="161">
        <v>2622.0</v>
      </c>
      <c r="C159" s="57">
        <v>1690.0</v>
      </c>
      <c r="D159" s="167"/>
      <c r="E159" s="167"/>
      <c r="F159" s="81">
        <v>308.0</v>
      </c>
      <c r="G159" s="82">
        <v>146.0</v>
      </c>
      <c r="H159" s="83">
        <v>160.0</v>
      </c>
      <c r="I159" s="84">
        <v>140.0</v>
      </c>
      <c r="J159" s="85">
        <v>307.0</v>
      </c>
      <c r="K159" s="155">
        <v>60.0</v>
      </c>
      <c r="L159" s="81">
        <v>317.0</v>
      </c>
      <c r="M159" s="82">
        <v>152.0</v>
      </c>
      <c r="N159" s="83">
        <v>175.0</v>
      </c>
      <c r="O159" s="84">
        <v>138.0</v>
      </c>
      <c r="P159" s="85">
        <v>305.0</v>
      </c>
      <c r="Q159" s="155">
        <v>51.0</v>
      </c>
      <c r="R159" s="81">
        <v>277.0</v>
      </c>
      <c r="S159" s="82">
        <v>136.0</v>
      </c>
      <c r="T159" s="83">
        <v>155.0</v>
      </c>
      <c r="U159" s="84">
        <v>144.0</v>
      </c>
      <c r="V159" s="85">
        <v>298.0</v>
      </c>
      <c r="W159" s="155">
        <v>61.0</v>
      </c>
      <c r="X159" s="81"/>
      <c r="Y159" s="82"/>
      <c r="Z159" s="83"/>
      <c r="AA159" s="84"/>
      <c r="AB159" s="85"/>
      <c r="AC159" s="155"/>
      <c r="AD159" s="81"/>
      <c r="AE159" s="82"/>
      <c r="AF159" s="83"/>
      <c r="AG159" s="84"/>
      <c r="AH159" s="85"/>
      <c r="AI159" s="155"/>
      <c r="AJ159" s="81"/>
      <c r="AK159" s="82"/>
      <c r="AL159" s="83"/>
      <c r="AM159" s="84"/>
      <c r="AN159" s="85"/>
      <c r="AO159" s="155"/>
      <c r="AP159" s="81"/>
      <c r="AQ159" s="82"/>
      <c r="AR159" s="83"/>
      <c r="AS159" s="84"/>
      <c r="AT159" s="85"/>
      <c r="AU159" s="155"/>
      <c r="AV159" s="81"/>
      <c r="AW159" s="82"/>
      <c r="AX159" s="83"/>
      <c r="AY159" s="84"/>
      <c r="AZ159" s="85"/>
      <c r="BA159" s="155"/>
      <c r="BB159" s="81"/>
      <c r="BC159" s="82"/>
      <c r="BD159" s="83"/>
      <c r="BE159" s="84"/>
      <c r="BF159" s="85"/>
      <c r="BG159" s="155"/>
    </row>
    <row r="160" ht="16.5" customHeight="1">
      <c r="A160" s="166" t="s">
        <v>74</v>
      </c>
      <c r="B160" s="161">
        <v>2633.0</v>
      </c>
      <c r="C160" s="57">
        <v>2542.0</v>
      </c>
      <c r="D160" s="167"/>
      <c r="E160" s="167"/>
      <c r="F160" s="81">
        <v>342.0</v>
      </c>
      <c r="G160" s="82">
        <v>279.0</v>
      </c>
      <c r="H160" s="83">
        <v>180.0</v>
      </c>
      <c r="I160" s="84">
        <v>230.0</v>
      </c>
      <c r="J160" s="85">
        <v>567.0</v>
      </c>
      <c r="K160" s="155">
        <v>81.0</v>
      </c>
      <c r="L160" s="81">
        <v>373.0</v>
      </c>
      <c r="M160" s="82">
        <v>310.0</v>
      </c>
      <c r="N160" s="83">
        <v>197.0</v>
      </c>
      <c r="O160" s="84">
        <v>221.0</v>
      </c>
      <c r="P160" s="85">
        <v>545.0</v>
      </c>
      <c r="Q160" s="155">
        <v>82.0</v>
      </c>
      <c r="R160" s="81">
        <v>276.0</v>
      </c>
      <c r="S160" s="82">
        <v>239.0</v>
      </c>
      <c r="T160" s="83">
        <v>168.0</v>
      </c>
      <c r="U160" s="84">
        <v>249.0</v>
      </c>
      <c r="V160" s="85">
        <v>573.0</v>
      </c>
      <c r="W160" s="155">
        <v>84.0</v>
      </c>
      <c r="X160" s="81"/>
      <c r="Y160" s="82"/>
      <c r="Z160" s="83"/>
      <c r="AA160" s="84"/>
      <c r="AB160" s="85"/>
      <c r="AC160" s="155"/>
      <c r="AD160" s="81"/>
      <c r="AE160" s="82"/>
      <c r="AF160" s="83"/>
      <c r="AG160" s="84"/>
      <c r="AH160" s="85"/>
      <c r="AI160" s="155"/>
      <c r="AJ160" s="81"/>
      <c r="AK160" s="82"/>
      <c r="AL160" s="83"/>
      <c r="AM160" s="84"/>
      <c r="AN160" s="85"/>
      <c r="AO160" s="155"/>
      <c r="AP160" s="81"/>
      <c r="AQ160" s="82"/>
      <c r="AR160" s="83"/>
      <c r="AS160" s="84"/>
      <c r="AT160" s="85"/>
      <c r="AU160" s="155"/>
      <c r="AV160" s="81"/>
      <c r="AW160" s="82"/>
      <c r="AX160" s="83"/>
      <c r="AY160" s="84"/>
      <c r="AZ160" s="85"/>
      <c r="BA160" s="155"/>
      <c r="BB160" s="81"/>
      <c r="BC160" s="82"/>
      <c r="BD160" s="83"/>
      <c r="BE160" s="84"/>
      <c r="BF160" s="85"/>
      <c r="BG160" s="155"/>
    </row>
    <row r="161" ht="16.5" customHeight="1">
      <c r="A161" s="166" t="s">
        <v>74</v>
      </c>
      <c r="B161" s="161">
        <v>2643.0</v>
      </c>
      <c r="C161" s="57">
        <v>1964.0</v>
      </c>
      <c r="D161" s="167"/>
      <c r="E161" s="167"/>
      <c r="F161" s="81">
        <v>358.0</v>
      </c>
      <c r="G161" s="82">
        <v>228.0</v>
      </c>
      <c r="H161" s="83">
        <v>144.0</v>
      </c>
      <c r="I161" s="84">
        <v>187.0</v>
      </c>
      <c r="J161" s="85">
        <v>373.0</v>
      </c>
      <c r="K161" s="155">
        <v>60.0</v>
      </c>
      <c r="L161" s="81">
        <v>388.0</v>
      </c>
      <c r="M161" s="82">
        <v>265.0</v>
      </c>
      <c r="N161" s="83">
        <v>152.0</v>
      </c>
      <c r="O161" s="84">
        <v>176.0</v>
      </c>
      <c r="P161" s="85">
        <v>351.0</v>
      </c>
      <c r="Q161" s="155">
        <v>52.0</v>
      </c>
      <c r="R161" s="81">
        <v>348.0</v>
      </c>
      <c r="S161" s="82">
        <v>221.0</v>
      </c>
      <c r="T161" s="83">
        <v>136.0</v>
      </c>
      <c r="U161" s="84">
        <v>188.0</v>
      </c>
      <c r="V161" s="85">
        <v>362.0</v>
      </c>
      <c r="W161" s="155">
        <v>59.0</v>
      </c>
      <c r="X161" s="81"/>
      <c r="Y161" s="82"/>
      <c r="Z161" s="83"/>
      <c r="AA161" s="84"/>
      <c r="AB161" s="85"/>
      <c r="AC161" s="155"/>
      <c r="AD161" s="81"/>
      <c r="AE161" s="82"/>
      <c r="AF161" s="83"/>
      <c r="AG161" s="84"/>
      <c r="AH161" s="85"/>
      <c r="AI161" s="155"/>
      <c r="AJ161" s="81"/>
      <c r="AK161" s="82"/>
      <c r="AL161" s="83"/>
      <c r="AM161" s="84"/>
      <c r="AN161" s="85"/>
      <c r="AO161" s="155"/>
      <c r="AP161" s="81"/>
      <c r="AQ161" s="82"/>
      <c r="AR161" s="83"/>
      <c r="AS161" s="84"/>
      <c r="AT161" s="85"/>
      <c r="AU161" s="155"/>
      <c r="AV161" s="81"/>
      <c r="AW161" s="82"/>
      <c r="AX161" s="83"/>
      <c r="AY161" s="84"/>
      <c r="AZ161" s="85"/>
      <c r="BA161" s="155"/>
      <c r="BB161" s="81"/>
      <c r="BC161" s="82"/>
      <c r="BD161" s="83"/>
      <c r="BE161" s="84"/>
      <c r="BF161" s="85"/>
      <c r="BG161" s="155"/>
    </row>
    <row r="162" ht="16.5" customHeight="1">
      <c r="A162" s="166" t="s">
        <v>74</v>
      </c>
      <c r="B162" s="161">
        <v>2644.0</v>
      </c>
      <c r="C162" s="57">
        <v>2685.0</v>
      </c>
      <c r="D162" s="167"/>
      <c r="E162" s="167"/>
      <c r="F162" s="81">
        <v>550.0</v>
      </c>
      <c r="G162" s="82">
        <v>343.0</v>
      </c>
      <c r="H162" s="83">
        <v>275.0</v>
      </c>
      <c r="I162" s="84">
        <v>217.0</v>
      </c>
      <c r="J162" s="85">
        <v>383.0</v>
      </c>
      <c r="K162" s="155">
        <v>67.0</v>
      </c>
      <c r="L162" s="81">
        <v>586.0</v>
      </c>
      <c r="M162" s="82">
        <v>395.0</v>
      </c>
      <c r="N162" s="83">
        <v>290.0</v>
      </c>
      <c r="O162" s="84">
        <v>189.0</v>
      </c>
      <c r="P162" s="85">
        <v>360.0</v>
      </c>
      <c r="Q162" s="155">
        <v>62.0</v>
      </c>
      <c r="R162" s="81">
        <v>519.0</v>
      </c>
      <c r="S162" s="82">
        <v>353.0</v>
      </c>
      <c r="T162" s="83">
        <v>279.0</v>
      </c>
      <c r="U162" s="84">
        <v>217.0</v>
      </c>
      <c r="V162" s="85">
        <v>365.0</v>
      </c>
      <c r="W162" s="155">
        <v>62.0</v>
      </c>
      <c r="X162" s="81"/>
      <c r="Y162" s="82"/>
      <c r="Z162" s="83"/>
      <c r="AA162" s="84"/>
      <c r="AB162" s="85"/>
      <c r="AC162" s="155"/>
      <c r="AD162" s="81"/>
      <c r="AE162" s="82"/>
      <c r="AF162" s="83"/>
      <c r="AG162" s="84"/>
      <c r="AH162" s="85"/>
      <c r="AI162" s="155"/>
      <c r="AJ162" s="81"/>
      <c r="AK162" s="82"/>
      <c r="AL162" s="83"/>
      <c r="AM162" s="84"/>
      <c r="AN162" s="85"/>
      <c r="AO162" s="155"/>
      <c r="AP162" s="81"/>
      <c r="AQ162" s="82"/>
      <c r="AR162" s="83"/>
      <c r="AS162" s="84"/>
      <c r="AT162" s="85"/>
      <c r="AU162" s="155"/>
      <c r="AV162" s="81"/>
      <c r="AW162" s="82"/>
      <c r="AX162" s="83"/>
      <c r="AY162" s="84"/>
      <c r="AZ162" s="85"/>
      <c r="BA162" s="155"/>
      <c r="BB162" s="81"/>
      <c r="BC162" s="82"/>
      <c r="BD162" s="83"/>
      <c r="BE162" s="84"/>
      <c r="BF162" s="85"/>
      <c r="BG162" s="155"/>
    </row>
    <row r="163" ht="16.5" customHeight="1">
      <c r="A163" s="166" t="s">
        <v>74</v>
      </c>
      <c r="B163" s="161">
        <v>2651.0</v>
      </c>
      <c r="C163" s="57">
        <v>2886.0</v>
      </c>
      <c r="D163" s="167"/>
      <c r="E163" s="167"/>
      <c r="F163" s="81">
        <v>303.0</v>
      </c>
      <c r="G163" s="82">
        <v>216.0</v>
      </c>
      <c r="H163" s="83">
        <v>210.0</v>
      </c>
      <c r="I163" s="84">
        <v>241.0</v>
      </c>
      <c r="J163" s="85">
        <v>528.0</v>
      </c>
      <c r="K163" s="155">
        <v>119.0</v>
      </c>
      <c r="L163" s="81">
        <v>321.0</v>
      </c>
      <c r="M163" s="82">
        <v>254.0</v>
      </c>
      <c r="N163" s="83">
        <v>224.0</v>
      </c>
      <c r="O163" s="84">
        <v>230.0</v>
      </c>
      <c r="P163" s="85">
        <v>528.0</v>
      </c>
      <c r="Q163" s="155">
        <v>119.0</v>
      </c>
      <c r="R163" s="81">
        <v>296.0</v>
      </c>
      <c r="S163" s="82">
        <v>237.0</v>
      </c>
      <c r="T163" s="83">
        <v>220.0</v>
      </c>
      <c r="U163" s="84">
        <v>235.0</v>
      </c>
      <c r="V163" s="85">
        <v>513.0</v>
      </c>
      <c r="W163" s="155">
        <v>119.0</v>
      </c>
      <c r="X163" s="81"/>
      <c r="Y163" s="82"/>
      <c r="Z163" s="83"/>
      <c r="AA163" s="84"/>
      <c r="AB163" s="85"/>
      <c r="AC163" s="155"/>
      <c r="AD163" s="81"/>
      <c r="AE163" s="82"/>
      <c r="AF163" s="83"/>
      <c r="AG163" s="84"/>
      <c r="AH163" s="85"/>
      <c r="AI163" s="155"/>
      <c r="AJ163" s="81"/>
      <c r="AK163" s="82"/>
      <c r="AL163" s="83"/>
      <c r="AM163" s="84"/>
      <c r="AN163" s="85"/>
      <c r="AO163" s="155"/>
      <c r="AP163" s="81"/>
      <c r="AQ163" s="82"/>
      <c r="AR163" s="83"/>
      <c r="AS163" s="84"/>
      <c r="AT163" s="85"/>
      <c r="AU163" s="155"/>
      <c r="AV163" s="81"/>
      <c r="AW163" s="82"/>
      <c r="AX163" s="83"/>
      <c r="AY163" s="84"/>
      <c r="AZ163" s="85"/>
      <c r="BA163" s="155"/>
      <c r="BB163" s="81"/>
      <c r="BC163" s="82"/>
      <c r="BD163" s="83"/>
      <c r="BE163" s="84"/>
      <c r="BF163" s="85"/>
      <c r="BG163" s="155"/>
    </row>
    <row r="164" ht="16.5" customHeight="1">
      <c r="A164" s="166" t="s">
        <v>74</v>
      </c>
      <c r="B164" s="161">
        <v>2654.0</v>
      </c>
      <c r="C164" s="57">
        <v>2382.0</v>
      </c>
      <c r="D164" s="167"/>
      <c r="E164" s="167"/>
      <c r="F164" s="81">
        <v>391.0</v>
      </c>
      <c r="G164" s="82">
        <v>243.0</v>
      </c>
      <c r="H164" s="83">
        <v>174.0</v>
      </c>
      <c r="I164" s="84">
        <v>213.0</v>
      </c>
      <c r="J164" s="85">
        <v>453.0</v>
      </c>
      <c r="K164" s="155">
        <v>67.0</v>
      </c>
      <c r="L164" s="81">
        <v>437.0</v>
      </c>
      <c r="M164" s="82">
        <v>261.0</v>
      </c>
      <c r="N164" s="83">
        <v>181.0</v>
      </c>
      <c r="O164" s="84">
        <v>195.0</v>
      </c>
      <c r="P164" s="85">
        <v>439.0</v>
      </c>
      <c r="Q164" s="155">
        <v>57.0</v>
      </c>
      <c r="R164" s="81">
        <v>393.0</v>
      </c>
      <c r="S164" s="82">
        <v>242.0</v>
      </c>
      <c r="T164" s="83">
        <v>167.0</v>
      </c>
      <c r="U164" s="84">
        <v>210.0</v>
      </c>
      <c r="V164" s="85">
        <v>427.0</v>
      </c>
      <c r="W164" s="155">
        <v>66.0</v>
      </c>
      <c r="X164" s="81"/>
      <c r="Y164" s="82"/>
      <c r="Z164" s="83"/>
      <c r="AA164" s="84"/>
      <c r="AB164" s="85"/>
      <c r="AC164" s="155"/>
      <c r="AD164" s="81"/>
      <c r="AE164" s="82"/>
      <c r="AF164" s="83"/>
      <c r="AG164" s="84"/>
      <c r="AH164" s="85"/>
      <c r="AI164" s="155"/>
      <c r="AJ164" s="81"/>
      <c r="AK164" s="82"/>
      <c r="AL164" s="83"/>
      <c r="AM164" s="84"/>
      <c r="AN164" s="85"/>
      <c r="AO164" s="155"/>
      <c r="AP164" s="81"/>
      <c r="AQ164" s="82"/>
      <c r="AR164" s="83"/>
      <c r="AS164" s="84"/>
      <c r="AT164" s="85"/>
      <c r="AU164" s="155"/>
      <c r="AV164" s="81"/>
      <c r="AW164" s="82"/>
      <c r="AX164" s="83"/>
      <c r="AY164" s="84"/>
      <c r="AZ164" s="85"/>
      <c r="BA164" s="155"/>
      <c r="BB164" s="81"/>
      <c r="BC164" s="82"/>
      <c r="BD164" s="83"/>
      <c r="BE164" s="84"/>
      <c r="BF164" s="85"/>
      <c r="BG164" s="155"/>
    </row>
    <row r="165" ht="16.5" customHeight="1">
      <c r="A165" s="166" t="s">
        <v>74</v>
      </c>
      <c r="B165" s="161">
        <v>2662.0</v>
      </c>
      <c r="C165" s="57">
        <v>2375.0</v>
      </c>
      <c r="D165" s="167"/>
      <c r="E165" s="167"/>
      <c r="F165" s="81">
        <v>289.0</v>
      </c>
      <c r="G165" s="82">
        <v>166.0</v>
      </c>
      <c r="H165" s="83">
        <v>173.0</v>
      </c>
      <c r="I165" s="84">
        <v>169.0</v>
      </c>
      <c r="J165" s="85">
        <v>364.0</v>
      </c>
      <c r="K165" s="155">
        <v>90.0</v>
      </c>
      <c r="L165" s="81">
        <v>318.0</v>
      </c>
      <c r="M165" s="82">
        <v>199.0</v>
      </c>
      <c r="N165" s="83">
        <v>186.0</v>
      </c>
      <c r="O165" s="84">
        <v>155.0</v>
      </c>
      <c r="P165" s="85">
        <v>342.0</v>
      </c>
      <c r="Q165" s="155">
        <v>86.0</v>
      </c>
      <c r="R165" s="81">
        <v>282.0</v>
      </c>
      <c r="S165" s="82">
        <v>180.0</v>
      </c>
      <c r="T165" s="83">
        <v>178.0</v>
      </c>
      <c r="U165" s="84">
        <v>165.0</v>
      </c>
      <c r="V165" s="85">
        <v>338.0</v>
      </c>
      <c r="W165" s="155">
        <v>84.0</v>
      </c>
      <c r="X165" s="81"/>
      <c r="Y165" s="82"/>
      <c r="Z165" s="83"/>
      <c r="AA165" s="84"/>
      <c r="AB165" s="85"/>
      <c r="AC165" s="155"/>
      <c r="AD165" s="81"/>
      <c r="AE165" s="82"/>
      <c r="AF165" s="83"/>
      <c r="AG165" s="84"/>
      <c r="AH165" s="85"/>
      <c r="AI165" s="155"/>
      <c r="AJ165" s="81"/>
      <c r="AK165" s="82"/>
      <c r="AL165" s="83"/>
      <c r="AM165" s="84"/>
      <c r="AN165" s="85"/>
      <c r="AO165" s="155"/>
      <c r="AP165" s="81"/>
      <c r="AQ165" s="82"/>
      <c r="AR165" s="83"/>
      <c r="AS165" s="84"/>
      <c r="AT165" s="85"/>
      <c r="AU165" s="155"/>
      <c r="AV165" s="81"/>
      <c r="AW165" s="82"/>
      <c r="AX165" s="83"/>
      <c r="AY165" s="84"/>
      <c r="AZ165" s="85"/>
      <c r="BA165" s="155"/>
      <c r="BB165" s="81"/>
      <c r="BC165" s="82"/>
      <c r="BD165" s="83"/>
      <c r="BE165" s="84"/>
      <c r="BF165" s="85"/>
      <c r="BG165" s="155"/>
    </row>
    <row r="166" ht="16.5" customHeight="1">
      <c r="A166" s="166" t="s">
        <v>74</v>
      </c>
      <c r="B166" s="161">
        <v>2663.0</v>
      </c>
      <c r="C166" s="57">
        <v>2295.0</v>
      </c>
      <c r="D166" s="167"/>
      <c r="E166" s="167"/>
      <c r="F166" s="81">
        <v>439.0</v>
      </c>
      <c r="G166" s="82">
        <v>249.0</v>
      </c>
      <c r="H166" s="83">
        <v>216.0</v>
      </c>
      <c r="I166" s="84">
        <v>178.0</v>
      </c>
      <c r="J166" s="85">
        <v>298.0</v>
      </c>
      <c r="K166" s="155">
        <v>95.0</v>
      </c>
      <c r="L166" s="81">
        <v>466.0</v>
      </c>
      <c r="M166" s="82">
        <v>272.0</v>
      </c>
      <c r="N166" s="83">
        <v>230.0</v>
      </c>
      <c r="O166" s="84">
        <v>168.0</v>
      </c>
      <c r="P166" s="85">
        <v>280.0</v>
      </c>
      <c r="Q166" s="155">
        <v>91.0</v>
      </c>
      <c r="R166" s="81">
        <v>413.0</v>
      </c>
      <c r="S166" s="82">
        <v>249.0</v>
      </c>
      <c r="T166" s="83">
        <v>216.0</v>
      </c>
      <c r="U166" s="84">
        <v>187.0</v>
      </c>
      <c r="V166" s="85">
        <v>279.0</v>
      </c>
      <c r="W166" s="155">
        <v>94.0</v>
      </c>
      <c r="X166" s="81"/>
      <c r="Y166" s="82"/>
      <c r="Z166" s="83"/>
      <c r="AA166" s="84"/>
      <c r="AB166" s="85"/>
      <c r="AC166" s="155"/>
      <c r="AD166" s="81"/>
      <c r="AE166" s="82"/>
      <c r="AF166" s="83"/>
      <c r="AG166" s="84"/>
      <c r="AH166" s="85"/>
      <c r="AI166" s="155"/>
      <c r="AJ166" s="81"/>
      <c r="AK166" s="82"/>
      <c r="AL166" s="83"/>
      <c r="AM166" s="84"/>
      <c r="AN166" s="85"/>
      <c r="AO166" s="155"/>
      <c r="AP166" s="81"/>
      <c r="AQ166" s="82"/>
      <c r="AR166" s="83"/>
      <c r="AS166" s="84"/>
      <c r="AT166" s="85"/>
      <c r="AU166" s="155"/>
      <c r="AV166" s="81"/>
      <c r="AW166" s="82"/>
      <c r="AX166" s="83"/>
      <c r="AY166" s="84"/>
      <c r="AZ166" s="85"/>
      <c r="BA166" s="155"/>
      <c r="BB166" s="81"/>
      <c r="BC166" s="82"/>
      <c r="BD166" s="83"/>
      <c r="BE166" s="84"/>
      <c r="BF166" s="85"/>
      <c r="BG166" s="155"/>
    </row>
    <row r="167" ht="16.5" customHeight="1">
      <c r="A167" s="166" t="s">
        <v>74</v>
      </c>
      <c r="B167" s="161">
        <v>2666.0</v>
      </c>
      <c r="C167" s="57">
        <v>2664.0</v>
      </c>
      <c r="D167" s="167"/>
      <c r="E167" s="167"/>
      <c r="F167" s="81">
        <v>183.0</v>
      </c>
      <c r="G167" s="82">
        <v>215.0</v>
      </c>
      <c r="H167" s="83">
        <v>152.0</v>
      </c>
      <c r="I167" s="84">
        <v>226.0</v>
      </c>
      <c r="J167" s="85">
        <v>479.0</v>
      </c>
      <c r="K167" s="155">
        <v>131.0</v>
      </c>
      <c r="L167" s="81">
        <v>197.0</v>
      </c>
      <c r="M167" s="82">
        <v>225.0</v>
      </c>
      <c r="N167" s="83">
        <v>162.0</v>
      </c>
      <c r="O167" s="84">
        <v>220.0</v>
      </c>
      <c r="P167" s="85">
        <v>482.0</v>
      </c>
      <c r="Q167" s="155">
        <v>121.0</v>
      </c>
      <c r="R167" s="81">
        <v>192.0</v>
      </c>
      <c r="S167" s="82">
        <v>227.0</v>
      </c>
      <c r="T167" s="83">
        <v>161.0</v>
      </c>
      <c r="U167" s="84">
        <v>214.0</v>
      </c>
      <c r="V167" s="85">
        <v>468.0</v>
      </c>
      <c r="W167" s="155">
        <v>121.0</v>
      </c>
      <c r="X167" s="81"/>
      <c r="Y167" s="82"/>
      <c r="Z167" s="83"/>
      <c r="AA167" s="84"/>
      <c r="AB167" s="85"/>
      <c r="AC167" s="155"/>
      <c r="AD167" s="81"/>
      <c r="AE167" s="82"/>
      <c r="AF167" s="83"/>
      <c r="AG167" s="84"/>
      <c r="AH167" s="85"/>
      <c r="AI167" s="155"/>
      <c r="AJ167" s="81"/>
      <c r="AK167" s="82"/>
      <c r="AL167" s="83"/>
      <c r="AM167" s="84"/>
      <c r="AN167" s="85"/>
      <c r="AO167" s="155"/>
      <c r="AP167" s="81"/>
      <c r="AQ167" s="82"/>
      <c r="AR167" s="83"/>
      <c r="AS167" s="84"/>
      <c r="AT167" s="85"/>
      <c r="AU167" s="155"/>
      <c r="AV167" s="81"/>
      <c r="AW167" s="82"/>
      <c r="AX167" s="83"/>
      <c r="AY167" s="84"/>
      <c r="AZ167" s="85"/>
      <c r="BA167" s="155"/>
      <c r="BB167" s="81"/>
      <c r="BC167" s="82"/>
      <c r="BD167" s="83"/>
      <c r="BE167" s="84"/>
      <c r="BF167" s="85"/>
      <c r="BG167" s="155"/>
    </row>
    <row r="168" ht="16.5" customHeight="1">
      <c r="A168" s="166" t="s">
        <v>74</v>
      </c>
      <c r="B168" s="161">
        <v>2682.0</v>
      </c>
      <c r="C168" s="57">
        <v>2390.0</v>
      </c>
      <c r="D168" s="167"/>
      <c r="E168" s="167"/>
      <c r="F168" s="81">
        <v>392.0</v>
      </c>
      <c r="G168" s="82">
        <v>231.0</v>
      </c>
      <c r="H168" s="83">
        <v>142.0</v>
      </c>
      <c r="I168" s="84">
        <v>210.0</v>
      </c>
      <c r="J168" s="85">
        <v>376.0</v>
      </c>
      <c r="K168" s="155">
        <v>69.0</v>
      </c>
      <c r="L168" s="81">
        <v>432.0</v>
      </c>
      <c r="M168" s="82">
        <v>259.0</v>
      </c>
      <c r="N168" s="83">
        <v>149.0</v>
      </c>
      <c r="O168" s="84">
        <v>194.0</v>
      </c>
      <c r="P168" s="85">
        <v>355.0</v>
      </c>
      <c r="Q168" s="155">
        <v>70.0</v>
      </c>
      <c r="R168" s="81">
        <v>413.0</v>
      </c>
      <c r="S168" s="82">
        <v>236.0</v>
      </c>
      <c r="T168" s="83">
        <v>147.0</v>
      </c>
      <c r="U168" s="84">
        <v>197.0</v>
      </c>
      <c r="V168" s="85">
        <v>360.0</v>
      </c>
      <c r="W168" s="155">
        <v>68.0</v>
      </c>
      <c r="X168" s="81"/>
      <c r="Y168" s="82"/>
      <c r="Z168" s="83"/>
      <c r="AA168" s="84"/>
      <c r="AB168" s="85"/>
      <c r="AC168" s="155"/>
      <c r="AD168" s="81"/>
      <c r="AE168" s="82"/>
      <c r="AF168" s="83"/>
      <c r="AG168" s="84"/>
      <c r="AH168" s="85"/>
      <c r="AI168" s="155"/>
      <c r="AJ168" s="81"/>
      <c r="AK168" s="82"/>
      <c r="AL168" s="83"/>
      <c r="AM168" s="84"/>
      <c r="AN168" s="85"/>
      <c r="AO168" s="155"/>
      <c r="AP168" s="81"/>
      <c r="AQ168" s="82"/>
      <c r="AR168" s="83"/>
      <c r="AS168" s="84"/>
      <c r="AT168" s="85"/>
      <c r="AU168" s="155"/>
      <c r="AV168" s="81"/>
      <c r="AW168" s="82"/>
      <c r="AX168" s="83"/>
      <c r="AY168" s="84"/>
      <c r="AZ168" s="85"/>
      <c r="BA168" s="155"/>
      <c r="BB168" s="81"/>
      <c r="BC168" s="82"/>
      <c r="BD168" s="83"/>
      <c r="BE168" s="84"/>
      <c r="BF168" s="85"/>
      <c r="BG168" s="155"/>
    </row>
    <row r="169" ht="16.5" customHeight="1">
      <c r="A169" s="166" t="s">
        <v>74</v>
      </c>
      <c r="B169" s="161">
        <v>2695.0</v>
      </c>
      <c r="C169" s="57">
        <v>2490.0</v>
      </c>
      <c r="D169" s="167"/>
      <c r="E169" s="167"/>
      <c r="F169" s="81">
        <v>301.0</v>
      </c>
      <c r="G169" s="82">
        <v>212.0</v>
      </c>
      <c r="H169" s="83">
        <v>195.0</v>
      </c>
      <c r="I169" s="84">
        <v>194.0</v>
      </c>
      <c r="J169" s="85">
        <v>390.0</v>
      </c>
      <c r="K169" s="155">
        <v>67.0</v>
      </c>
      <c r="L169" s="81">
        <v>337.0</v>
      </c>
      <c r="M169" s="82">
        <v>245.0</v>
      </c>
      <c r="N169" s="83">
        <v>202.0</v>
      </c>
      <c r="O169" s="84">
        <v>181.0</v>
      </c>
      <c r="P169" s="85">
        <v>378.0</v>
      </c>
      <c r="Q169" s="155">
        <v>70.0</v>
      </c>
      <c r="R169" s="81">
        <v>314.0</v>
      </c>
      <c r="S169" s="82">
        <v>226.0</v>
      </c>
      <c r="T169" s="83">
        <v>198.0</v>
      </c>
      <c r="U169" s="84">
        <v>186.0</v>
      </c>
      <c r="V169" s="85">
        <v>373.0</v>
      </c>
      <c r="W169" s="155">
        <v>67.0</v>
      </c>
      <c r="X169" s="81"/>
      <c r="Y169" s="82"/>
      <c r="Z169" s="83"/>
      <c r="AA169" s="84"/>
      <c r="AB169" s="85"/>
      <c r="AC169" s="155"/>
      <c r="AD169" s="81"/>
      <c r="AE169" s="82"/>
      <c r="AF169" s="83"/>
      <c r="AG169" s="84"/>
      <c r="AH169" s="85"/>
      <c r="AI169" s="155"/>
      <c r="AJ169" s="81"/>
      <c r="AK169" s="82"/>
      <c r="AL169" s="83"/>
      <c r="AM169" s="84"/>
      <c r="AN169" s="85"/>
      <c r="AO169" s="155"/>
      <c r="AP169" s="81"/>
      <c r="AQ169" s="82"/>
      <c r="AR169" s="83"/>
      <c r="AS169" s="84"/>
      <c r="AT169" s="85"/>
      <c r="AU169" s="155"/>
      <c r="AV169" s="81"/>
      <c r="AW169" s="82"/>
      <c r="AX169" s="83"/>
      <c r="AY169" s="84"/>
      <c r="AZ169" s="85"/>
      <c r="BA169" s="155"/>
      <c r="BB169" s="81"/>
      <c r="BC169" s="82"/>
      <c r="BD169" s="83"/>
      <c r="BE169" s="84"/>
      <c r="BF169" s="85"/>
      <c r="BG169" s="155"/>
    </row>
    <row r="170" ht="16.5" customHeight="1">
      <c r="A170" s="166" t="s">
        <v>74</v>
      </c>
      <c r="B170" s="161">
        <v>2700.0</v>
      </c>
      <c r="C170" s="57">
        <v>2048.0</v>
      </c>
      <c r="D170" s="167"/>
      <c r="E170" s="167"/>
      <c r="F170" s="81">
        <v>191.0</v>
      </c>
      <c r="G170" s="82">
        <v>171.0</v>
      </c>
      <c r="H170" s="83">
        <v>136.0</v>
      </c>
      <c r="I170" s="84">
        <v>160.0</v>
      </c>
      <c r="J170" s="85">
        <v>391.0</v>
      </c>
      <c r="K170" s="155">
        <v>80.0</v>
      </c>
      <c r="L170" s="81">
        <v>204.0</v>
      </c>
      <c r="M170" s="82">
        <v>207.0</v>
      </c>
      <c r="N170" s="83">
        <v>144.0</v>
      </c>
      <c r="O170" s="84">
        <v>156.0</v>
      </c>
      <c r="P170" s="85">
        <v>368.0</v>
      </c>
      <c r="Q170" s="155">
        <v>77.0</v>
      </c>
      <c r="R170" s="81">
        <v>192.0</v>
      </c>
      <c r="S170" s="82">
        <v>184.0</v>
      </c>
      <c r="T170" s="83">
        <v>133.0</v>
      </c>
      <c r="U170" s="84">
        <v>157.0</v>
      </c>
      <c r="V170" s="85">
        <v>366.0</v>
      </c>
      <c r="W170" s="155">
        <v>72.0</v>
      </c>
      <c r="X170" s="81"/>
      <c r="Y170" s="82"/>
      <c r="Z170" s="83"/>
      <c r="AA170" s="84"/>
      <c r="AB170" s="85"/>
      <c r="AC170" s="155"/>
      <c r="AD170" s="81"/>
      <c r="AE170" s="82"/>
      <c r="AF170" s="83"/>
      <c r="AG170" s="84"/>
      <c r="AH170" s="85"/>
      <c r="AI170" s="155"/>
      <c r="AJ170" s="81"/>
      <c r="AK170" s="82"/>
      <c r="AL170" s="83"/>
      <c r="AM170" s="84"/>
      <c r="AN170" s="85"/>
      <c r="AO170" s="155"/>
      <c r="AP170" s="81"/>
      <c r="AQ170" s="82"/>
      <c r="AR170" s="83"/>
      <c r="AS170" s="84"/>
      <c r="AT170" s="85"/>
      <c r="AU170" s="155"/>
      <c r="AV170" s="81"/>
      <c r="AW170" s="82"/>
      <c r="AX170" s="83"/>
      <c r="AY170" s="84"/>
      <c r="AZ170" s="85"/>
      <c r="BA170" s="155"/>
      <c r="BB170" s="81"/>
      <c r="BC170" s="82"/>
      <c r="BD170" s="83"/>
      <c r="BE170" s="84"/>
      <c r="BF170" s="85"/>
      <c r="BG170" s="155"/>
    </row>
    <row r="171" ht="16.5" customHeight="1">
      <c r="A171" s="166" t="s">
        <v>74</v>
      </c>
      <c r="B171" s="161">
        <v>2709.0</v>
      </c>
      <c r="C171" s="57">
        <v>857.0</v>
      </c>
      <c r="D171" s="167"/>
      <c r="E171" s="167"/>
      <c r="F171" s="81">
        <v>89.0</v>
      </c>
      <c r="G171" s="82">
        <v>83.0</v>
      </c>
      <c r="H171" s="83">
        <v>59.0</v>
      </c>
      <c r="I171" s="84">
        <v>67.0</v>
      </c>
      <c r="J171" s="85">
        <v>176.0</v>
      </c>
      <c r="K171" s="155">
        <v>38.0</v>
      </c>
      <c r="L171" s="81">
        <v>107.0</v>
      </c>
      <c r="M171" s="82">
        <v>96.0</v>
      </c>
      <c r="N171" s="83">
        <v>66.0</v>
      </c>
      <c r="O171" s="84">
        <v>57.0</v>
      </c>
      <c r="P171" s="85">
        <v>176.0</v>
      </c>
      <c r="Q171" s="155">
        <v>34.0</v>
      </c>
      <c r="R171" s="81">
        <v>96.0</v>
      </c>
      <c r="S171" s="82">
        <v>95.0</v>
      </c>
      <c r="T171" s="83">
        <v>64.0</v>
      </c>
      <c r="U171" s="84">
        <v>60.0</v>
      </c>
      <c r="V171" s="85">
        <v>167.0</v>
      </c>
      <c r="W171" s="155">
        <v>35.0</v>
      </c>
      <c r="X171" s="81"/>
      <c r="Y171" s="82"/>
      <c r="Z171" s="83"/>
      <c r="AA171" s="84"/>
      <c r="AB171" s="85"/>
      <c r="AC171" s="155"/>
      <c r="AD171" s="81"/>
      <c r="AE171" s="82"/>
      <c r="AF171" s="83"/>
      <c r="AG171" s="84"/>
      <c r="AH171" s="85"/>
      <c r="AI171" s="155"/>
      <c r="AJ171" s="81"/>
      <c r="AK171" s="82"/>
      <c r="AL171" s="83"/>
      <c r="AM171" s="84"/>
      <c r="AN171" s="85"/>
      <c r="AO171" s="155"/>
      <c r="AP171" s="81"/>
      <c r="AQ171" s="82"/>
      <c r="AR171" s="83"/>
      <c r="AS171" s="84"/>
      <c r="AT171" s="85"/>
      <c r="AU171" s="155"/>
      <c r="AV171" s="81"/>
      <c r="AW171" s="82"/>
      <c r="AX171" s="83"/>
      <c r="AY171" s="84"/>
      <c r="AZ171" s="85"/>
      <c r="BA171" s="155"/>
      <c r="BB171" s="81"/>
      <c r="BC171" s="82"/>
      <c r="BD171" s="83"/>
      <c r="BE171" s="84"/>
      <c r="BF171" s="85"/>
      <c r="BG171" s="155"/>
    </row>
    <row r="172" ht="16.5" customHeight="1">
      <c r="A172" s="166" t="s">
        <v>74</v>
      </c>
      <c r="B172" s="161">
        <v>2710.0</v>
      </c>
      <c r="C172" s="57">
        <v>3185.0</v>
      </c>
      <c r="D172" s="167"/>
      <c r="E172" s="167"/>
      <c r="F172" s="81">
        <v>240.0</v>
      </c>
      <c r="G172" s="82">
        <v>214.0</v>
      </c>
      <c r="H172" s="83">
        <v>168.0</v>
      </c>
      <c r="I172" s="84">
        <v>222.0</v>
      </c>
      <c r="J172" s="85">
        <v>533.0</v>
      </c>
      <c r="K172" s="155">
        <v>130.0</v>
      </c>
      <c r="L172" s="81">
        <v>270.0</v>
      </c>
      <c r="M172" s="82">
        <v>244.0</v>
      </c>
      <c r="N172" s="83">
        <v>174.0</v>
      </c>
      <c r="O172" s="84">
        <v>207.0</v>
      </c>
      <c r="P172" s="85">
        <v>509.0</v>
      </c>
      <c r="Q172" s="155">
        <v>133.0</v>
      </c>
      <c r="R172" s="81">
        <v>247.0</v>
      </c>
      <c r="S172" s="82">
        <v>240.0</v>
      </c>
      <c r="T172" s="83">
        <v>172.0</v>
      </c>
      <c r="U172" s="84">
        <v>206.0</v>
      </c>
      <c r="V172" s="85">
        <v>499.0</v>
      </c>
      <c r="W172" s="155">
        <v>125.0</v>
      </c>
      <c r="X172" s="81"/>
      <c r="Y172" s="82"/>
      <c r="Z172" s="83"/>
      <c r="AA172" s="84"/>
      <c r="AB172" s="85"/>
      <c r="AC172" s="155"/>
      <c r="AD172" s="81"/>
      <c r="AE172" s="82"/>
      <c r="AF172" s="83"/>
      <c r="AG172" s="84"/>
      <c r="AH172" s="85"/>
      <c r="AI172" s="155"/>
      <c r="AJ172" s="81"/>
      <c r="AK172" s="82"/>
      <c r="AL172" s="83"/>
      <c r="AM172" s="84"/>
      <c r="AN172" s="85"/>
      <c r="AO172" s="155"/>
      <c r="AP172" s="81"/>
      <c r="AQ172" s="82"/>
      <c r="AR172" s="83"/>
      <c r="AS172" s="84"/>
      <c r="AT172" s="85"/>
      <c r="AU172" s="155"/>
      <c r="AV172" s="81"/>
      <c r="AW172" s="82"/>
      <c r="AX172" s="83"/>
      <c r="AY172" s="84"/>
      <c r="AZ172" s="85"/>
      <c r="BA172" s="155"/>
      <c r="BB172" s="81"/>
      <c r="BC172" s="82"/>
      <c r="BD172" s="83"/>
      <c r="BE172" s="84"/>
      <c r="BF172" s="85"/>
      <c r="BG172" s="155"/>
    </row>
    <row r="173" ht="16.5" customHeight="1">
      <c r="A173" s="166" t="s">
        <v>74</v>
      </c>
      <c r="B173" s="161">
        <v>2711.0</v>
      </c>
      <c r="C173" s="57">
        <v>1555.0</v>
      </c>
      <c r="D173" s="167"/>
      <c r="E173" s="167"/>
      <c r="F173" s="81">
        <v>195.0</v>
      </c>
      <c r="G173" s="82">
        <v>145.0</v>
      </c>
      <c r="H173" s="83">
        <v>96.0</v>
      </c>
      <c r="I173" s="84">
        <v>108.0</v>
      </c>
      <c r="J173" s="85">
        <v>265.0</v>
      </c>
      <c r="K173" s="155">
        <v>49.0</v>
      </c>
      <c r="L173" s="81">
        <v>219.0</v>
      </c>
      <c r="M173" s="82">
        <v>170.0</v>
      </c>
      <c r="N173" s="83">
        <v>102.0</v>
      </c>
      <c r="O173" s="84">
        <v>101.0</v>
      </c>
      <c r="P173" s="85">
        <v>261.0</v>
      </c>
      <c r="Q173" s="155">
        <v>47.0</v>
      </c>
      <c r="R173" s="81">
        <v>193.0</v>
      </c>
      <c r="S173" s="82">
        <v>151.0</v>
      </c>
      <c r="T173" s="83">
        <v>100.0</v>
      </c>
      <c r="U173" s="84">
        <v>111.0</v>
      </c>
      <c r="V173" s="85">
        <v>259.0</v>
      </c>
      <c r="W173" s="155">
        <v>43.0</v>
      </c>
      <c r="X173" s="81"/>
      <c r="Y173" s="82"/>
      <c r="Z173" s="83"/>
      <c r="AA173" s="84"/>
      <c r="AB173" s="85"/>
      <c r="AC173" s="155"/>
      <c r="AD173" s="81"/>
      <c r="AE173" s="82"/>
      <c r="AF173" s="83"/>
      <c r="AG173" s="84"/>
      <c r="AH173" s="85"/>
      <c r="AI173" s="155"/>
      <c r="AJ173" s="81"/>
      <c r="AK173" s="82"/>
      <c r="AL173" s="83"/>
      <c r="AM173" s="84"/>
      <c r="AN173" s="85"/>
      <c r="AO173" s="155"/>
      <c r="AP173" s="81"/>
      <c r="AQ173" s="82"/>
      <c r="AR173" s="83"/>
      <c r="AS173" s="84"/>
      <c r="AT173" s="85"/>
      <c r="AU173" s="155"/>
      <c r="AV173" s="81"/>
      <c r="AW173" s="82"/>
      <c r="AX173" s="83"/>
      <c r="AY173" s="84"/>
      <c r="AZ173" s="85"/>
      <c r="BA173" s="155"/>
      <c r="BB173" s="81"/>
      <c r="BC173" s="82"/>
      <c r="BD173" s="83"/>
      <c r="BE173" s="84"/>
      <c r="BF173" s="85"/>
      <c r="BG173" s="155"/>
    </row>
    <row r="174" ht="16.5" customHeight="1">
      <c r="A174" s="166" t="s">
        <v>74</v>
      </c>
      <c r="B174" s="161">
        <v>2715.0</v>
      </c>
      <c r="C174" s="57">
        <v>2414.0</v>
      </c>
      <c r="D174" s="167"/>
      <c r="E174" s="167"/>
      <c r="F174" s="81">
        <v>152.0</v>
      </c>
      <c r="G174" s="82">
        <v>115.0</v>
      </c>
      <c r="H174" s="83">
        <v>118.0</v>
      </c>
      <c r="I174" s="84">
        <v>195.0</v>
      </c>
      <c r="J174" s="85">
        <v>333.0</v>
      </c>
      <c r="K174" s="155">
        <v>101.0</v>
      </c>
      <c r="L174" s="81">
        <v>159.0</v>
      </c>
      <c r="M174" s="82">
        <v>119.0</v>
      </c>
      <c r="N174" s="83">
        <v>120.0</v>
      </c>
      <c r="O174" s="84">
        <v>195.0</v>
      </c>
      <c r="P174" s="85">
        <v>338.0</v>
      </c>
      <c r="Q174" s="155">
        <v>96.0</v>
      </c>
      <c r="R174" s="81">
        <v>157.0</v>
      </c>
      <c r="S174" s="82">
        <v>115.0</v>
      </c>
      <c r="T174" s="83">
        <v>120.0</v>
      </c>
      <c r="U174" s="84">
        <v>198.0</v>
      </c>
      <c r="V174" s="85">
        <v>339.0</v>
      </c>
      <c r="W174" s="155">
        <v>99.0</v>
      </c>
      <c r="X174" s="81"/>
      <c r="Y174" s="82"/>
      <c r="Z174" s="83"/>
      <c r="AA174" s="84"/>
      <c r="AB174" s="85"/>
      <c r="AC174" s="155"/>
      <c r="AD174" s="81"/>
      <c r="AE174" s="82"/>
      <c r="AF174" s="83"/>
      <c r="AG174" s="84"/>
      <c r="AH174" s="85"/>
      <c r="AI174" s="155"/>
      <c r="AJ174" s="81"/>
      <c r="AK174" s="82"/>
      <c r="AL174" s="83"/>
      <c r="AM174" s="84"/>
      <c r="AN174" s="85"/>
      <c r="AO174" s="155"/>
      <c r="AP174" s="81"/>
      <c r="AQ174" s="82"/>
      <c r="AR174" s="83"/>
      <c r="AS174" s="84"/>
      <c r="AT174" s="85"/>
      <c r="AU174" s="155"/>
      <c r="AV174" s="81"/>
      <c r="AW174" s="82"/>
      <c r="AX174" s="83"/>
      <c r="AY174" s="84"/>
      <c r="AZ174" s="85"/>
      <c r="BA174" s="155"/>
      <c r="BB174" s="81"/>
      <c r="BC174" s="82"/>
      <c r="BD174" s="83"/>
      <c r="BE174" s="84"/>
      <c r="BF174" s="85"/>
      <c r="BG174" s="155"/>
    </row>
    <row r="175" ht="16.5" customHeight="1">
      <c r="A175" s="166" t="s">
        <v>74</v>
      </c>
      <c r="B175" s="161">
        <v>2717.0</v>
      </c>
      <c r="C175" s="57">
        <v>1573.0</v>
      </c>
      <c r="D175" s="167"/>
      <c r="E175" s="167"/>
      <c r="F175" s="81">
        <v>72.0</v>
      </c>
      <c r="G175" s="82">
        <v>49.0</v>
      </c>
      <c r="H175" s="83">
        <v>55.0</v>
      </c>
      <c r="I175" s="84">
        <v>98.0</v>
      </c>
      <c r="J175" s="85">
        <v>215.0</v>
      </c>
      <c r="K175" s="155">
        <v>92.0</v>
      </c>
      <c r="L175" s="81">
        <v>79.0</v>
      </c>
      <c r="M175" s="82">
        <v>56.0</v>
      </c>
      <c r="N175" s="83">
        <v>57.0</v>
      </c>
      <c r="O175" s="84">
        <v>97.0</v>
      </c>
      <c r="P175" s="85">
        <v>213.0</v>
      </c>
      <c r="Q175" s="155">
        <v>91.0</v>
      </c>
      <c r="R175" s="81">
        <v>73.0</v>
      </c>
      <c r="S175" s="82">
        <v>55.0</v>
      </c>
      <c r="T175" s="83">
        <v>56.0</v>
      </c>
      <c r="U175" s="84">
        <v>91.0</v>
      </c>
      <c r="V175" s="85">
        <v>208.0</v>
      </c>
      <c r="W175" s="155">
        <v>88.0</v>
      </c>
      <c r="X175" s="81"/>
      <c r="Y175" s="82"/>
      <c r="Z175" s="83"/>
      <c r="AA175" s="84"/>
      <c r="AB175" s="85"/>
      <c r="AC175" s="155"/>
      <c r="AD175" s="81"/>
      <c r="AE175" s="82"/>
      <c r="AF175" s="83"/>
      <c r="AG175" s="84"/>
      <c r="AH175" s="85"/>
      <c r="AI175" s="155"/>
      <c r="AJ175" s="81"/>
      <c r="AK175" s="82"/>
      <c r="AL175" s="83"/>
      <c r="AM175" s="84"/>
      <c r="AN175" s="85"/>
      <c r="AO175" s="155"/>
      <c r="AP175" s="81"/>
      <c r="AQ175" s="82"/>
      <c r="AR175" s="83"/>
      <c r="AS175" s="84"/>
      <c r="AT175" s="85"/>
      <c r="AU175" s="155"/>
      <c r="AV175" s="81"/>
      <c r="AW175" s="82"/>
      <c r="AX175" s="83"/>
      <c r="AY175" s="84"/>
      <c r="AZ175" s="85"/>
      <c r="BA175" s="155"/>
      <c r="BB175" s="81"/>
      <c r="BC175" s="82"/>
      <c r="BD175" s="83"/>
      <c r="BE175" s="84"/>
      <c r="BF175" s="85"/>
      <c r="BG175" s="155"/>
    </row>
    <row r="176" ht="16.5" customHeight="1">
      <c r="A176" s="166" t="s">
        <v>74</v>
      </c>
      <c r="B176" s="161">
        <v>2725.0</v>
      </c>
      <c r="C176" s="57">
        <v>714.0</v>
      </c>
      <c r="D176" s="167"/>
      <c r="E176" s="167"/>
      <c r="F176" s="81">
        <v>12.0</v>
      </c>
      <c r="G176" s="82">
        <v>56.0</v>
      </c>
      <c r="H176" s="83">
        <v>233.0</v>
      </c>
      <c r="I176" s="84">
        <v>2.0</v>
      </c>
      <c r="J176" s="85">
        <v>31.0</v>
      </c>
      <c r="K176" s="155">
        <v>52.0</v>
      </c>
      <c r="L176" s="81">
        <v>12.0</v>
      </c>
      <c r="M176" s="82">
        <v>65.0</v>
      </c>
      <c r="N176" s="83">
        <v>252.0</v>
      </c>
      <c r="O176" s="84">
        <v>2.0</v>
      </c>
      <c r="P176" s="85">
        <v>24.0</v>
      </c>
      <c r="Q176" s="155">
        <v>29.0</v>
      </c>
      <c r="R176" s="81">
        <v>12.0</v>
      </c>
      <c r="S176" s="82">
        <v>61.0</v>
      </c>
      <c r="T176" s="83">
        <v>242.0</v>
      </c>
      <c r="U176" s="84">
        <v>2.0</v>
      </c>
      <c r="V176" s="85">
        <v>27.0</v>
      </c>
      <c r="W176" s="155">
        <v>42.0</v>
      </c>
      <c r="X176" s="81"/>
      <c r="Y176" s="82"/>
      <c r="Z176" s="83"/>
      <c r="AA176" s="84"/>
      <c r="AB176" s="85"/>
      <c r="AC176" s="155"/>
      <c r="AD176" s="81"/>
      <c r="AE176" s="82"/>
      <c r="AF176" s="83"/>
      <c r="AG176" s="84"/>
      <c r="AH176" s="85"/>
      <c r="AI176" s="155"/>
      <c r="AJ176" s="81"/>
      <c r="AK176" s="82"/>
      <c r="AL176" s="83"/>
      <c r="AM176" s="84"/>
      <c r="AN176" s="85"/>
      <c r="AO176" s="155"/>
      <c r="AP176" s="81"/>
      <c r="AQ176" s="82"/>
      <c r="AR176" s="83"/>
      <c r="AS176" s="84"/>
      <c r="AT176" s="85"/>
      <c r="AU176" s="155"/>
      <c r="AV176" s="81"/>
      <c r="AW176" s="82"/>
      <c r="AX176" s="83"/>
      <c r="AY176" s="84"/>
      <c r="AZ176" s="85"/>
      <c r="BA176" s="155"/>
      <c r="BB176" s="81"/>
      <c r="BC176" s="82"/>
      <c r="BD176" s="83"/>
      <c r="BE176" s="84"/>
      <c r="BF176" s="85"/>
      <c r="BG176" s="155"/>
    </row>
    <row r="177" ht="16.5" customHeight="1">
      <c r="A177" s="166" t="s">
        <v>74</v>
      </c>
      <c r="B177" s="161">
        <v>2726.0</v>
      </c>
      <c r="C177" s="57">
        <v>2095.0</v>
      </c>
      <c r="D177" s="167"/>
      <c r="E177" s="167"/>
      <c r="F177" s="81">
        <v>234.0</v>
      </c>
      <c r="G177" s="82">
        <v>200.0</v>
      </c>
      <c r="H177" s="83">
        <v>513.0</v>
      </c>
      <c r="I177" s="84">
        <v>37.0</v>
      </c>
      <c r="J177" s="85">
        <v>158.0</v>
      </c>
      <c r="K177" s="155">
        <v>85.0</v>
      </c>
      <c r="L177" s="81">
        <v>253.0</v>
      </c>
      <c r="M177" s="82">
        <v>236.0</v>
      </c>
      <c r="N177" s="83">
        <v>549.0</v>
      </c>
      <c r="O177" s="84">
        <v>27.0</v>
      </c>
      <c r="P177" s="85">
        <v>151.0</v>
      </c>
      <c r="Q177" s="155">
        <v>70.0</v>
      </c>
      <c r="R177" s="81">
        <v>240.0</v>
      </c>
      <c r="S177" s="82">
        <v>226.0</v>
      </c>
      <c r="T177" s="83">
        <v>542.0</v>
      </c>
      <c r="U177" s="84">
        <v>31.0</v>
      </c>
      <c r="V177" s="85">
        <v>143.0</v>
      </c>
      <c r="W177" s="155">
        <v>69.0</v>
      </c>
      <c r="X177" s="81"/>
      <c r="Y177" s="82"/>
      <c r="Z177" s="83"/>
      <c r="AA177" s="84"/>
      <c r="AB177" s="85"/>
      <c r="AC177" s="155"/>
      <c r="AD177" s="81"/>
      <c r="AE177" s="82"/>
      <c r="AF177" s="83"/>
      <c r="AG177" s="84"/>
      <c r="AH177" s="85"/>
      <c r="AI177" s="155"/>
      <c r="AJ177" s="81"/>
      <c r="AK177" s="82"/>
      <c r="AL177" s="83"/>
      <c r="AM177" s="84"/>
      <c r="AN177" s="85"/>
      <c r="AO177" s="155"/>
      <c r="AP177" s="81"/>
      <c r="AQ177" s="82"/>
      <c r="AR177" s="83"/>
      <c r="AS177" s="84"/>
      <c r="AT177" s="85"/>
      <c r="AU177" s="155"/>
      <c r="AV177" s="81"/>
      <c r="AW177" s="82"/>
      <c r="AX177" s="83"/>
      <c r="AY177" s="84"/>
      <c r="AZ177" s="85"/>
      <c r="BA177" s="155"/>
      <c r="BB177" s="81"/>
      <c r="BC177" s="82"/>
      <c r="BD177" s="83"/>
      <c r="BE177" s="84"/>
      <c r="BF177" s="85"/>
      <c r="BG177" s="155"/>
    </row>
    <row r="178" ht="16.5" customHeight="1">
      <c r="A178" s="166" t="s">
        <v>74</v>
      </c>
      <c r="B178" s="161">
        <v>2730.0</v>
      </c>
      <c r="C178" s="57">
        <v>2561.0</v>
      </c>
      <c r="D178" s="167"/>
      <c r="E178" s="167"/>
      <c r="F178" s="81">
        <v>129.0</v>
      </c>
      <c r="G178" s="82">
        <v>102.0</v>
      </c>
      <c r="H178" s="83">
        <v>112.0</v>
      </c>
      <c r="I178" s="84">
        <v>173.0</v>
      </c>
      <c r="J178" s="85">
        <v>376.0</v>
      </c>
      <c r="K178" s="155">
        <v>123.0</v>
      </c>
      <c r="L178" s="81">
        <v>131.0</v>
      </c>
      <c r="M178" s="82">
        <v>98.0</v>
      </c>
      <c r="N178" s="83">
        <v>111.0</v>
      </c>
      <c r="O178" s="84">
        <v>178.0</v>
      </c>
      <c r="P178" s="85">
        <v>376.0</v>
      </c>
      <c r="Q178" s="155">
        <v>125.0</v>
      </c>
      <c r="R178" s="81">
        <v>135.0</v>
      </c>
      <c r="S178" s="82">
        <v>110.0</v>
      </c>
      <c r="T178" s="83">
        <v>111.0</v>
      </c>
      <c r="U178" s="84">
        <v>165.0</v>
      </c>
      <c r="V178" s="85">
        <v>357.0</v>
      </c>
      <c r="W178" s="155">
        <v>129.0</v>
      </c>
      <c r="X178" s="81"/>
      <c r="Y178" s="82"/>
      <c r="Z178" s="83"/>
      <c r="AA178" s="84"/>
      <c r="AB178" s="85"/>
      <c r="AC178" s="155"/>
      <c r="AD178" s="81"/>
      <c r="AE178" s="82"/>
      <c r="AF178" s="83"/>
      <c r="AG178" s="84"/>
      <c r="AH178" s="85"/>
      <c r="AI178" s="155"/>
      <c r="AJ178" s="81"/>
      <c r="AK178" s="82"/>
      <c r="AL178" s="83"/>
      <c r="AM178" s="84"/>
      <c r="AN178" s="85"/>
      <c r="AO178" s="155"/>
      <c r="AP178" s="81"/>
      <c r="AQ178" s="82"/>
      <c r="AR178" s="83"/>
      <c r="AS178" s="84"/>
      <c r="AT178" s="85"/>
      <c r="AU178" s="155"/>
      <c r="AV178" s="81"/>
      <c r="AW178" s="82"/>
      <c r="AX178" s="83"/>
      <c r="AY178" s="84"/>
      <c r="AZ178" s="85"/>
      <c r="BA178" s="155"/>
      <c r="BB178" s="81"/>
      <c r="BC178" s="82"/>
      <c r="BD178" s="83"/>
      <c r="BE178" s="84"/>
      <c r="BF178" s="85"/>
      <c r="BG178" s="155"/>
    </row>
    <row r="179" ht="16.5" customHeight="1">
      <c r="A179" s="166" t="s">
        <v>74</v>
      </c>
      <c r="B179" s="161">
        <v>2731.0</v>
      </c>
      <c r="C179" s="57">
        <v>2347.0</v>
      </c>
      <c r="D179" s="167"/>
      <c r="E179" s="167"/>
      <c r="F179" s="81">
        <v>164.0</v>
      </c>
      <c r="G179" s="82">
        <v>386.0</v>
      </c>
      <c r="H179" s="83">
        <v>228.0</v>
      </c>
      <c r="I179" s="84">
        <v>42.0</v>
      </c>
      <c r="J179" s="85">
        <v>437.0</v>
      </c>
      <c r="K179" s="155">
        <v>83.0</v>
      </c>
      <c r="L179" s="81">
        <v>176.0</v>
      </c>
      <c r="M179" s="82">
        <v>450.0</v>
      </c>
      <c r="N179" s="83">
        <v>244.0</v>
      </c>
      <c r="O179" s="84">
        <v>40.0</v>
      </c>
      <c r="P179" s="85">
        <v>422.0</v>
      </c>
      <c r="Q179" s="155">
        <v>75.0</v>
      </c>
      <c r="R179" s="81">
        <v>168.0</v>
      </c>
      <c r="S179" s="82">
        <v>447.0</v>
      </c>
      <c r="T179" s="83">
        <v>236.0</v>
      </c>
      <c r="U179" s="84">
        <v>37.0</v>
      </c>
      <c r="V179" s="85">
        <v>405.0</v>
      </c>
      <c r="W179" s="155">
        <v>75.0</v>
      </c>
      <c r="X179" s="81"/>
      <c r="Y179" s="82"/>
      <c r="Z179" s="83"/>
      <c r="AA179" s="84"/>
      <c r="AB179" s="85"/>
      <c r="AC179" s="155"/>
      <c r="AD179" s="81"/>
      <c r="AE179" s="82"/>
      <c r="AF179" s="83"/>
      <c r="AG179" s="84"/>
      <c r="AH179" s="85"/>
      <c r="AI179" s="155"/>
      <c r="AJ179" s="81"/>
      <c r="AK179" s="82"/>
      <c r="AL179" s="83"/>
      <c r="AM179" s="84"/>
      <c r="AN179" s="85"/>
      <c r="AO179" s="155"/>
      <c r="AP179" s="81"/>
      <c r="AQ179" s="82"/>
      <c r="AR179" s="83"/>
      <c r="AS179" s="84"/>
      <c r="AT179" s="85"/>
      <c r="AU179" s="155"/>
      <c r="AV179" s="81"/>
      <c r="AW179" s="82"/>
      <c r="AX179" s="83"/>
      <c r="AY179" s="84"/>
      <c r="AZ179" s="85"/>
      <c r="BA179" s="155"/>
      <c r="BB179" s="81"/>
      <c r="BC179" s="82"/>
      <c r="BD179" s="83"/>
      <c r="BE179" s="84"/>
      <c r="BF179" s="85"/>
      <c r="BG179" s="155"/>
    </row>
    <row r="180" ht="16.5" customHeight="1">
      <c r="A180" s="166" t="s">
        <v>74</v>
      </c>
      <c r="B180" s="161">
        <v>2733.0</v>
      </c>
      <c r="C180" s="57">
        <v>2835.0</v>
      </c>
      <c r="D180" s="167"/>
      <c r="E180" s="167"/>
      <c r="F180" s="81">
        <v>79.0</v>
      </c>
      <c r="G180" s="82">
        <v>86.0</v>
      </c>
      <c r="H180" s="83">
        <v>87.0</v>
      </c>
      <c r="I180" s="84">
        <v>121.0</v>
      </c>
      <c r="J180" s="85">
        <v>327.0</v>
      </c>
      <c r="K180" s="155">
        <v>143.0</v>
      </c>
      <c r="L180" s="81">
        <v>85.0</v>
      </c>
      <c r="M180" s="82">
        <v>83.0</v>
      </c>
      <c r="N180" s="83">
        <v>90.0</v>
      </c>
      <c r="O180" s="84">
        <v>120.0</v>
      </c>
      <c r="P180" s="85">
        <v>334.0</v>
      </c>
      <c r="Q180" s="155">
        <v>143.0</v>
      </c>
      <c r="R180" s="81">
        <v>80.0</v>
      </c>
      <c r="S180" s="82">
        <v>86.0</v>
      </c>
      <c r="T180" s="83">
        <v>93.0</v>
      </c>
      <c r="U180" s="84">
        <v>123.0</v>
      </c>
      <c r="V180" s="85">
        <v>319.0</v>
      </c>
      <c r="W180" s="155">
        <v>133.0</v>
      </c>
      <c r="X180" s="81"/>
      <c r="Y180" s="82"/>
      <c r="Z180" s="83"/>
      <c r="AA180" s="84"/>
      <c r="AB180" s="85"/>
      <c r="AC180" s="155"/>
      <c r="AD180" s="81"/>
      <c r="AE180" s="82"/>
      <c r="AF180" s="83"/>
      <c r="AG180" s="84"/>
      <c r="AH180" s="85"/>
      <c r="AI180" s="155"/>
      <c r="AJ180" s="81"/>
      <c r="AK180" s="82"/>
      <c r="AL180" s="83"/>
      <c r="AM180" s="84"/>
      <c r="AN180" s="85"/>
      <c r="AO180" s="155"/>
      <c r="AP180" s="81"/>
      <c r="AQ180" s="82"/>
      <c r="AR180" s="83"/>
      <c r="AS180" s="84"/>
      <c r="AT180" s="85"/>
      <c r="AU180" s="155"/>
      <c r="AV180" s="81"/>
      <c r="AW180" s="82"/>
      <c r="AX180" s="83"/>
      <c r="AY180" s="84"/>
      <c r="AZ180" s="85"/>
      <c r="BA180" s="155"/>
      <c r="BB180" s="81"/>
      <c r="BC180" s="82"/>
      <c r="BD180" s="83"/>
      <c r="BE180" s="84"/>
      <c r="BF180" s="85"/>
      <c r="BG180" s="155"/>
    </row>
    <row r="181" ht="16.5" customHeight="1">
      <c r="A181" s="166" t="s">
        <v>74</v>
      </c>
      <c r="B181" s="161">
        <v>2737.0</v>
      </c>
      <c r="C181" s="57">
        <v>1233.0</v>
      </c>
      <c r="D181" s="167"/>
      <c r="E181" s="167"/>
      <c r="F181" s="81">
        <v>19.0</v>
      </c>
      <c r="G181" s="82">
        <v>21.0</v>
      </c>
      <c r="H181" s="83">
        <v>25.0</v>
      </c>
      <c r="I181" s="84">
        <v>87.0</v>
      </c>
      <c r="J181" s="85">
        <v>180.0</v>
      </c>
      <c r="K181" s="155">
        <v>86.0</v>
      </c>
      <c r="L181" s="81">
        <v>23.0</v>
      </c>
      <c r="M181" s="82">
        <v>23.0</v>
      </c>
      <c r="N181" s="83">
        <v>24.0</v>
      </c>
      <c r="O181" s="84">
        <v>87.0</v>
      </c>
      <c r="P181" s="85">
        <v>179.0</v>
      </c>
      <c r="Q181" s="155">
        <v>84.0</v>
      </c>
      <c r="R181" s="81">
        <v>22.0</v>
      </c>
      <c r="S181" s="82">
        <v>26.0</v>
      </c>
      <c r="T181" s="83">
        <v>25.0</v>
      </c>
      <c r="U181" s="84">
        <v>85.0</v>
      </c>
      <c r="V181" s="85">
        <v>174.0</v>
      </c>
      <c r="W181" s="155">
        <v>84.0</v>
      </c>
      <c r="X181" s="81"/>
      <c r="Y181" s="82"/>
      <c r="Z181" s="83"/>
      <c r="AA181" s="84"/>
      <c r="AB181" s="85"/>
      <c r="AC181" s="155"/>
      <c r="AD181" s="81"/>
      <c r="AE181" s="82"/>
      <c r="AF181" s="83"/>
      <c r="AG181" s="84"/>
      <c r="AH181" s="85"/>
      <c r="AI181" s="155"/>
      <c r="AJ181" s="81"/>
      <c r="AK181" s="82"/>
      <c r="AL181" s="83"/>
      <c r="AM181" s="84"/>
      <c r="AN181" s="85"/>
      <c r="AO181" s="155"/>
      <c r="AP181" s="81"/>
      <c r="AQ181" s="82"/>
      <c r="AR181" s="83"/>
      <c r="AS181" s="84"/>
      <c r="AT181" s="85"/>
      <c r="AU181" s="155"/>
      <c r="AV181" s="81"/>
      <c r="AW181" s="82"/>
      <c r="AX181" s="83"/>
      <c r="AY181" s="84"/>
      <c r="AZ181" s="85"/>
      <c r="BA181" s="155"/>
      <c r="BB181" s="81"/>
      <c r="BC181" s="82"/>
      <c r="BD181" s="83"/>
      <c r="BE181" s="84"/>
      <c r="BF181" s="85"/>
      <c r="BG181" s="155"/>
    </row>
    <row r="182" ht="16.5" customHeight="1">
      <c r="A182" s="166" t="s">
        <v>74</v>
      </c>
      <c r="B182" s="161">
        <v>2740.0</v>
      </c>
      <c r="C182" s="57">
        <v>2575.0</v>
      </c>
      <c r="D182" s="167"/>
      <c r="E182" s="167"/>
      <c r="F182" s="81">
        <v>49.0</v>
      </c>
      <c r="G182" s="82">
        <v>69.0</v>
      </c>
      <c r="H182" s="83">
        <v>49.0</v>
      </c>
      <c r="I182" s="84">
        <v>63.0</v>
      </c>
      <c r="J182" s="85">
        <v>216.0</v>
      </c>
      <c r="K182" s="155">
        <v>76.0</v>
      </c>
      <c r="L182" s="81">
        <v>56.0</v>
      </c>
      <c r="M182" s="82">
        <v>72.0</v>
      </c>
      <c r="N182" s="83">
        <v>55.0</v>
      </c>
      <c r="O182" s="84">
        <v>60.0</v>
      </c>
      <c r="P182" s="85">
        <v>207.0</v>
      </c>
      <c r="Q182" s="155">
        <v>74.0</v>
      </c>
      <c r="R182" s="81">
        <v>53.0</v>
      </c>
      <c r="S182" s="82">
        <v>79.0</v>
      </c>
      <c r="T182" s="83">
        <v>55.0</v>
      </c>
      <c r="U182" s="84">
        <v>58.0</v>
      </c>
      <c r="V182" s="85">
        <v>208.0</v>
      </c>
      <c r="W182" s="155">
        <v>68.0</v>
      </c>
      <c r="X182" s="81"/>
      <c r="Y182" s="82"/>
      <c r="Z182" s="83"/>
      <c r="AA182" s="84"/>
      <c r="AB182" s="85"/>
      <c r="AC182" s="155"/>
      <c r="AD182" s="81"/>
      <c r="AE182" s="82"/>
      <c r="AF182" s="83"/>
      <c r="AG182" s="84"/>
      <c r="AH182" s="85"/>
      <c r="AI182" s="155"/>
      <c r="AJ182" s="81"/>
      <c r="AK182" s="82"/>
      <c r="AL182" s="83"/>
      <c r="AM182" s="84"/>
      <c r="AN182" s="85"/>
      <c r="AO182" s="155"/>
      <c r="AP182" s="81"/>
      <c r="AQ182" s="82"/>
      <c r="AR182" s="83"/>
      <c r="AS182" s="84"/>
      <c r="AT182" s="85"/>
      <c r="AU182" s="155"/>
      <c r="AV182" s="81"/>
      <c r="AW182" s="82"/>
      <c r="AX182" s="83"/>
      <c r="AY182" s="84"/>
      <c r="AZ182" s="85"/>
      <c r="BA182" s="155"/>
      <c r="BB182" s="81"/>
      <c r="BC182" s="82"/>
      <c r="BD182" s="83"/>
      <c r="BE182" s="84"/>
      <c r="BF182" s="85"/>
      <c r="BG182" s="155"/>
    </row>
    <row r="183" ht="16.5" customHeight="1">
      <c r="A183" s="166" t="s">
        <v>74</v>
      </c>
      <c r="B183" s="161">
        <v>2743.0</v>
      </c>
      <c r="C183" s="57">
        <v>3137.0</v>
      </c>
      <c r="D183" s="167"/>
      <c r="E183" s="167"/>
      <c r="F183" s="81">
        <v>168.0</v>
      </c>
      <c r="G183" s="82">
        <v>98.0</v>
      </c>
      <c r="H183" s="83">
        <v>147.0</v>
      </c>
      <c r="I183" s="84">
        <v>169.0</v>
      </c>
      <c r="J183" s="85">
        <v>422.0</v>
      </c>
      <c r="K183" s="155">
        <v>174.0</v>
      </c>
      <c r="L183" s="81">
        <v>181.0</v>
      </c>
      <c r="M183" s="82">
        <v>120.0</v>
      </c>
      <c r="N183" s="83">
        <v>160.0</v>
      </c>
      <c r="O183" s="84">
        <v>162.0</v>
      </c>
      <c r="P183" s="85">
        <v>423.0</v>
      </c>
      <c r="Q183" s="155">
        <v>172.0</v>
      </c>
      <c r="R183" s="81">
        <v>176.0</v>
      </c>
      <c r="S183" s="82">
        <v>114.0</v>
      </c>
      <c r="T183" s="83">
        <v>161.0</v>
      </c>
      <c r="U183" s="84">
        <v>167.0</v>
      </c>
      <c r="V183" s="85">
        <v>398.0</v>
      </c>
      <c r="W183" s="155">
        <v>155.0</v>
      </c>
      <c r="X183" s="81"/>
      <c r="Y183" s="82"/>
      <c r="Z183" s="83"/>
      <c r="AA183" s="84"/>
      <c r="AB183" s="85"/>
      <c r="AC183" s="155"/>
      <c r="AD183" s="81"/>
      <c r="AE183" s="82"/>
      <c r="AF183" s="83"/>
      <c r="AG183" s="84"/>
      <c r="AH183" s="85"/>
      <c r="AI183" s="155"/>
      <c r="AJ183" s="81"/>
      <c r="AK183" s="82"/>
      <c r="AL183" s="83"/>
      <c r="AM183" s="84"/>
      <c r="AN183" s="85"/>
      <c r="AO183" s="155"/>
      <c r="AP183" s="81"/>
      <c r="AQ183" s="82"/>
      <c r="AR183" s="83"/>
      <c r="AS183" s="84"/>
      <c r="AT183" s="85"/>
      <c r="AU183" s="155"/>
      <c r="AV183" s="81"/>
      <c r="AW183" s="82"/>
      <c r="AX183" s="83"/>
      <c r="AY183" s="84"/>
      <c r="AZ183" s="85"/>
      <c r="BA183" s="155"/>
      <c r="BB183" s="81"/>
      <c r="BC183" s="82"/>
      <c r="BD183" s="83"/>
      <c r="BE183" s="84"/>
      <c r="BF183" s="85"/>
      <c r="BG183" s="155"/>
    </row>
    <row r="184" ht="16.5" customHeight="1">
      <c r="A184" s="166" t="s">
        <v>74</v>
      </c>
      <c r="B184" s="161">
        <v>2746.0</v>
      </c>
      <c r="C184" s="57">
        <v>1261.0</v>
      </c>
      <c r="D184" s="167"/>
      <c r="E184" s="167"/>
      <c r="F184" s="81">
        <v>34.0</v>
      </c>
      <c r="G184" s="82">
        <v>39.0</v>
      </c>
      <c r="H184" s="83">
        <v>84.0</v>
      </c>
      <c r="I184" s="84">
        <v>56.0</v>
      </c>
      <c r="J184" s="85">
        <v>128.0</v>
      </c>
      <c r="K184" s="155">
        <v>67.0</v>
      </c>
      <c r="L184" s="81">
        <v>37.0</v>
      </c>
      <c r="M184" s="82">
        <v>46.0</v>
      </c>
      <c r="N184" s="83">
        <v>84.0</v>
      </c>
      <c r="O184" s="84">
        <v>54.0</v>
      </c>
      <c r="P184" s="85">
        <v>127.0</v>
      </c>
      <c r="Q184" s="155">
        <v>71.0</v>
      </c>
      <c r="R184" s="81">
        <v>41.0</v>
      </c>
      <c r="S184" s="82">
        <v>48.0</v>
      </c>
      <c r="T184" s="83">
        <v>88.0</v>
      </c>
      <c r="U184" s="84">
        <v>51.0</v>
      </c>
      <c r="V184" s="85">
        <v>120.0</v>
      </c>
      <c r="W184" s="155">
        <v>64.0</v>
      </c>
      <c r="X184" s="81"/>
      <c r="Y184" s="82"/>
      <c r="Z184" s="83"/>
      <c r="AA184" s="84"/>
      <c r="AB184" s="85"/>
      <c r="AC184" s="155"/>
      <c r="AD184" s="81"/>
      <c r="AE184" s="82"/>
      <c r="AF184" s="83"/>
      <c r="AG184" s="84"/>
      <c r="AH184" s="85"/>
      <c r="AI184" s="155"/>
      <c r="AJ184" s="81"/>
      <c r="AK184" s="82"/>
      <c r="AL184" s="83"/>
      <c r="AM184" s="84"/>
      <c r="AN184" s="85"/>
      <c r="AO184" s="155"/>
      <c r="AP184" s="81"/>
      <c r="AQ184" s="82"/>
      <c r="AR184" s="83"/>
      <c r="AS184" s="84"/>
      <c r="AT184" s="85"/>
      <c r="AU184" s="155"/>
      <c r="AV184" s="81"/>
      <c r="AW184" s="82"/>
      <c r="AX184" s="83"/>
      <c r="AY184" s="84"/>
      <c r="AZ184" s="85"/>
      <c r="BA184" s="155"/>
      <c r="BB184" s="81"/>
      <c r="BC184" s="82"/>
      <c r="BD184" s="83"/>
      <c r="BE184" s="84"/>
      <c r="BF184" s="85"/>
      <c r="BG184" s="155"/>
    </row>
    <row r="185" ht="16.5" customHeight="1">
      <c r="A185" s="166" t="s">
        <v>74</v>
      </c>
      <c r="B185" s="161">
        <v>2752.0</v>
      </c>
      <c r="C185" s="57">
        <v>2681.0</v>
      </c>
      <c r="D185" s="167"/>
      <c r="E185" s="167"/>
      <c r="F185" s="81">
        <v>43.0</v>
      </c>
      <c r="G185" s="82">
        <v>45.0</v>
      </c>
      <c r="H185" s="83">
        <v>54.0</v>
      </c>
      <c r="I185" s="84">
        <v>106.0</v>
      </c>
      <c r="J185" s="85">
        <v>265.0</v>
      </c>
      <c r="K185" s="155">
        <v>137.0</v>
      </c>
      <c r="L185" s="81">
        <v>46.0</v>
      </c>
      <c r="M185" s="82">
        <v>56.0</v>
      </c>
      <c r="N185" s="83">
        <v>55.0</v>
      </c>
      <c r="O185" s="84">
        <v>105.0</v>
      </c>
      <c r="P185" s="85">
        <v>258.0</v>
      </c>
      <c r="Q185" s="155">
        <v>132.0</v>
      </c>
      <c r="R185" s="81">
        <v>45.0</v>
      </c>
      <c r="S185" s="82">
        <v>55.0</v>
      </c>
      <c r="T185" s="83">
        <v>61.0</v>
      </c>
      <c r="U185" s="84">
        <v>102.0</v>
      </c>
      <c r="V185" s="85">
        <v>249.0</v>
      </c>
      <c r="W185" s="155">
        <v>126.0</v>
      </c>
      <c r="X185" s="81"/>
      <c r="Y185" s="82"/>
      <c r="Z185" s="83"/>
      <c r="AA185" s="84"/>
      <c r="AB185" s="85"/>
      <c r="AC185" s="155"/>
      <c r="AD185" s="81"/>
      <c r="AE185" s="82"/>
      <c r="AF185" s="83"/>
      <c r="AG185" s="84"/>
      <c r="AH185" s="85"/>
      <c r="AI185" s="155"/>
      <c r="AJ185" s="81"/>
      <c r="AK185" s="82"/>
      <c r="AL185" s="83"/>
      <c r="AM185" s="84"/>
      <c r="AN185" s="85"/>
      <c r="AO185" s="155"/>
      <c r="AP185" s="81"/>
      <c r="AQ185" s="82"/>
      <c r="AR185" s="83"/>
      <c r="AS185" s="84"/>
      <c r="AT185" s="85"/>
      <c r="AU185" s="155"/>
      <c r="AV185" s="81"/>
      <c r="AW185" s="82"/>
      <c r="AX185" s="83"/>
      <c r="AY185" s="84"/>
      <c r="AZ185" s="85"/>
      <c r="BA185" s="155"/>
      <c r="BB185" s="81"/>
      <c r="BC185" s="82"/>
      <c r="BD185" s="83"/>
      <c r="BE185" s="84"/>
      <c r="BF185" s="85"/>
      <c r="BG185" s="155"/>
    </row>
    <row r="186" ht="16.5" customHeight="1">
      <c r="A186" s="166" t="s">
        <v>74</v>
      </c>
      <c r="B186" s="161">
        <v>2775.0</v>
      </c>
      <c r="C186" s="57">
        <v>3125.0</v>
      </c>
      <c r="D186" s="167"/>
      <c r="E186" s="167"/>
      <c r="F186" s="81">
        <v>286.0</v>
      </c>
      <c r="G186" s="82">
        <v>835.0</v>
      </c>
      <c r="H186" s="83">
        <v>464.0</v>
      </c>
      <c r="I186" s="84">
        <v>84.0</v>
      </c>
      <c r="J186" s="85">
        <v>894.0</v>
      </c>
      <c r="K186" s="155">
        <v>78.0</v>
      </c>
      <c r="L186" s="81">
        <v>301.0</v>
      </c>
      <c r="M186" s="82">
        <v>927.0</v>
      </c>
      <c r="N186" s="83">
        <v>493.0</v>
      </c>
      <c r="O186" s="84">
        <v>85.0</v>
      </c>
      <c r="P186" s="85">
        <v>850.0</v>
      </c>
      <c r="Q186" s="155">
        <v>63.0</v>
      </c>
      <c r="R186" s="81">
        <v>307.0</v>
      </c>
      <c r="S186" s="82">
        <v>890.0</v>
      </c>
      <c r="T186" s="83">
        <v>481.0</v>
      </c>
      <c r="U186" s="84">
        <v>78.0</v>
      </c>
      <c r="V186" s="85">
        <v>849.0</v>
      </c>
      <c r="W186" s="155">
        <v>65.0</v>
      </c>
      <c r="X186" s="81"/>
      <c r="Y186" s="82"/>
      <c r="Z186" s="83"/>
      <c r="AA186" s="84"/>
      <c r="AB186" s="85"/>
      <c r="AC186" s="155"/>
      <c r="AD186" s="81"/>
      <c r="AE186" s="82"/>
      <c r="AF186" s="83"/>
      <c r="AG186" s="84"/>
      <c r="AH186" s="85"/>
      <c r="AI186" s="155"/>
      <c r="AJ186" s="81"/>
      <c r="AK186" s="82"/>
      <c r="AL186" s="83"/>
      <c r="AM186" s="84"/>
      <c r="AN186" s="85"/>
      <c r="AO186" s="155"/>
      <c r="AP186" s="81"/>
      <c r="AQ186" s="82"/>
      <c r="AR186" s="83"/>
      <c r="AS186" s="84"/>
      <c r="AT186" s="85"/>
      <c r="AU186" s="155"/>
      <c r="AV186" s="81"/>
      <c r="AW186" s="82"/>
      <c r="AX186" s="83"/>
      <c r="AY186" s="84"/>
      <c r="AZ186" s="85"/>
      <c r="BA186" s="155"/>
      <c r="BB186" s="81"/>
      <c r="BC186" s="82"/>
      <c r="BD186" s="83"/>
      <c r="BE186" s="84"/>
      <c r="BF186" s="85"/>
      <c r="BG186" s="155"/>
    </row>
    <row r="187" ht="16.5" customHeight="1">
      <c r="A187" s="166" t="s">
        <v>74</v>
      </c>
      <c r="B187" s="161">
        <v>2776.0</v>
      </c>
      <c r="C187" s="57">
        <v>2797.0</v>
      </c>
      <c r="D187" s="167"/>
      <c r="E187" s="167"/>
      <c r="F187" s="81">
        <v>226.0</v>
      </c>
      <c r="G187" s="82">
        <v>750.0</v>
      </c>
      <c r="H187" s="83">
        <v>330.0</v>
      </c>
      <c r="I187" s="84">
        <v>72.0</v>
      </c>
      <c r="J187" s="85">
        <v>630.0</v>
      </c>
      <c r="K187" s="155">
        <v>72.0</v>
      </c>
      <c r="L187" s="81">
        <v>257.0</v>
      </c>
      <c r="M187" s="82">
        <v>839.0</v>
      </c>
      <c r="N187" s="83">
        <v>353.0</v>
      </c>
      <c r="O187" s="84">
        <v>55.0</v>
      </c>
      <c r="P187" s="85">
        <v>609.0</v>
      </c>
      <c r="Q187" s="155">
        <v>64.0</v>
      </c>
      <c r="R187" s="81">
        <v>240.0</v>
      </c>
      <c r="S187" s="82">
        <v>813.0</v>
      </c>
      <c r="T187" s="83">
        <v>348.0</v>
      </c>
      <c r="U187" s="84">
        <v>56.0</v>
      </c>
      <c r="V187" s="85">
        <v>583.0</v>
      </c>
      <c r="W187" s="155">
        <v>58.0</v>
      </c>
      <c r="X187" s="81"/>
      <c r="Y187" s="82"/>
      <c r="Z187" s="83"/>
      <c r="AA187" s="84"/>
      <c r="AB187" s="85"/>
      <c r="AC187" s="155"/>
      <c r="AD187" s="81"/>
      <c r="AE187" s="82"/>
      <c r="AF187" s="83"/>
      <c r="AG187" s="84"/>
      <c r="AH187" s="85"/>
      <c r="AI187" s="155"/>
      <c r="AJ187" s="81"/>
      <c r="AK187" s="82"/>
      <c r="AL187" s="83"/>
      <c r="AM187" s="84"/>
      <c r="AN187" s="85"/>
      <c r="AO187" s="155"/>
      <c r="AP187" s="81"/>
      <c r="AQ187" s="82"/>
      <c r="AR187" s="83"/>
      <c r="AS187" s="84"/>
      <c r="AT187" s="85"/>
      <c r="AU187" s="155"/>
      <c r="AV187" s="81"/>
      <c r="AW187" s="82"/>
      <c r="AX187" s="83"/>
      <c r="AY187" s="84"/>
      <c r="AZ187" s="85"/>
      <c r="BA187" s="155"/>
      <c r="BB187" s="81"/>
      <c r="BC187" s="82"/>
      <c r="BD187" s="83"/>
      <c r="BE187" s="84"/>
      <c r="BF187" s="85"/>
      <c r="BG187" s="155"/>
    </row>
    <row r="188" ht="16.5" customHeight="1">
      <c r="A188" s="166" t="s">
        <v>74</v>
      </c>
      <c r="B188" s="161">
        <v>3000.0</v>
      </c>
      <c r="C188" s="57">
        <v>2127.0</v>
      </c>
      <c r="D188" s="167"/>
      <c r="E188" s="167"/>
      <c r="F188" s="81">
        <v>100.0</v>
      </c>
      <c r="G188" s="82">
        <v>93.0</v>
      </c>
      <c r="H188" s="83">
        <v>78.0</v>
      </c>
      <c r="I188" s="84">
        <v>119.0</v>
      </c>
      <c r="J188" s="85">
        <v>297.0</v>
      </c>
      <c r="K188" s="155">
        <v>104.0</v>
      </c>
      <c r="L188" s="81">
        <v>104.0</v>
      </c>
      <c r="M188" s="82">
        <v>100.0</v>
      </c>
      <c r="N188" s="83">
        <v>75.0</v>
      </c>
      <c r="O188" s="84">
        <v>119.0</v>
      </c>
      <c r="P188" s="85">
        <v>300.0</v>
      </c>
      <c r="Q188" s="155">
        <v>104.0</v>
      </c>
      <c r="R188" s="81">
        <v>98.0</v>
      </c>
      <c r="S188" s="82">
        <v>102.0</v>
      </c>
      <c r="T188" s="83">
        <v>79.0</v>
      </c>
      <c r="U188" s="84">
        <v>118.0</v>
      </c>
      <c r="V188" s="85">
        <v>290.0</v>
      </c>
      <c r="W188" s="155">
        <v>98.0</v>
      </c>
      <c r="X188" s="81"/>
      <c r="Y188" s="82"/>
      <c r="Z188" s="83"/>
      <c r="AA188" s="84"/>
      <c r="AB188" s="85"/>
      <c r="AC188" s="155"/>
      <c r="AD188" s="81"/>
      <c r="AE188" s="82"/>
      <c r="AF188" s="83"/>
      <c r="AG188" s="84"/>
      <c r="AH188" s="85"/>
      <c r="AI188" s="155"/>
      <c r="AJ188" s="81"/>
      <c r="AK188" s="82"/>
      <c r="AL188" s="83"/>
      <c r="AM188" s="84"/>
      <c r="AN188" s="85"/>
      <c r="AO188" s="155"/>
      <c r="AP188" s="81"/>
      <c r="AQ188" s="82"/>
      <c r="AR188" s="83"/>
      <c r="AS188" s="84"/>
      <c r="AT188" s="85"/>
      <c r="AU188" s="155"/>
      <c r="AV188" s="81"/>
      <c r="AW188" s="82"/>
      <c r="AX188" s="83"/>
      <c r="AY188" s="84"/>
      <c r="AZ188" s="85"/>
      <c r="BA188" s="155"/>
      <c r="BB188" s="81"/>
      <c r="BC188" s="82"/>
      <c r="BD188" s="83"/>
      <c r="BE188" s="84"/>
      <c r="BF188" s="85"/>
      <c r="BG188" s="155"/>
    </row>
    <row r="189" ht="16.5" customHeight="1">
      <c r="A189" s="166" t="s">
        <v>74</v>
      </c>
      <c r="B189" s="161">
        <v>3003.0</v>
      </c>
      <c r="C189" s="57">
        <v>1676.0</v>
      </c>
      <c r="D189" s="167"/>
      <c r="E189" s="167"/>
      <c r="F189" s="81">
        <v>85.0</v>
      </c>
      <c r="G189" s="82">
        <v>69.0</v>
      </c>
      <c r="H189" s="83">
        <v>72.0</v>
      </c>
      <c r="I189" s="84">
        <v>105.0</v>
      </c>
      <c r="J189" s="85">
        <v>215.0</v>
      </c>
      <c r="K189" s="155">
        <v>80.0</v>
      </c>
      <c r="L189" s="81">
        <v>86.0</v>
      </c>
      <c r="M189" s="82">
        <v>71.0</v>
      </c>
      <c r="N189" s="83">
        <v>79.0</v>
      </c>
      <c r="O189" s="84">
        <v>106.0</v>
      </c>
      <c r="P189" s="85">
        <v>217.0</v>
      </c>
      <c r="Q189" s="155">
        <v>81.0</v>
      </c>
      <c r="R189" s="81">
        <v>76.0</v>
      </c>
      <c r="S189" s="82">
        <v>75.0</v>
      </c>
      <c r="T189" s="83">
        <v>77.0</v>
      </c>
      <c r="U189" s="84">
        <v>103.0</v>
      </c>
      <c r="V189" s="85">
        <v>206.0</v>
      </c>
      <c r="W189" s="155">
        <v>75.0</v>
      </c>
      <c r="X189" s="81"/>
      <c r="Y189" s="82"/>
      <c r="Z189" s="83"/>
      <c r="AA189" s="84"/>
      <c r="AB189" s="85"/>
      <c r="AC189" s="155"/>
      <c r="AD189" s="81"/>
      <c r="AE189" s="82"/>
      <c r="AF189" s="83"/>
      <c r="AG189" s="84"/>
      <c r="AH189" s="85"/>
      <c r="AI189" s="155"/>
      <c r="AJ189" s="81"/>
      <c r="AK189" s="82"/>
      <c r="AL189" s="83"/>
      <c r="AM189" s="84"/>
      <c r="AN189" s="85"/>
      <c r="AO189" s="155"/>
      <c r="AP189" s="81"/>
      <c r="AQ189" s="82"/>
      <c r="AR189" s="83"/>
      <c r="AS189" s="84"/>
      <c r="AT189" s="85"/>
      <c r="AU189" s="155"/>
      <c r="AV189" s="81"/>
      <c r="AW189" s="82"/>
      <c r="AX189" s="83"/>
      <c r="AY189" s="84"/>
      <c r="AZ189" s="85"/>
      <c r="BA189" s="155"/>
      <c r="BB189" s="81"/>
      <c r="BC189" s="82"/>
      <c r="BD189" s="83"/>
      <c r="BE189" s="84"/>
      <c r="BF189" s="85"/>
      <c r="BG189" s="155"/>
    </row>
    <row r="190" ht="16.5" customHeight="1">
      <c r="A190" s="166" t="s">
        <v>74</v>
      </c>
      <c r="B190" s="161">
        <v>3006.0</v>
      </c>
      <c r="C190" s="57">
        <v>508.0</v>
      </c>
      <c r="D190" s="167"/>
      <c r="E190" s="167"/>
      <c r="F190" s="81">
        <v>63.0</v>
      </c>
      <c r="G190" s="82">
        <v>39.0</v>
      </c>
      <c r="H190" s="83">
        <v>49.0</v>
      </c>
      <c r="I190" s="84">
        <v>22.0</v>
      </c>
      <c r="J190" s="85">
        <v>89.0</v>
      </c>
      <c r="K190" s="155">
        <v>21.0</v>
      </c>
      <c r="L190" s="81">
        <v>74.0</v>
      </c>
      <c r="M190" s="82">
        <v>37.0</v>
      </c>
      <c r="N190" s="83">
        <v>49.0</v>
      </c>
      <c r="O190" s="84">
        <v>19.0</v>
      </c>
      <c r="P190" s="85">
        <v>89.0</v>
      </c>
      <c r="Q190" s="155">
        <v>17.0</v>
      </c>
      <c r="R190" s="81">
        <v>65.0</v>
      </c>
      <c r="S190" s="82">
        <v>41.0</v>
      </c>
      <c r="T190" s="83">
        <v>53.0</v>
      </c>
      <c r="U190" s="84">
        <v>21.0</v>
      </c>
      <c r="V190" s="85">
        <v>85.0</v>
      </c>
      <c r="W190" s="155">
        <v>15.0</v>
      </c>
      <c r="X190" s="81"/>
      <c r="Y190" s="82"/>
      <c r="Z190" s="83"/>
      <c r="AA190" s="84"/>
      <c r="AB190" s="85"/>
      <c r="AC190" s="155"/>
      <c r="AD190" s="81"/>
      <c r="AE190" s="82"/>
      <c r="AF190" s="83"/>
      <c r="AG190" s="84"/>
      <c r="AH190" s="85"/>
      <c r="AI190" s="155"/>
      <c r="AJ190" s="81"/>
      <c r="AK190" s="82"/>
      <c r="AL190" s="83"/>
      <c r="AM190" s="84"/>
      <c r="AN190" s="85"/>
      <c r="AO190" s="155"/>
      <c r="AP190" s="81"/>
      <c r="AQ190" s="82"/>
      <c r="AR190" s="83"/>
      <c r="AS190" s="84"/>
      <c r="AT190" s="85"/>
      <c r="AU190" s="155"/>
      <c r="AV190" s="81"/>
      <c r="AW190" s="82"/>
      <c r="AX190" s="83"/>
      <c r="AY190" s="84"/>
      <c r="AZ190" s="85"/>
      <c r="BA190" s="155"/>
      <c r="BB190" s="81"/>
      <c r="BC190" s="82"/>
      <c r="BD190" s="83"/>
      <c r="BE190" s="84"/>
      <c r="BF190" s="85"/>
      <c r="BG190" s="155"/>
    </row>
    <row r="191" ht="16.5" customHeight="1">
      <c r="A191" s="166" t="s">
        <v>74</v>
      </c>
      <c r="B191" s="161">
        <v>3007.0</v>
      </c>
      <c r="C191" s="57">
        <v>2964.0</v>
      </c>
      <c r="D191" s="167"/>
      <c r="E191" s="167"/>
      <c r="F191" s="81">
        <v>94.0</v>
      </c>
      <c r="G191" s="82">
        <v>85.0</v>
      </c>
      <c r="H191" s="83">
        <v>99.0</v>
      </c>
      <c r="I191" s="84">
        <v>152.0</v>
      </c>
      <c r="J191" s="85">
        <v>374.0</v>
      </c>
      <c r="K191" s="155">
        <v>135.0</v>
      </c>
      <c r="L191" s="81">
        <v>99.0</v>
      </c>
      <c r="M191" s="82">
        <v>91.0</v>
      </c>
      <c r="N191" s="83">
        <v>109.0</v>
      </c>
      <c r="O191" s="84">
        <v>150.0</v>
      </c>
      <c r="P191" s="85">
        <v>365.0</v>
      </c>
      <c r="Q191" s="155">
        <v>139.0</v>
      </c>
      <c r="R191" s="81">
        <v>101.0</v>
      </c>
      <c r="S191" s="82">
        <v>89.0</v>
      </c>
      <c r="T191" s="83">
        <v>111.0</v>
      </c>
      <c r="U191" s="84">
        <v>143.0</v>
      </c>
      <c r="V191" s="85">
        <v>355.0</v>
      </c>
      <c r="W191" s="155">
        <v>130.0</v>
      </c>
      <c r="X191" s="81"/>
      <c r="Y191" s="82"/>
      <c r="Z191" s="83"/>
      <c r="AA191" s="84"/>
      <c r="AB191" s="85"/>
      <c r="AC191" s="155"/>
      <c r="AD191" s="81"/>
      <c r="AE191" s="82"/>
      <c r="AF191" s="83"/>
      <c r="AG191" s="84"/>
      <c r="AH191" s="85"/>
      <c r="AI191" s="155"/>
      <c r="AJ191" s="81"/>
      <c r="AK191" s="82"/>
      <c r="AL191" s="83"/>
      <c r="AM191" s="84"/>
      <c r="AN191" s="85"/>
      <c r="AO191" s="155"/>
      <c r="AP191" s="81"/>
      <c r="AQ191" s="82"/>
      <c r="AR191" s="83"/>
      <c r="AS191" s="84"/>
      <c r="AT191" s="85"/>
      <c r="AU191" s="155"/>
      <c r="AV191" s="81"/>
      <c r="AW191" s="82"/>
      <c r="AX191" s="83"/>
      <c r="AY191" s="84"/>
      <c r="AZ191" s="85"/>
      <c r="BA191" s="155"/>
      <c r="BB191" s="81"/>
      <c r="BC191" s="82"/>
      <c r="BD191" s="83"/>
      <c r="BE191" s="84"/>
      <c r="BF191" s="85"/>
      <c r="BG191" s="155"/>
    </row>
    <row r="192" ht="16.5" customHeight="1">
      <c r="A192" s="166" t="s">
        <v>74</v>
      </c>
      <c r="B192" s="161">
        <v>3009.0</v>
      </c>
      <c r="C192" s="57">
        <v>2720.0</v>
      </c>
      <c r="D192" s="167"/>
      <c r="E192" s="167"/>
      <c r="F192" s="81">
        <v>161.0</v>
      </c>
      <c r="G192" s="82">
        <v>125.0</v>
      </c>
      <c r="H192" s="83">
        <v>115.0</v>
      </c>
      <c r="I192" s="84">
        <v>156.0</v>
      </c>
      <c r="J192" s="85">
        <v>394.0</v>
      </c>
      <c r="K192" s="155">
        <v>92.0</v>
      </c>
      <c r="L192" s="81">
        <v>166.0</v>
      </c>
      <c r="M192" s="82">
        <v>127.0</v>
      </c>
      <c r="N192" s="83">
        <v>127.0</v>
      </c>
      <c r="O192" s="84">
        <v>159.0</v>
      </c>
      <c r="P192" s="85">
        <v>400.0</v>
      </c>
      <c r="Q192" s="155">
        <v>82.0</v>
      </c>
      <c r="R192" s="81">
        <v>149.0</v>
      </c>
      <c r="S192" s="82">
        <v>119.0</v>
      </c>
      <c r="T192" s="83">
        <v>119.0</v>
      </c>
      <c r="U192" s="84">
        <v>164.0</v>
      </c>
      <c r="V192" s="85">
        <v>390.0</v>
      </c>
      <c r="W192" s="155">
        <v>87.0</v>
      </c>
      <c r="X192" s="81"/>
      <c r="Y192" s="82"/>
      <c r="Z192" s="83"/>
      <c r="AA192" s="84"/>
      <c r="AB192" s="85"/>
      <c r="AC192" s="155"/>
      <c r="AD192" s="81"/>
      <c r="AE192" s="82"/>
      <c r="AF192" s="83"/>
      <c r="AG192" s="84"/>
      <c r="AH192" s="85"/>
      <c r="AI192" s="155"/>
      <c r="AJ192" s="81"/>
      <c r="AK192" s="82"/>
      <c r="AL192" s="83"/>
      <c r="AM192" s="84"/>
      <c r="AN192" s="85"/>
      <c r="AO192" s="155"/>
      <c r="AP192" s="81"/>
      <c r="AQ192" s="82"/>
      <c r="AR192" s="83"/>
      <c r="AS192" s="84"/>
      <c r="AT192" s="85"/>
      <c r="AU192" s="155"/>
      <c r="AV192" s="81"/>
      <c r="AW192" s="82"/>
      <c r="AX192" s="83"/>
      <c r="AY192" s="84"/>
      <c r="AZ192" s="85"/>
      <c r="BA192" s="155"/>
      <c r="BB192" s="81"/>
      <c r="BC192" s="82"/>
      <c r="BD192" s="83"/>
      <c r="BE192" s="84"/>
      <c r="BF192" s="85"/>
      <c r="BG192" s="155"/>
    </row>
    <row r="193" ht="16.5" customHeight="1">
      <c r="A193" s="166" t="s">
        <v>74</v>
      </c>
      <c r="B193" s="161">
        <v>3011.0</v>
      </c>
      <c r="C193" s="57">
        <v>2557.0</v>
      </c>
      <c r="D193" s="167"/>
      <c r="E193" s="167"/>
      <c r="F193" s="81">
        <v>188.0</v>
      </c>
      <c r="G193" s="82">
        <v>108.0</v>
      </c>
      <c r="H193" s="83">
        <v>161.0</v>
      </c>
      <c r="I193" s="84">
        <v>141.0</v>
      </c>
      <c r="J193" s="85">
        <v>405.0</v>
      </c>
      <c r="K193" s="155">
        <v>105.0</v>
      </c>
      <c r="L193" s="81">
        <v>205.0</v>
      </c>
      <c r="M193" s="82">
        <v>123.0</v>
      </c>
      <c r="N193" s="83">
        <v>160.0</v>
      </c>
      <c r="O193" s="84">
        <v>132.0</v>
      </c>
      <c r="P193" s="85">
        <v>401.0</v>
      </c>
      <c r="Q193" s="155">
        <v>108.0</v>
      </c>
      <c r="R193" s="81">
        <v>193.0</v>
      </c>
      <c r="S193" s="82">
        <v>135.0</v>
      </c>
      <c r="T193" s="83">
        <v>166.0</v>
      </c>
      <c r="U193" s="84">
        <v>129.0</v>
      </c>
      <c r="V193" s="85">
        <v>377.0</v>
      </c>
      <c r="W193" s="155">
        <v>97.0</v>
      </c>
      <c r="X193" s="81"/>
      <c r="Y193" s="82"/>
      <c r="Z193" s="83"/>
      <c r="AA193" s="84"/>
      <c r="AB193" s="85"/>
      <c r="AC193" s="155"/>
      <c r="AD193" s="81"/>
      <c r="AE193" s="82"/>
      <c r="AF193" s="83"/>
      <c r="AG193" s="84"/>
      <c r="AH193" s="85"/>
      <c r="AI193" s="155"/>
      <c r="AJ193" s="81"/>
      <c r="AK193" s="82"/>
      <c r="AL193" s="83"/>
      <c r="AM193" s="84"/>
      <c r="AN193" s="85"/>
      <c r="AO193" s="155"/>
      <c r="AP193" s="81"/>
      <c r="AQ193" s="82"/>
      <c r="AR193" s="83"/>
      <c r="AS193" s="84"/>
      <c r="AT193" s="85"/>
      <c r="AU193" s="155"/>
      <c r="AV193" s="81"/>
      <c r="AW193" s="82"/>
      <c r="AX193" s="83"/>
      <c r="AY193" s="84"/>
      <c r="AZ193" s="85"/>
      <c r="BA193" s="155"/>
      <c r="BB193" s="81"/>
      <c r="BC193" s="82"/>
      <c r="BD193" s="83"/>
      <c r="BE193" s="84"/>
      <c r="BF193" s="85"/>
      <c r="BG193" s="155"/>
    </row>
    <row r="194" ht="16.5" customHeight="1">
      <c r="A194" s="166" t="s">
        <v>74</v>
      </c>
      <c r="B194" s="161">
        <v>3013.0</v>
      </c>
      <c r="C194" s="57">
        <v>1662.0</v>
      </c>
      <c r="D194" s="167"/>
      <c r="E194" s="167"/>
      <c r="F194" s="81">
        <v>86.0</v>
      </c>
      <c r="G194" s="82">
        <v>85.0</v>
      </c>
      <c r="H194" s="83">
        <v>85.0</v>
      </c>
      <c r="I194" s="84">
        <v>106.0</v>
      </c>
      <c r="J194" s="85">
        <v>335.0</v>
      </c>
      <c r="K194" s="155">
        <v>93.0</v>
      </c>
      <c r="L194" s="81">
        <v>102.0</v>
      </c>
      <c r="M194" s="82">
        <v>98.0</v>
      </c>
      <c r="N194" s="83">
        <v>88.0</v>
      </c>
      <c r="O194" s="84">
        <v>99.0</v>
      </c>
      <c r="P194" s="85">
        <v>331.0</v>
      </c>
      <c r="Q194" s="155">
        <v>90.0</v>
      </c>
      <c r="R194" s="81">
        <v>99.0</v>
      </c>
      <c r="S194" s="82">
        <v>101.0</v>
      </c>
      <c r="T194" s="83">
        <v>93.0</v>
      </c>
      <c r="U194" s="84">
        <v>96.0</v>
      </c>
      <c r="V194" s="85">
        <v>316.0</v>
      </c>
      <c r="W194" s="155">
        <v>84.0</v>
      </c>
      <c r="X194" s="81"/>
      <c r="Y194" s="82"/>
      <c r="Z194" s="83"/>
      <c r="AA194" s="84"/>
      <c r="AB194" s="85"/>
      <c r="AC194" s="155"/>
      <c r="AD194" s="81"/>
      <c r="AE194" s="82"/>
      <c r="AF194" s="83"/>
      <c r="AG194" s="84"/>
      <c r="AH194" s="85"/>
      <c r="AI194" s="155"/>
      <c r="AJ194" s="81"/>
      <c r="AK194" s="82"/>
      <c r="AL194" s="83"/>
      <c r="AM194" s="84"/>
      <c r="AN194" s="85"/>
      <c r="AO194" s="155"/>
      <c r="AP194" s="81"/>
      <c r="AQ194" s="82"/>
      <c r="AR194" s="83"/>
      <c r="AS194" s="84"/>
      <c r="AT194" s="85"/>
      <c r="AU194" s="155"/>
      <c r="AV194" s="81"/>
      <c r="AW194" s="82"/>
      <c r="AX194" s="83"/>
      <c r="AY194" s="84"/>
      <c r="AZ194" s="85"/>
      <c r="BA194" s="155"/>
      <c r="BB194" s="81"/>
      <c r="BC194" s="82"/>
      <c r="BD194" s="83"/>
      <c r="BE194" s="84"/>
      <c r="BF194" s="85"/>
      <c r="BG194" s="155"/>
    </row>
    <row r="195" ht="16.5" customHeight="1">
      <c r="A195" s="166" t="s">
        <v>74</v>
      </c>
      <c r="B195" s="161">
        <v>3014.0</v>
      </c>
      <c r="C195" s="57">
        <v>2103.0</v>
      </c>
      <c r="D195" s="167"/>
      <c r="E195" s="167"/>
      <c r="F195" s="81">
        <v>215.0</v>
      </c>
      <c r="G195" s="82">
        <v>165.0</v>
      </c>
      <c r="H195" s="83">
        <v>133.0</v>
      </c>
      <c r="I195" s="84">
        <v>165.0</v>
      </c>
      <c r="J195" s="85">
        <v>420.0</v>
      </c>
      <c r="K195" s="155">
        <v>85.0</v>
      </c>
      <c r="L195" s="81">
        <v>234.0</v>
      </c>
      <c r="M195" s="82">
        <v>185.0</v>
      </c>
      <c r="N195" s="83">
        <v>142.0</v>
      </c>
      <c r="O195" s="84">
        <v>160.0</v>
      </c>
      <c r="P195" s="85">
        <v>407.0</v>
      </c>
      <c r="Q195" s="155">
        <v>84.0</v>
      </c>
      <c r="R195" s="81">
        <v>222.0</v>
      </c>
      <c r="S195" s="82">
        <v>185.0</v>
      </c>
      <c r="T195" s="83">
        <v>142.0</v>
      </c>
      <c r="U195" s="84">
        <v>157.0</v>
      </c>
      <c r="V195" s="85">
        <v>394.0</v>
      </c>
      <c r="W195" s="155">
        <v>79.0</v>
      </c>
      <c r="X195" s="81"/>
      <c r="Y195" s="82"/>
      <c r="Z195" s="83"/>
      <c r="AA195" s="84"/>
      <c r="AB195" s="85"/>
      <c r="AC195" s="155"/>
      <c r="AD195" s="81"/>
      <c r="AE195" s="82"/>
      <c r="AF195" s="83"/>
      <c r="AG195" s="84"/>
      <c r="AH195" s="85"/>
      <c r="AI195" s="155"/>
      <c r="AJ195" s="81"/>
      <c r="AK195" s="82"/>
      <c r="AL195" s="83"/>
      <c r="AM195" s="84"/>
      <c r="AN195" s="85"/>
      <c r="AO195" s="155"/>
      <c r="AP195" s="81"/>
      <c r="AQ195" s="82"/>
      <c r="AR195" s="83"/>
      <c r="AS195" s="84"/>
      <c r="AT195" s="85"/>
      <c r="AU195" s="155"/>
      <c r="AV195" s="81"/>
      <c r="AW195" s="82"/>
      <c r="AX195" s="83"/>
      <c r="AY195" s="84"/>
      <c r="AZ195" s="85"/>
      <c r="BA195" s="155"/>
      <c r="BB195" s="81"/>
      <c r="BC195" s="82"/>
      <c r="BD195" s="83"/>
      <c r="BE195" s="84"/>
      <c r="BF195" s="85"/>
      <c r="BG195" s="155"/>
    </row>
    <row r="196" ht="16.5" customHeight="1">
      <c r="A196" s="166" t="s">
        <v>74</v>
      </c>
      <c r="B196" s="161">
        <v>3016.0</v>
      </c>
      <c r="C196" s="57">
        <v>2239.0</v>
      </c>
      <c r="D196" s="167"/>
      <c r="E196" s="167"/>
      <c r="F196" s="81">
        <v>206.0</v>
      </c>
      <c r="G196" s="82">
        <v>224.0</v>
      </c>
      <c r="H196" s="83">
        <v>110.0</v>
      </c>
      <c r="I196" s="84">
        <v>135.0</v>
      </c>
      <c r="J196" s="85">
        <v>367.0</v>
      </c>
      <c r="K196" s="155">
        <v>92.0</v>
      </c>
      <c r="L196" s="81">
        <v>218.0</v>
      </c>
      <c r="M196" s="82">
        <v>240.0</v>
      </c>
      <c r="N196" s="83">
        <v>117.0</v>
      </c>
      <c r="O196" s="84">
        <v>129.0</v>
      </c>
      <c r="P196" s="85">
        <v>369.0</v>
      </c>
      <c r="Q196" s="155">
        <v>89.0</v>
      </c>
      <c r="R196" s="81">
        <v>192.0</v>
      </c>
      <c r="S196" s="82">
        <v>232.0</v>
      </c>
      <c r="T196" s="83">
        <v>115.0</v>
      </c>
      <c r="U196" s="84">
        <v>132.0</v>
      </c>
      <c r="V196" s="85">
        <v>355.0</v>
      </c>
      <c r="W196" s="155">
        <v>89.0</v>
      </c>
      <c r="X196" s="81"/>
      <c r="Y196" s="82"/>
      <c r="Z196" s="83"/>
      <c r="AA196" s="84"/>
      <c r="AB196" s="85"/>
      <c r="AC196" s="155"/>
      <c r="AD196" s="81"/>
      <c r="AE196" s="82"/>
      <c r="AF196" s="83"/>
      <c r="AG196" s="84"/>
      <c r="AH196" s="85"/>
      <c r="AI196" s="155"/>
      <c r="AJ196" s="81"/>
      <c r="AK196" s="82"/>
      <c r="AL196" s="83"/>
      <c r="AM196" s="84"/>
      <c r="AN196" s="85"/>
      <c r="AO196" s="155"/>
      <c r="AP196" s="81"/>
      <c r="AQ196" s="82"/>
      <c r="AR196" s="83"/>
      <c r="AS196" s="84"/>
      <c r="AT196" s="85"/>
      <c r="AU196" s="155"/>
      <c r="AV196" s="81"/>
      <c r="AW196" s="82"/>
      <c r="AX196" s="83"/>
      <c r="AY196" s="84"/>
      <c r="AZ196" s="85"/>
      <c r="BA196" s="155"/>
      <c r="BB196" s="81"/>
      <c r="BC196" s="82"/>
      <c r="BD196" s="83"/>
      <c r="BE196" s="84"/>
      <c r="BF196" s="85"/>
      <c r="BG196" s="155"/>
    </row>
    <row r="197" ht="16.5" customHeight="1">
      <c r="A197" s="166" t="s">
        <v>74</v>
      </c>
      <c r="B197" s="161">
        <v>3017.0</v>
      </c>
      <c r="C197" s="57">
        <v>2756.0</v>
      </c>
      <c r="D197" s="167"/>
      <c r="E197" s="167"/>
      <c r="F197" s="81">
        <v>270.0</v>
      </c>
      <c r="G197" s="82">
        <v>207.0</v>
      </c>
      <c r="H197" s="83">
        <v>182.0</v>
      </c>
      <c r="I197" s="84">
        <v>182.0</v>
      </c>
      <c r="J197" s="85">
        <v>594.0</v>
      </c>
      <c r="K197" s="155">
        <v>121.0</v>
      </c>
      <c r="L197" s="81">
        <v>278.0</v>
      </c>
      <c r="M197" s="82">
        <v>238.0</v>
      </c>
      <c r="N197" s="83">
        <v>190.0</v>
      </c>
      <c r="O197" s="84">
        <v>181.0</v>
      </c>
      <c r="P197" s="85">
        <v>561.0</v>
      </c>
      <c r="Q197" s="155">
        <v>123.0</v>
      </c>
      <c r="R197" s="81">
        <v>262.0</v>
      </c>
      <c r="S197" s="82">
        <v>230.0</v>
      </c>
      <c r="T197" s="83">
        <v>197.0</v>
      </c>
      <c r="U197" s="84">
        <v>182.0</v>
      </c>
      <c r="V197" s="85">
        <v>561.0</v>
      </c>
      <c r="W197" s="155">
        <v>109.0</v>
      </c>
      <c r="X197" s="81"/>
      <c r="Y197" s="82"/>
      <c r="Z197" s="83"/>
      <c r="AA197" s="84"/>
      <c r="AB197" s="85"/>
      <c r="AC197" s="155"/>
      <c r="AD197" s="81"/>
      <c r="AE197" s="82"/>
      <c r="AF197" s="83"/>
      <c r="AG197" s="84"/>
      <c r="AH197" s="85"/>
      <c r="AI197" s="155"/>
      <c r="AJ197" s="81"/>
      <c r="AK197" s="82"/>
      <c r="AL197" s="83"/>
      <c r="AM197" s="84"/>
      <c r="AN197" s="85"/>
      <c r="AO197" s="155"/>
      <c r="AP197" s="81"/>
      <c r="AQ197" s="82"/>
      <c r="AR197" s="83"/>
      <c r="AS197" s="84"/>
      <c r="AT197" s="85"/>
      <c r="AU197" s="155"/>
      <c r="AV197" s="81"/>
      <c r="AW197" s="82"/>
      <c r="AX197" s="83"/>
      <c r="AY197" s="84"/>
      <c r="AZ197" s="85"/>
      <c r="BA197" s="155"/>
      <c r="BB197" s="81"/>
      <c r="BC197" s="82"/>
      <c r="BD197" s="83"/>
      <c r="BE197" s="84"/>
      <c r="BF197" s="85"/>
      <c r="BG197" s="155"/>
    </row>
    <row r="198" ht="16.5" customHeight="1">
      <c r="A198" s="166" t="s">
        <v>74</v>
      </c>
      <c r="B198" s="161">
        <v>3018.0</v>
      </c>
      <c r="C198" s="57">
        <v>2940.0</v>
      </c>
      <c r="D198" s="167"/>
      <c r="E198" s="167"/>
      <c r="F198" s="81">
        <v>267.0</v>
      </c>
      <c r="G198" s="82">
        <v>231.0</v>
      </c>
      <c r="H198" s="83">
        <v>258.0</v>
      </c>
      <c r="I198" s="84">
        <v>226.0</v>
      </c>
      <c r="J198" s="85">
        <v>621.0</v>
      </c>
      <c r="K198" s="155">
        <v>108.0</v>
      </c>
      <c r="L198" s="81">
        <v>285.0</v>
      </c>
      <c r="M198" s="82">
        <v>254.0</v>
      </c>
      <c r="N198" s="83">
        <v>267.0</v>
      </c>
      <c r="O198" s="84">
        <v>214.0</v>
      </c>
      <c r="P198" s="85">
        <v>614.0</v>
      </c>
      <c r="Q198" s="155">
        <v>110.0</v>
      </c>
      <c r="R198" s="81">
        <v>271.0</v>
      </c>
      <c r="S198" s="82">
        <v>243.0</v>
      </c>
      <c r="T198" s="83">
        <v>263.0</v>
      </c>
      <c r="U198" s="84">
        <v>210.0</v>
      </c>
      <c r="V198" s="85">
        <v>605.0</v>
      </c>
      <c r="W198" s="155">
        <v>110.0</v>
      </c>
      <c r="X198" s="81"/>
      <c r="Y198" s="82"/>
      <c r="Z198" s="83"/>
      <c r="AA198" s="84"/>
      <c r="AB198" s="85"/>
      <c r="AC198" s="155"/>
      <c r="AD198" s="81"/>
      <c r="AE198" s="82"/>
      <c r="AF198" s="83"/>
      <c r="AG198" s="84"/>
      <c r="AH198" s="85"/>
      <c r="AI198" s="155"/>
      <c r="AJ198" s="81"/>
      <c r="AK198" s="82"/>
      <c r="AL198" s="83"/>
      <c r="AM198" s="84"/>
      <c r="AN198" s="85"/>
      <c r="AO198" s="155"/>
      <c r="AP198" s="81"/>
      <c r="AQ198" s="82"/>
      <c r="AR198" s="83"/>
      <c r="AS198" s="84"/>
      <c r="AT198" s="85"/>
      <c r="AU198" s="155"/>
      <c r="AV198" s="81"/>
      <c r="AW198" s="82"/>
      <c r="AX198" s="83"/>
      <c r="AY198" s="84"/>
      <c r="AZ198" s="85"/>
      <c r="BA198" s="155"/>
      <c r="BB198" s="81"/>
      <c r="BC198" s="82"/>
      <c r="BD198" s="83"/>
      <c r="BE198" s="84"/>
      <c r="BF198" s="85"/>
      <c r="BG198" s="155"/>
    </row>
    <row r="199" ht="16.5" customHeight="1">
      <c r="A199" s="166" t="s">
        <v>74</v>
      </c>
      <c r="B199" s="161">
        <v>3021.0</v>
      </c>
      <c r="C199" s="57">
        <v>2798.0</v>
      </c>
      <c r="D199" s="167"/>
      <c r="E199" s="167"/>
      <c r="F199" s="81">
        <v>236.0</v>
      </c>
      <c r="G199" s="82">
        <v>212.0</v>
      </c>
      <c r="H199" s="83">
        <v>233.0</v>
      </c>
      <c r="I199" s="84">
        <v>195.0</v>
      </c>
      <c r="J199" s="85">
        <v>550.0</v>
      </c>
      <c r="K199" s="155">
        <v>112.0</v>
      </c>
      <c r="L199" s="81">
        <v>248.0</v>
      </c>
      <c r="M199" s="82">
        <v>245.0</v>
      </c>
      <c r="N199" s="83">
        <v>237.0</v>
      </c>
      <c r="O199" s="84">
        <v>193.0</v>
      </c>
      <c r="P199" s="85">
        <v>528.0</v>
      </c>
      <c r="Q199" s="155">
        <v>110.0</v>
      </c>
      <c r="R199" s="81">
        <v>236.0</v>
      </c>
      <c r="S199" s="82">
        <v>227.0</v>
      </c>
      <c r="T199" s="83">
        <v>235.0</v>
      </c>
      <c r="U199" s="84">
        <v>197.0</v>
      </c>
      <c r="V199" s="85">
        <v>531.0</v>
      </c>
      <c r="W199" s="155">
        <v>104.0</v>
      </c>
      <c r="X199" s="81"/>
      <c r="Y199" s="82"/>
      <c r="Z199" s="83"/>
      <c r="AA199" s="84"/>
      <c r="AB199" s="85"/>
      <c r="AC199" s="155"/>
      <c r="AD199" s="81"/>
      <c r="AE199" s="82"/>
      <c r="AF199" s="83"/>
      <c r="AG199" s="84"/>
      <c r="AH199" s="85"/>
      <c r="AI199" s="155"/>
      <c r="AJ199" s="81"/>
      <c r="AK199" s="82"/>
      <c r="AL199" s="83"/>
      <c r="AM199" s="84"/>
      <c r="AN199" s="85"/>
      <c r="AO199" s="155"/>
      <c r="AP199" s="81"/>
      <c r="AQ199" s="82"/>
      <c r="AR199" s="83"/>
      <c r="AS199" s="84"/>
      <c r="AT199" s="85"/>
      <c r="AU199" s="155"/>
      <c r="AV199" s="81"/>
      <c r="AW199" s="82"/>
      <c r="AX199" s="83"/>
      <c r="AY199" s="84"/>
      <c r="AZ199" s="85"/>
      <c r="BA199" s="155"/>
      <c r="BB199" s="81"/>
      <c r="BC199" s="82"/>
      <c r="BD199" s="83"/>
      <c r="BE199" s="84"/>
      <c r="BF199" s="85"/>
      <c r="BG199" s="155"/>
    </row>
    <row r="200" ht="16.5" customHeight="1">
      <c r="A200" s="166" t="s">
        <v>74</v>
      </c>
      <c r="B200" s="161">
        <v>3022.0</v>
      </c>
      <c r="C200" s="57">
        <v>3143.0</v>
      </c>
      <c r="D200" s="167"/>
      <c r="E200" s="167"/>
      <c r="F200" s="81">
        <v>302.0</v>
      </c>
      <c r="G200" s="82">
        <v>262.0</v>
      </c>
      <c r="H200" s="83">
        <v>215.0</v>
      </c>
      <c r="I200" s="84">
        <v>230.0</v>
      </c>
      <c r="J200" s="85">
        <v>576.0</v>
      </c>
      <c r="K200" s="155">
        <v>128.0</v>
      </c>
      <c r="L200" s="81">
        <v>320.0</v>
      </c>
      <c r="M200" s="82">
        <v>298.0</v>
      </c>
      <c r="N200" s="83">
        <v>231.0</v>
      </c>
      <c r="O200" s="84">
        <v>218.0</v>
      </c>
      <c r="P200" s="85">
        <v>556.0</v>
      </c>
      <c r="Q200" s="155">
        <v>127.0</v>
      </c>
      <c r="R200" s="81">
        <v>293.0</v>
      </c>
      <c r="S200" s="82">
        <v>273.0</v>
      </c>
      <c r="T200" s="83">
        <v>226.0</v>
      </c>
      <c r="U200" s="84">
        <v>228.0</v>
      </c>
      <c r="V200" s="85">
        <v>563.0</v>
      </c>
      <c r="W200" s="155">
        <v>123.0</v>
      </c>
      <c r="X200" s="81"/>
      <c r="Y200" s="82"/>
      <c r="Z200" s="83"/>
      <c r="AA200" s="84"/>
      <c r="AB200" s="85"/>
      <c r="AC200" s="155"/>
      <c r="AD200" s="81"/>
      <c r="AE200" s="82"/>
      <c r="AF200" s="83"/>
      <c r="AG200" s="84"/>
      <c r="AH200" s="85"/>
      <c r="AI200" s="155"/>
      <c r="AJ200" s="81"/>
      <c r="AK200" s="82"/>
      <c r="AL200" s="83"/>
      <c r="AM200" s="84"/>
      <c r="AN200" s="85"/>
      <c r="AO200" s="155"/>
      <c r="AP200" s="81"/>
      <c r="AQ200" s="82"/>
      <c r="AR200" s="83"/>
      <c r="AS200" s="84"/>
      <c r="AT200" s="85"/>
      <c r="AU200" s="155"/>
      <c r="AV200" s="81"/>
      <c r="AW200" s="82"/>
      <c r="AX200" s="83"/>
      <c r="AY200" s="84"/>
      <c r="AZ200" s="85"/>
      <c r="BA200" s="155"/>
      <c r="BB200" s="81"/>
      <c r="BC200" s="82"/>
      <c r="BD200" s="83"/>
      <c r="BE200" s="84"/>
      <c r="BF200" s="85"/>
      <c r="BG200" s="155"/>
    </row>
    <row r="201" ht="16.5" customHeight="1">
      <c r="A201" s="166" t="s">
        <v>74</v>
      </c>
      <c r="B201" s="161">
        <v>3027.0</v>
      </c>
      <c r="C201" s="57">
        <v>3085.0</v>
      </c>
      <c r="D201" s="167"/>
      <c r="E201" s="167"/>
      <c r="F201" s="81">
        <v>260.0</v>
      </c>
      <c r="G201" s="82">
        <v>236.0</v>
      </c>
      <c r="H201" s="83">
        <v>176.0</v>
      </c>
      <c r="I201" s="84">
        <v>201.0</v>
      </c>
      <c r="J201" s="85">
        <v>582.0</v>
      </c>
      <c r="K201" s="155">
        <v>125.0</v>
      </c>
      <c r="L201" s="81">
        <v>268.0</v>
      </c>
      <c r="M201" s="82">
        <v>267.0</v>
      </c>
      <c r="N201" s="83">
        <v>187.0</v>
      </c>
      <c r="O201" s="84">
        <v>202.0</v>
      </c>
      <c r="P201" s="85">
        <v>561.0</v>
      </c>
      <c r="Q201" s="155">
        <v>119.0</v>
      </c>
      <c r="R201" s="81">
        <v>265.0</v>
      </c>
      <c r="S201" s="82">
        <v>260.0</v>
      </c>
      <c r="T201" s="83">
        <v>185.0</v>
      </c>
      <c r="U201" s="84">
        <v>194.0</v>
      </c>
      <c r="V201" s="85">
        <v>562.0</v>
      </c>
      <c r="W201" s="155">
        <v>119.0</v>
      </c>
      <c r="X201" s="81"/>
      <c r="Y201" s="82"/>
      <c r="Z201" s="83"/>
      <c r="AA201" s="84"/>
      <c r="AB201" s="85"/>
      <c r="AC201" s="155"/>
      <c r="AD201" s="81"/>
      <c r="AE201" s="82"/>
      <c r="AF201" s="83"/>
      <c r="AG201" s="84"/>
      <c r="AH201" s="85"/>
      <c r="AI201" s="155"/>
      <c r="AJ201" s="81"/>
      <c r="AK201" s="82"/>
      <c r="AL201" s="83"/>
      <c r="AM201" s="84"/>
      <c r="AN201" s="85"/>
      <c r="AO201" s="155"/>
      <c r="AP201" s="81"/>
      <c r="AQ201" s="82"/>
      <c r="AR201" s="83"/>
      <c r="AS201" s="84"/>
      <c r="AT201" s="85"/>
      <c r="AU201" s="155"/>
      <c r="AV201" s="81"/>
      <c r="AW201" s="82"/>
      <c r="AX201" s="83"/>
      <c r="AY201" s="84"/>
      <c r="AZ201" s="85"/>
      <c r="BA201" s="155"/>
      <c r="BB201" s="81"/>
      <c r="BC201" s="82"/>
      <c r="BD201" s="83"/>
      <c r="BE201" s="84"/>
      <c r="BF201" s="85"/>
      <c r="BG201" s="155"/>
    </row>
    <row r="202" ht="16.5" customHeight="1">
      <c r="A202" s="166" t="s">
        <v>74</v>
      </c>
      <c r="B202" s="161">
        <v>3030.0</v>
      </c>
      <c r="C202" s="57">
        <v>2797.0</v>
      </c>
      <c r="D202" s="167"/>
      <c r="E202" s="167"/>
      <c r="F202" s="81">
        <v>162.0</v>
      </c>
      <c r="G202" s="82">
        <v>168.0</v>
      </c>
      <c r="H202" s="83">
        <v>141.0</v>
      </c>
      <c r="I202" s="84">
        <v>165.0</v>
      </c>
      <c r="J202" s="85">
        <v>443.0</v>
      </c>
      <c r="K202" s="155">
        <v>123.0</v>
      </c>
      <c r="L202" s="81">
        <v>173.0</v>
      </c>
      <c r="M202" s="82">
        <v>174.0</v>
      </c>
      <c r="N202" s="83">
        <v>143.0</v>
      </c>
      <c r="O202" s="84">
        <v>164.0</v>
      </c>
      <c r="P202" s="85">
        <v>442.0</v>
      </c>
      <c r="Q202" s="155">
        <v>120.0</v>
      </c>
      <c r="R202" s="81">
        <v>172.0</v>
      </c>
      <c r="S202" s="82">
        <v>173.0</v>
      </c>
      <c r="T202" s="83">
        <v>148.0</v>
      </c>
      <c r="U202" s="84">
        <v>162.0</v>
      </c>
      <c r="V202" s="85">
        <v>435.0</v>
      </c>
      <c r="W202" s="155">
        <v>115.0</v>
      </c>
      <c r="X202" s="81"/>
      <c r="Y202" s="82"/>
      <c r="Z202" s="83"/>
      <c r="AA202" s="84"/>
      <c r="AB202" s="85"/>
      <c r="AC202" s="155"/>
      <c r="AD202" s="81"/>
      <c r="AE202" s="82"/>
      <c r="AF202" s="83"/>
      <c r="AG202" s="84"/>
      <c r="AH202" s="85"/>
      <c r="AI202" s="155"/>
      <c r="AJ202" s="81"/>
      <c r="AK202" s="82"/>
      <c r="AL202" s="83"/>
      <c r="AM202" s="84"/>
      <c r="AN202" s="85"/>
      <c r="AO202" s="155"/>
      <c r="AP202" s="81"/>
      <c r="AQ202" s="82"/>
      <c r="AR202" s="83"/>
      <c r="AS202" s="84"/>
      <c r="AT202" s="85"/>
      <c r="AU202" s="155"/>
      <c r="AV202" s="81"/>
      <c r="AW202" s="82"/>
      <c r="AX202" s="83"/>
      <c r="AY202" s="84"/>
      <c r="AZ202" s="85"/>
      <c r="BA202" s="155"/>
      <c r="BB202" s="81"/>
      <c r="BC202" s="82"/>
      <c r="BD202" s="83"/>
      <c r="BE202" s="84"/>
      <c r="BF202" s="85"/>
      <c r="BG202" s="155"/>
    </row>
    <row r="203" ht="16.5" customHeight="1">
      <c r="A203" s="166" t="s">
        <v>74</v>
      </c>
      <c r="B203" s="161">
        <v>3034.0</v>
      </c>
      <c r="C203" s="57">
        <v>868.0</v>
      </c>
      <c r="D203" s="167"/>
      <c r="E203" s="167"/>
      <c r="F203" s="81">
        <v>22.0</v>
      </c>
      <c r="G203" s="82">
        <v>26.0</v>
      </c>
      <c r="H203" s="83">
        <v>43.0</v>
      </c>
      <c r="I203" s="84">
        <v>34.0</v>
      </c>
      <c r="J203" s="85">
        <v>119.0</v>
      </c>
      <c r="K203" s="155">
        <v>50.0</v>
      </c>
      <c r="L203" s="81">
        <v>25.0</v>
      </c>
      <c r="M203" s="82">
        <v>30.0</v>
      </c>
      <c r="N203" s="83">
        <v>48.0</v>
      </c>
      <c r="O203" s="84">
        <v>33.0</v>
      </c>
      <c r="P203" s="85">
        <v>116.0</v>
      </c>
      <c r="Q203" s="155">
        <v>45.0</v>
      </c>
      <c r="R203" s="81">
        <v>24.0</v>
      </c>
      <c r="S203" s="82">
        <v>30.0</v>
      </c>
      <c r="T203" s="83">
        <v>44.0</v>
      </c>
      <c r="U203" s="84">
        <v>33.0</v>
      </c>
      <c r="V203" s="85">
        <v>118.0</v>
      </c>
      <c r="W203" s="155">
        <v>43.0</v>
      </c>
      <c r="X203" s="81"/>
      <c r="Y203" s="82"/>
      <c r="Z203" s="83"/>
      <c r="AA203" s="84"/>
      <c r="AB203" s="85"/>
      <c r="AC203" s="155"/>
      <c r="AD203" s="81"/>
      <c r="AE203" s="82"/>
      <c r="AF203" s="83"/>
      <c r="AG203" s="84"/>
      <c r="AH203" s="85"/>
      <c r="AI203" s="155"/>
      <c r="AJ203" s="81"/>
      <c r="AK203" s="82"/>
      <c r="AL203" s="83"/>
      <c r="AM203" s="84"/>
      <c r="AN203" s="85"/>
      <c r="AO203" s="155"/>
      <c r="AP203" s="81"/>
      <c r="AQ203" s="82"/>
      <c r="AR203" s="83"/>
      <c r="AS203" s="84"/>
      <c r="AT203" s="85"/>
      <c r="AU203" s="155"/>
      <c r="AV203" s="81"/>
      <c r="AW203" s="82"/>
      <c r="AX203" s="83"/>
      <c r="AY203" s="84"/>
      <c r="AZ203" s="85"/>
      <c r="BA203" s="155"/>
      <c r="BB203" s="81"/>
      <c r="BC203" s="82"/>
      <c r="BD203" s="83"/>
      <c r="BE203" s="84"/>
      <c r="BF203" s="85"/>
      <c r="BG203" s="155"/>
    </row>
    <row r="204" ht="16.5" customHeight="1">
      <c r="A204" s="166" t="s">
        <v>74</v>
      </c>
      <c r="B204" s="161">
        <v>3036.0</v>
      </c>
      <c r="C204" s="57">
        <v>1262.0</v>
      </c>
      <c r="D204" s="167"/>
      <c r="E204" s="167"/>
      <c r="F204" s="81">
        <v>172.0</v>
      </c>
      <c r="G204" s="82">
        <v>155.0</v>
      </c>
      <c r="H204" s="83">
        <v>78.0</v>
      </c>
      <c r="I204" s="84">
        <v>119.0</v>
      </c>
      <c r="J204" s="85">
        <v>333.0</v>
      </c>
      <c r="K204" s="155">
        <v>38.0</v>
      </c>
      <c r="L204" s="81">
        <v>188.0</v>
      </c>
      <c r="M204" s="82">
        <v>167.0</v>
      </c>
      <c r="N204" s="83">
        <v>81.0</v>
      </c>
      <c r="O204" s="84">
        <v>113.0</v>
      </c>
      <c r="P204" s="85">
        <v>330.0</v>
      </c>
      <c r="Q204" s="155">
        <v>36.0</v>
      </c>
      <c r="R204" s="81">
        <v>170.0</v>
      </c>
      <c r="S204" s="82">
        <v>154.0</v>
      </c>
      <c r="T204" s="83">
        <v>79.0</v>
      </c>
      <c r="U204" s="84">
        <v>111.0</v>
      </c>
      <c r="V204" s="85">
        <v>318.0</v>
      </c>
      <c r="W204" s="155">
        <v>37.0</v>
      </c>
      <c r="X204" s="81"/>
      <c r="Y204" s="82"/>
      <c r="Z204" s="83"/>
      <c r="AA204" s="84"/>
      <c r="AB204" s="85"/>
      <c r="AC204" s="155"/>
      <c r="AD204" s="81"/>
      <c r="AE204" s="82"/>
      <c r="AF204" s="83"/>
      <c r="AG204" s="84"/>
      <c r="AH204" s="85"/>
      <c r="AI204" s="155"/>
      <c r="AJ204" s="81"/>
      <c r="AK204" s="82"/>
      <c r="AL204" s="83"/>
      <c r="AM204" s="84"/>
      <c r="AN204" s="85"/>
      <c r="AO204" s="155"/>
      <c r="AP204" s="81"/>
      <c r="AQ204" s="82"/>
      <c r="AR204" s="83"/>
      <c r="AS204" s="84"/>
      <c r="AT204" s="85"/>
      <c r="AU204" s="155"/>
      <c r="AV204" s="81"/>
      <c r="AW204" s="82"/>
      <c r="AX204" s="83"/>
      <c r="AY204" s="84"/>
      <c r="AZ204" s="85"/>
      <c r="BA204" s="155"/>
      <c r="BB204" s="81"/>
      <c r="BC204" s="82"/>
      <c r="BD204" s="83"/>
      <c r="BE204" s="84"/>
      <c r="BF204" s="85"/>
      <c r="BG204" s="155"/>
    </row>
    <row r="205" ht="16.5" customHeight="1">
      <c r="A205" s="166" t="s">
        <v>74</v>
      </c>
      <c r="B205" s="161">
        <v>3037.0</v>
      </c>
      <c r="C205" s="57">
        <v>2765.0</v>
      </c>
      <c r="D205" s="167"/>
      <c r="E205" s="167"/>
      <c r="F205" s="81">
        <v>377.0</v>
      </c>
      <c r="G205" s="82">
        <v>439.0</v>
      </c>
      <c r="H205" s="83">
        <v>169.0</v>
      </c>
      <c r="I205" s="84">
        <v>300.0</v>
      </c>
      <c r="J205" s="85">
        <v>818.0</v>
      </c>
      <c r="K205" s="155">
        <v>67.0</v>
      </c>
      <c r="L205" s="81">
        <v>411.0</v>
      </c>
      <c r="M205" s="82">
        <v>500.0</v>
      </c>
      <c r="N205" s="83">
        <v>178.0</v>
      </c>
      <c r="O205" s="84">
        <v>285.0</v>
      </c>
      <c r="P205" s="85">
        <v>800.0</v>
      </c>
      <c r="Q205" s="155">
        <v>58.0</v>
      </c>
      <c r="R205" s="81">
        <v>392.0</v>
      </c>
      <c r="S205" s="82">
        <v>472.0</v>
      </c>
      <c r="T205" s="83">
        <v>171.0</v>
      </c>
      <c r="U205" s="84">
        <v>286.0</v>
      </c>
      <c r="V205" s="85">
        <v>783.0</v>
      </c>
      <c r="W205" s="155">
        <v>61.0</v>
      </c>
      <c r="X205" s="81"/>
      <c r="Y205" s="82"/>
      <c r="Z205" s="83"/>
      <c r="AA205" s="84"/>
      <c r="AB205" s="85"/>
      <c r="AC205" s="155"/>
      <c r="AD205" s="81"/>
      <c r="AE205" s="82"/>
      <c r="AF205" s="83"/>
      <c r="AG205" s="84"/>
      <c r="AH205" s="85"/>
      <c r="AI205" s="155"/>
      <c r="AJ205" s="81"/>
      <c r="AK205" s="82"/>
      <c r="AL205" s="83"/>
      <c r="AM205" s="84"/>
      <c r="AN205" s="85"/>
      <c r="AO205" s="155"/>
      <c r="AP205" s="81"/>
      <c r="AQ205" s="82"/>
      <c r="AR205" s="83"/>
      <c r="AS205" s="84"/>
      <c r="AT205" s="85"/>
      <c r="AU205" s="155"/>
      <c r="AV205" s="81"/>
      <c r="AW205" s="82"/>
      <c r="AX205" s="83"/>
      <c r="AY205" s="84"/>
      <c r="AZ205" s="85"/>
      <c r="BA205" s="155"/>
      <c r="BB205" s="81"/>
      <c r="BC205" s="82"/>
      <c r="BD205" s="83"/>
      <c r="BE205" s="84"/>
      <c r="BF205" s="85"/>
      <c r="BG205" s="155"/>
    </row>
    <row r="206" ht="16.5" customHeight="1">
      <c r="A206" s="166" t="s">
        <v>74</v>
      </c>
      <c r="B206" s="161">
        <v>3039.0</v>
      </c>
      <c r="C206" s="57">
        <v>1597.0</v>
      </c>
      <c r="D206" s="167"/>
      <c r="E206" s="167"/>
      <c r="F206" s="81">
        <v>55.0</v>
      </c>
      <c r="G206" s="82">
        <v>46.0</v>
      </c>
      <c r="H206" s="83">
        <v>51.0</v>
      </c>
      <c r="I206" s="84">
        <v>93.0</v>
      </c>
      <c r="J206" s="85">
        <v>225.0</v>
      </c>
      <c r="K206" s="155">
        <v>94.0</v>
      </c>
      <c r="L206" s="81">
        <v>60.0</v>
      </c>
      <c r="M206" s="82">
        <v>54.0</v>
      </c>
      <c r="N206" s="83">
        <v>59.0</v>
      </c>
      <c r="O206" s="84">
        <v>86.0</v>
      </c>
      <c r="P206" s="85">
        <v>223.0</v>
      </c>
      <c r="Q206" s="155">
        <v>89.0</v>
      </c>
      <c r="R206" s="81">
        <v>56.0</v>
      </c>
      <c r="S206" s="82">
        <v>57.0</v>
      </c>
      <c r="T206" s="83">
        <v>64.0</v>
      </c>
      <c r="U206" s="84">
        <v>82.0</v>
      </c>
      <c r="V206" s="85">
        <v>220.0</v>
      </c>
      <c r="W206" s="155">
        <v>72.0</v>
      </c>
      <c r="X206" s="81"/>
      <c r="Y206" s="82"/>
      <c r="Z206" s="83"/>
      <c r="AA206" s="84"/>
      <c r="AB206" s="85"/>
      <c r="AC206" s="155"/>
      <c r="AD206" s="81"/>
      <c r="AE206" s="82"/>
      <c r="AF206" s="83"/>
      <c r="AG206" s="84"/>
      <c r="AH206" s="85"/>
      <c r="AI206" s="155"/>
      <c r="AJ206" s="81"/>
      <c r="AK206" s="82"/>
      <c r="AL206" s="83"/>
      <c r="AM206" s="84"/>
      <c r="AN206" s="85"/>
      <c r="AO206" s="155"/>
      <c r="AP206" s="81"/>
      <c r="AQ206" s="82"/>
      <c r="AR206" s="83"/>
      <c r="AS206" s="84"/>
      <c r="AT206" s="85"/>
      <c r="AU206" s="155"/>
      <c r="AV206" s="81"/>
      <c r="AW206" s="82"/>
      <c r="AX206" s="83"/>
      <c r="AY206" s="84"/>
      <c r="AZ206" s="85"/>
      <c r="BA206" s="155"/>
      <c r="BB206" s="81"/>
      <c r="BC206" s="82"/>
      <c r="BD206" s="83"/>
      <c r="BE206" s="84"/>
      <c r="BF206" s="85"/>
      <c r="BG206" s="155"/>
    </row>
    <row r="207" ht="16.5" customHeight="1">
      <c r="A207" s="166" t="s">
        <v>74</v>
      </c>
      <c r="B207" s="161">
        <v>3040.0</v>
      </c>
      <c r="C207" s="57">
        <v>2264.0</v>
      </c>
      <c r="D207" s="167"/>
      <c r="E207" s="167"/>
      <c r="F207" s="81">
        <v>359.0</v>
      </c>
      <c r="G207" s="82">
        <v>416.0</v>
      </c>
      <c r="H207" s="83">
        <v>142.0</v>
      </c>
      <c r="I207" s="84">
        <v>208.0</v>
      </c>
      <c r="J207" s="85">
        <v>641.0</v>
      </c>
      <c r="K207" s="155">
        <v>50.0</v>
      </c>
      <c r="L207" s="81">
        <v>406.0</v>
      </c>
      <c r="M207" s="82">
        <v>484.0</v>
      </c>
      <c r="N207" s="83">
        <v>148.0</v>
      </c>
      <c r="O207" s="84">
        <v>187.0</v>
      </c>
      <c r="P207" s="85">
        <v>609.0</v>
      </c>
      <c r="Q207" s="155">
        <v>44.0</v>
      </c>
      <c r="R207" s="81">
        <v>352.0</v>
      </c>
      <c r="S207" s="82">
        <v>424.0</v>
      </c>
      <c r="T207" s="83">
        <v>140.0</v>
      </c>
      <c r="U207" s="84">
        <v>212.0</v>
      </c>
      <c r="V207" s="85">
        <v>619.0</v>
      </c>
      <c r="W207" s="155">
        <v>45.0</v>
      </c>
      <c r="X207" s="81"/>
      <c r="Y207" s="82"/>
      <c r="Z207" s="83"/>
      <c r="AA207" s="84"/>
      <c r="AB207" s="85"/>
      <c r="AC207" s="155"/>
      <c r="AD207" s="81"/>
      <c r="AE207" s="82"/>
      <c r="AF207" s="83"/>
      <c r="AG207" s="84"/>
      <c r="AH207" s="85"/>
      <c r="AI207" s="155"/>
      <c r="AJ207" s="81"/>
      <c r="AK207" s="82"/>
      <c r="AL207" s="83"/>
      <c r="AM207" s="84"/>
      <c r="AN207" s="85"/>
      <c r="AO207" s="155"/>
      <c r="AP207" s="81"/>
      <c r="AQ207" s="82"/>
      <c r="AR207" s="83"/>
      <c r="AS207" s="84"/>
      <c r="AT207" s="85"/>
      <c r="AU207" s="155"/>
      <c r="AV207" s="81"/>
      <c r="AW207" s="82"/>
      <c r="AX207" s="83"/>
      <c r="AY207" s="84"/>
      <c r="AZ207" s="85"/>
      <c r="BA207" s="155"/>
      <c r="BB207" s="81"/>
      <c r="BC207" s="82"/>
      <c r="BD207" s="83"/>
      <c r="BE207" s="84"/>
      <c r="BF207" s="85"/>
      <c r="BG207" s="155"/>
    </row>
    <row r="208" ht="16.5" customHeight="1">
      <c r="A208" s="166" t="s">
        <v>74</v>
      </c>
      <c r="B208" s="161">
        <v>3043.0</v>
      </c>
      <c r="C208" s="57">
        <v>1595.0</v>
      </c>
      <c r="D208" s="167"/>
      <c r="E208" s="167"/>
      <c r="F208" s="81">
        <v>73.0</v>
      </c>
      <c r="G208" s="82">
        <v>114.0</v>
      </c>
      <c r="H208" s="83">
        <v>70.0</v>
      </c>
      <c r="I208" s="84">
        <v>111.0</v>
      </c>
      <c r="J208" s="85">
        <v>303.0</v>
      </c>
      <c r="K208" s="155">
        <v>66.0</v>
      </c>
      <c r="L208" s="81">
        <v>82.0</v>
      </c>
      <c r="M208" s="82">
        <v>130.0</v>
      </c>
      <c r="N208" s="83">
        <v>71.0</v>
      </c>
      <c r="O208" s="84">
        <v>111.0</v>
      </c>
      <c r="P208" s="85">
        <v>303.0</v>
      </c>
      <c r="Q208" s="155">
        <v>65.0</v>
      </c>
      <c r="R208" s="81">
        <v>83.0</v>
      </c>
      <c r="S208" s="82">
        <v>129.0</v>
      </c>
      <c r="T208" s="83">
        <v>67.0</v>
      </c>
      <c r="U208" s="84">
        <v>110.0</v>
      </c>
      <c r="V208" s="85">
        <v>294.0</v>
      </c>
      <c r="W208" s="155">
        <v>64.0</v>
      </c>
      <c r="X208" s="81"/>
      <c r="Y208" s="82"/>
      <c r="Z208" s="83"/>
      <c r="AA208" s="84"/>
      <c r="AB208" s="85"/>
      <c r="AC208" s="155"/>
      <c r="AD208" s="81"/>
      <c r="AE208" s="82"/>
      <c r="AF208" s="83"/>
      <c r="AG208" s="84"/>
      <c r="AH208" s="85"/>
      <c r="AI208" s="155"/>
      <c r="AJ208" s="81"/>
      <c r="AK208" s="82"/>
      <c r="AL208" s="83"/>
      <c r="AM208" s="84"/>
      <c r="AN208" s="85"/>
      <c r="AO208" s="155"/>
      <c r="AP208" s="81"/>
      <c r="AQ208" s="82"/>
      <c r="AR208" s="83"/>
      <c r="AS208" s="84"/>
      <c r="AT208" s="85"/>
      <c r="AU208" s="155"/>
      <c r="AV208" s="81"/>
      <c r="AW208" s="82"/>
      <c r="AX208" s="83"/>
      <c r="AY208" s="84"/>
      <c r="AZ208" s="85"/>
      <c r="BA208" s="155"/>
      <c r="BB208" s="81"/>
      <c r="BC208" s="82"/>
      <c r="BD208" s="83"/>
      <c r="BE208" s="84"/>
      <c r="BF208" s="85"/>
      <c r="BG208" s="155"/>
    </row>
    <row r="209" ht="16.5" customHeight="1">
      <c r="A209" s="166" t="s">
        <v>74</v>
      </c>
      <c r="B209" s="161">
        <v>3045.0</v>
      </c>
      <c r="C209" s="57">
        <v>1367.0</v>
      </c>
      <c r="D209" s="167"/>
      <c r="E209" s="167"/>
      <c r="F209" s="81">
        <v>76.0</v>
      </c>
      <c r="G209" s="82">
        <v>52.0</v>
      </c>
      <c r="H209" s="83">
        <v>60.0</v>
      </c>
      <c r="I209" s="84">
        <v>85.0</v>
      </c>
      <c r="J209" s="85">
        <v>173.0</v>
      </c>
      <c r="K209" s="155">
        <v>58.0</v>
      </c>
      <c r="L209" s="81">
        <v>83.0</v>
      </c>
      <c r="M209" s="82">
        <v>47.0</v>
      </c>
      <c r="N209" s="83">
        <v>58.0</v>
      </c>
      <c r="O209" s="84">
        <v>86.0</v>
      </c>
      <c r="P209" s="85">
        <v>181.0</v>
      </c>
      <c r="Q209" s="155">
        <v>62.0</v>
      </c>
      <c r="R209" s="81">
        <v>77.0</v>
      </c>
      <c r="S209" s="82">
        <v>50.0</v>
      </c>
      <c r="T209" s="83">
        <v>61.0</v>
      </c>
      <c r="U209" s="84">
        <v>80.0</v>
      </c>
      <c r="V209" s="85">
        <v>179.0</v>
      </c>
      <c r="W209" s="155">
        <v>55.0</v>
      </c>
      <c r="X209" s="81"/>
      <c r="Y209" s="82"/>
      <c r="Z209" s="83"/>
      <c r="AA209" s="84"/>
      <c r="AB209" s="85"/>
      <c r="AC209" s="155"/>
      <c r="AD209" s="81"/>
      <c r="AE209" s="82"/>
      <c r="AF209" s="83"/>
      <c r="AG209" s="84"/>
      <c r="AH209" s="85"/>
      <c r="AI209" s="155"/>
      <c r="AJ209" s="81"/>
      <c r="AK209" s="82"/>
      <c r="AL209" s="83"/>
      <c r="AM209" s="84"/>
      <c r="AN209" s="85"/>
      <c r="AO209" s="155"/>
      <c r="AP209" s="81"/>
      <c r="AQ209" s="82"/>
      <c r="AR209" s="83"/>
      <c r="AS209" s="84"/>
      <c r="AT209" s="85"/>
      <c r="AU209" s="155"/>
      <c r="AV209" s="81"/>
      <c r="AW209" s="82"/>
      <c r="AX209" s="83"/>
      <c r="AY209" s="84"/>
      <c r="AZ209" s="85"/>
      <c r="BA209" s="155"/>
      <c r="BB209" s="81"/>
      <c r="BC209" s="82"/>
      <c r="BD209" s="83"/>
      <c r="BE209" s="84"/>
      <c r="BF209" s="85"/>
      <c r="BG209" s="155"/>
    </row>
    <row r="210" ht="16.5" customHeight="1">
      <c r="A210" s="166" t="s">
        <v>74</v>
      </c>
      <c r="B210" s="161">
        <v>3050.0</v>
      </c>
      <c r="C210" s="57">
        <v>1454.0</v>
      </c>
      <c r="D210" s="167"/>
      <c r="E210" s="167"/>
      <c r="F210" s="81">
        <v>360.0</v>
      </c>
      <c r="G210" s="82">
        <v>166.0</v>
      </c>
      <c r="H210" s="83">
        <v>125.0</v>
      </c>
      <c r="I210" s="84">
        <v>99.0</v>
      </c>
      <c r="J210" s="85">
        <v>194.0</v>
      </c>
      <c r="K210" s="155">
        <v>55.0</v>
      </c>
      <c r="L210" s="81">
        <v>377.0</v>
      </c>
      <c r="M210" s="82">
        <v>200.0</v>
      </c>
      <c r="N210" s="83">
        <v>135.0</v>
      </c>
      <c r="O210" s="84">
        <v>91.0</v>
      </c>
      <c r="P210" s="85">
        <v>188.0</v>
      </c>
      <c r="Q210" s="155">
        <v>51.0</v>
      </c>
      <c r="R210" s="81">
        <v>342.0</v>
      </c>
      <c r="S210" s="82">
        <v>179.0</v>
      </c>
      <c r="T210" s="83">
        <v>128.0</v>
      </c>
      <c r="U210" s="84">
        <v>95.0</v>
      </c>
      <c r="V210" s="85">
        <v>185.0</v>
      </c>
      <c r="W210" s="155">
        <v>54.0</v>
      </c>
      <c r="X210" s="81"/>
      <c r="Y210" s="82"/>
      <c r="Z210" s="83"/>
      <c r="AA210" s="84"/>
      <c r="AB210" s="85"/>
      <c r="AC210" s="155"/>
      <c r="AD210" s="81"/>
      <c r="AE210" s="82"/>
      <c r="AF210" s="83"/>
      <c r="AG210" s="84"/>
      <c r="AH210" s="85"/>
      <c r="AI210" s="155"/>
      <c r="AJ210" s="81"/>
      <c r="AK210" s="82"/>
      <c r="AL210" s="83"/>
      <c r="AM210" s="84"/>
      <c r="AN210" s="85"/>
      <c r="AO210" s="155"/>
      <c r="AP210" s="81"/>
      <c r="AQ210" s="82"/>
      <c r="AR210" s="83"/>
      <c r="AS210" s="84"/>
      <c r="AT210" s="85"/>
      <c r="AU210" s="155"/>
      <c r="AV210" s="81"/>
      <c r="AW210" s="82"/>
      <c r="AX210" s="83"/>
      <c r="AY210" s="84"/>
      <c r="AZ210" s="85"/>
      <c r="BA210" s="155"/>
      <c r="BB210" s="81"/>
      <c r="BC210" s="82"/>
      <c r="BD210" s="83"/>
      <c r="BE210" s="84"/>
      <c r="BF210" s="85"/>
      <c r="BG210" s="155"/>
    </row>
    <row r="211" ht="16.5" customHeight="1">
      <c r="A211" s="166" t="s">
        <v>74</v>
      </c>
      <c r="B211" s="161">
        <v>3055.0</v>
      </c>
      <c r="C211" s="57">
        <v>2475.0</v>
      </c>
      <c r="D211" s="167"/>
      <c r="E211" s="167"/>
      <c r="F211" s="81">
        <v>239.0</v>
      </c>
      <c r="G211" s="82">
        <v>182.0</v>
      </c>
      <c r="H211" s="83">
        <v>147.0</v>
      </c>
      <c r="I211" s="84">
        <v>166.0</v>
      </c>
      <c r="J211" s="85">
        <v>473.0</v>
      </c>
      <c r="K211" s="155">
        <v>120.0</v>
      </c>
      <c r="L211" s="81">
        <v>256.0</v>
      </c>
      <c r="M211" s="82">
        <v>204.0</v>
      </c>
      <c r="N211" s="83">
        <v>151.0</v>
      </c>
      <c r="O211" s="84">
        <v>162.0</v>
      </c>
      <c r="P211" s="85">
        <v>463.0</v>
      </c>
      <c r="Q211" s="155">
        <v>119.0</v>
      </c>
      <c r="R211" s="81">
        <v>232.0</v>
      </c>
      <c r="S211" s="82">
        <v>192.0</v>
      </c>
      <c r="T211" s="83">
        <v>154.0</v>
      </c>
      <c r="U211" s="84">
        <v>174.0</v>
      </c>
      <c r="V211" s="85">
        <v>456.0</v>
      </c>
      <c r="W211" s="155">
        <v>112.0</v>
      </c>
      <c r="X211" s="81"/>
      <c r="Y211" s="82"/>
      <c r="Z211" s="83"/>
      <c r="AA211" s="84"/>
      <c r="AB211" s="85"/>
      <c r="AC211" s="155"/>
      <c r="AD211" s="81"/>
      <c r="AE211" s="82"/>
      <c r="AF211" s="83"/>
      <c r="AG211" s="84"/>
      <c r="AH211" s="85"/>
      <c r="AI211" s="155"/>
      <c r="AJ211" s="81"/>
      <c r="AK211" s="82"/>
      <c r="AL211" s="83"/>
      <c r="AM211" s="84"/>
      <c r="AN211" s="85"/>
      <c r="AO211" s="155"/>
      <c r="AP211" s="81"/>
      <c r="AQ211" s="82"/>
      <c r="AR211" s="83"/>
      <c r="AS211" s="84"/>
      <c r="AT211" s="85"/>
      <c r="AU211" s="155"/>
      <c r="AV211" s="81"/>
      <c r="AW211" s="82"/>
      <c r="AX211" s="83"/>
      <c r="AY211" s="84"/>
      <c r="AZ211" s="85"/>
      <c r="BA211" s="155"/>
      <c r="BB211" s="81"/>
      <c r="BC211" s="82"/>
      <c r="BD211" s="83"/>
      <c r="BE211" s="84"/>
      <c r="BF211" s="85"/>
      <c r="BG211" s="155"/>
    </row>
    <row r="212" ht="16.5" customHeight="1">
      <c r="A212" s="166" t="s">
        <v>74</v>
      </c>
      <c r="B212" s="161">
        <v>3057.0</v>
      </c>
      <c r="C212" s="57">
        <v>743.0</v>
      </c>
      <c r="D212" s="167"/>
      <c r="E212" s="167"/>
      <c r="F212" s="81">
        <v>170.0</v>
      </c>
      <c r="G212" s="82">
        <v>97.0</v>
      </c>
      <c r="H212" s="83">
        <v>67.0</v>
      </c>
      <c r="I212" s="84">
        <v>68.0</v>
      </c>
      <c r="J212" s="85">
        <v>126.0</v>
      </c>
      <c r="K212" s="155">
        <v>18.0</v>
      </c>
      <c r="L212" s="81">
        <v>188.0</v>
      </c>
      <c r="M212" s="82">
        <v>102.0</v>
      </c>
      <c r="N212" s="83">
        <v>66.0</v>
      </c>
      <c r="O212" s="84">
        <v>61.0</v>
      </c>
      <c r="P212" s="85">
        <v>126.0</v>
      </c>
      <c r="Q212" s="155">
        <v>19.0</v>
      </c>
      <c r="R212" s="81">
        <v>171.0</v>
      </c>
      <c r="S212" s="82">
        <v>92.0</v>
      </c>
      <c r="T212" s="83">
        <v>67.0</v>
      </c>
      <c r="U212" s="84">
        <v>66.0</v>
      </c>
      <c r="V212" s="85">
        <v>129.0</v>
      </c>
      <c r="W212" s="155">
        <v>17.0</v>
      </c>
      <c r="X212" s="81"/>
      <c r="Y212" s="82"/>
      <c r="Z212" s="83"/>
      <c r="AA212" s="84"/>
      <c r="AB212" s="85"/>
      <c r="AC212" s="155"/>
      <c r="AD212" s="81"/>
      <c r="AE212" s="82"/>
      <c r="AF212" s="83"/>
      <c r="AG212" s="84"/>
      <c r="AH212" s="85"/>
      <c r="AI212" s="155"/>
      <c r="AJ212" s="81"/>
      <c r="AK212" s="82"/>
      <c r="AL212" s="83"/>
      <c r="AM212" s="84"/>
      <c r="AN212" s="85"/>
      <c r="AO212" s="155"/>
      <c r="AP212" s="81"/>
      <c r="AQ212" s="82"/>
      <c r="AR212" s="83"/>
      <c r="AS212" s="84"/>
      <c r="AT212" s="85"/>
      <c r="AU212" s="155"/>
      <c r="AV212" s="81"/>
      <c r="AW212" s="82"/>
      <c r="AX212" s="83"/>
      <c r="AY212" s="84"/>
      <c r="AZ212" s="85"/>
      <c r="BA212" s="155"/>
      <c r="BB212" s="81"/>
      <c r="BC212" s="82"/>
      <c r="BD212" s="83"/>
      <c r="BE212" s="84"/>
      <c r="BF212" s="85"/>
      <c r="BG212" s="155"/>
    </row>
    <row r="213" ht="16.5" customHeight="1">
      <c r="A213" s="166" t="s">
        <v>74</v>
      </c>
      <c r="B213" s="161">
        <v>3058.0</v>
      </c>
      <c r="C213" s="57">
        <v>1985.0</v>
      </c>
      <c r="D213" s="167"/>
      <c r="E213" s="167"/>
      <c r="F213" s="81">
        <v>161.0</v>
      </c>
      <c r="G213" s="82">
        <v>140.0</v>
      </c>
      <c r="H213" s="83">
        <v>176.0</v>
      </c>
      <c r="I213" s="84">
        <v>140.0</v>
      </c>
      <c r="J213" s="85">
        <v>353.0</v>
      </c>
      <c r="K213" s="155">
        <v>132.0</v>
      </c>
      <c r="L213" s="81">
        <v>168.0</v>
      </c>
      <c r="M213" s="82">
        <v>144.0</v>
      </c>
      <c r="N213" s="83">
        <v>193.0</v>
      </c>
      <c r="O213" s="84">
        <v>140.0</v>
      </c>
      <c r="P213" s="85">
        <v>356.0</v>
      </c>
      <c r="Q213" s="155">
        <v>124.0</v>
      </c>
      <c r="R213" s="81">
        <v>161.0</v>
      </c>
      <c r="S213" s="82">
        <v>132.0</v>
      </c>
      <c r="T213" s="83">
        <v>191.0</v>
      </c>
      <c r="U213" s="84">
        <v>140.0</v>
      </c>
      <c r="V213" s="85">
        <v>343.0</v>
      </c>
      <c r="W213" s="155">
        <v>116.0</v>
      </c>
      <c r="X213" s="81"/>
      <c r="Y213" s="82"/>
      <c r="Z213" s="83"/>
      <c r="AA213" s="84"/>
      <c r="AB213" s="85"/>
      <c r="AC213" s="155"/>
      <c r="AD213" s="81"/>
      <c r="AE213" s="82"/>
      <c r="AF213" s="83"/>
      <c r="AG213" s="84"/>
      <c r="AH213" s="85"/>
      <c r="AI213" s="155"/>
      <c r="AJ213" s="81"/>
      <c r="AK213" s="82"/>
      <c r="AL213" s="83"/>
      <c r="AM213" s="84"/>
      <c r="AN213" s="85"/>
      <c r="AO213" s="155"/>
      <c r="AP213" s="81"/>
      <c r="AQ213" s="82"/>
      <c r="AR213" s="83"/>
      <c r="AS213" s="84"/>
      <c r="AT213" s="85"/>
      <c r="AU213" s="155"/>
      <c r="AV213" s="81"/>
      <c r="AW213" s="82"/>
      <c r="AX213" s="83"/>
      <c r="AY213" s="84"/>
      <c r="AZ213" s="85"/>
      <c r="BA213" s="155"/>
      <c r="BB213" s="81"/>
      <c r="BC213" s="82"/>
      <c r="BD213" s="83"/>
      <c r="BE213" s="84"/>
      <c r="BF213" s="85"/>
      <c r="BG213" s="155"/>
    </row>
    <row r="214" ht="16.5" customHeight="1">
      <c r="A214" s="166" t="s">
        <v>74</v>
      </c>
      <c r="B214" s="161">
        <v>3059.0</v>
      </c>
      <c r="C214" s="57">
        <v>2849.0</v>
      </c>
      <c r="D214" s="167"/>
      <c r="E214" s="167"/>
      <c r="F214" s="81">
        <v>302.0</v>
      </c>
      <c r="G214" s="82">
        <v>259.0</v>
      </c>
      <c r="H214" s="83">
        <v>211.0</v>
      </c>
      <c r="I214" s="84">
        <v>213.0</v>
      </c>
      <c r="J214" s="85">
        <v>564.0</v>
      </c>
      <c r="K214" s="155">
        <v>126.0</v>
      </c>
      <c r="L214" s="81">
        <v>319.0</v>
      </c>
      <c r="M214" s="82">
        <v>280.0</v>
      </c>
      <c r="N214" s="83">
        <v>227.0</v>
      </c>
      <c r="O214" s="84">
        <v>198.0</v>
      </c>
      <c r="P214" s="85">
        <v>559.0</v>
      </c>
      <c r="Q214" s="155">
        <v>114.0</v>
      </c>
      <c r="R214" s="81">
        <v>294.0</v>
      </c>
      <c r="S214" s="82">
        <v>272.0</v>
      </c>
      <c r="T214" s="83">
        <v>214.0</v>
      </c>
      <c r="U214" s="84">
        <v>196.0</v>
      </c>
      <c r="V214" s="85">
        <v>543.0</v>
      </c>
      <c r="W214" s="155">
        <v>117.0</v>
      </c>
      <c r="X214" s="81"/>
      <c r="Y214" s="82"/>
      <c r="Z214" s="83"/>
      <c r="AA214" s="84"/>
      <c r="AB214" s="85"/>
      <c r="AC214" s="155"/>
      <c r="AD214" s="81"/>
      <c r="AE214" s="82"/>
      <c r="AF214" s="83"/>
      <c r="AG214" s="84"/>
      <c r="AH214" s="85"/>
      <c r="AI214" s="155"/>
      <c r="AJ214" s="81"/>
      <c r="AK214" s="82"/>
      <c r="AL214" s="83"/>
      <c r="AM214" s="84"/>
      <c r="AN214" s="85"/>
      <c r="AO214" s="155"/>
      <c r="AP214" s="81"/>
      <c r="AQ214" s="82"/>
      <c r="AR214" s="83"/>
      <c r="AS214" s="84"/>
      <c r="AT214" s="85"/>
      <c r="AU214" s="155"/>
      <c r="AV214" s="81"/>
      <c r="AW214" s="82"/>
      <c r="AX214" s="83"/>
      <c r="AY214" s="84"/>
      <c r="AZ214" s="85"/>
      <c r="BA214" s="155"/>
      <c r="BB214" s="81"/>
      <c r="BC214" s="82"/>
      <c r="BD214" s="83"/>
      <c r="BE214" s="84"/>
      <c r="BF214" s="85"/>
      <c r="BG214" s="155"/>
    </row>
    <row r="215" ht="16.5" customHeight="1">
      <c r="A215" s="166" t="s">
        <v>74</v>
      </c>
      <c r="B215" s="161">
        <v>3062.0</v>
      </c>
      <c r="C215" s="57">
        <v>2827.0</v>
      </c>
      <c r="D215" s="167"/>
      <c r="E215" s="167"/>
      <c r="F215" s="81">
        <v>200.0</v>
      </c>
      <c r="G215" s="82">
        <v>202.0</v>
      </c>
      <c r="H215" s="83">
        <v>165.0</v>
      </c>
      <c r="I215" s="84">
        <v>213.0</v>
      </c>
      <c r="J215" s="85">
        <v>522.0</v>
      </c>
      <c r="K215" s="155">
        <v>122.0</v>
      </c>
      <c r="L215" s="81">
        <v>220.0</v>
      </c>
      <c r="M215" s="82">
        <v>236.0</v>
      </c>
      <c r="N215" s="83">
        <v>169.0</v>
      </c>
      <c r="O215" s="84">
        <v>210.0</v>
      </c>
      <c r="P215" s="85">
        <v>504.0</v>
      </c>
      <c r="Q215" s="155">
        <v>124.0</v>
      </c>
      <c r="R215" s="81">
        <v>215.0</v>
      </c>
      <c r="S215" s="82">
        <v>222.0</v>
      </c>
      <c r="T215" s="83">
        <v>170.0</v>
      </c>
      <c r="U215" s="84">
        <v>205.0</v>
      </c>
      <c r="V215" s="85">
        <v>492.0</v>
      </c>
      <c r="W215" s="155">
        <v>113.0</v>
      </c>
      <c r="X215" s="81"/>
      <c r="Y215" s="82"/>
      <c r="Z215" s="83"/>
      <c r="AA215" s="84"/>
      <c r="AB215" s="85"/>
      <c r="AC215" s="155"/>
      <c r="AD215" s="81"/>
      <c r="AE215" s="82"/>
      <c r="AF215" s="83"/>
      <c r="AG215" s="84"/>
      <c r="AH215" s="85"/>
      <c r="AI215" s="155"/>
      <c r="AJ215" s="81"/>
      <c r="AK215" s="82"/>
      <c r="AL215" s="83"/>
      <c r="AM215" s="84"/>
      <c r="AN215" s="85"/>
      <c r="AO215" s="155"/>
      <c r="AP215" s="81"/>
      <c r="AQ215" s="82"/>
      <c r="AR215" s="83"/>
      <c r="AS215" s="84"/>
      <c r="AT215" s="85"/>
      <c r="AU215" s="155"/>
      <c r="AV215" s="81"/>
      <c r="AW215" s="82"/>
      <c r="AX215" s="83"/>
      <c r="AY215" s="84"/>
      <c r="AZ215" s="85"/>
      <c r="BA215" s="155"/>
      <c r="BB215" s="81"/>
      <c r="BC215" s="82"/>
      <c r="BD215" s="83"/>
      <c r="BE215" s="84"/>
      <c r="BF215" s="85"/>
      <c r="BG215" s="155"/>
    </row>
    <row r="216" ht="16.5" customHeight="1">
      <c r="A216" s="166" t="s">
        <v>74</v>
      </c>
      <c r="B216" s="161">
        <v>3068.0</v>
      </c>
      <c r="C216" s="57">
        <v>1032.0</v>
      </c>
      <c r="D216" s="167"/>
      <c r="E216" s="167"/>
      <c r="F216" s="81">
        <v>77.0</v>
      </c>
      <c r="G216" s="82">
        <v>59.0</v>
      </c>
      <c r="H216" s="83">
        <v>52.0</v>
      </c>
      <c r="I216" s="84">
        <v>79.0</v>
      </c>
      <c r="J216" s="85">
        <v>228.0</v>
      </c>
      <c r="K216" s="155">
        <v>36.0</v>
      </c>
      <c r="L216" s="81">
        <v>80.0</v>
      </c>
      <c r="M216" s="82">
        <v>65.0</v>
      </c>
      <c r="N216" s="83">
        <v>50.0</v>
      </c>
      <c r="O216" s="84">
        <v>76.0</v>
      </c>
      <c r="P216" s="85">
        <v>224.0</v>
      </c>
      <c r="Q216" s="155">
        <v>38.0</v>
      </c>
      <c r="R216" s="81">
        <v>77.0</v>
      </c>
      <c r="S216" s="82">
        <v>64.0</v>
      </c>
      <c r="T216" s="83">
        <v>53.0</v>
      </c>
      <c r="U216" s="84">
        <v>78.0</v>
      </c>
      <c r="V216" s="85">
        <v>220.0</v>
      </c>
      <c r="W216" s="155">
        <v>34.0</v>
      </c>
      <c r="X216" s="81"/>
      <c r="Y216" s="82"/>
      <c r="Z216" s="83"/>
      <c r="AA216" s="84"/>
      <c r="AB216" s="85"/>
      <c r="AC216" s="155"/>
      <c r="AD216" s="81"/>
      <c r="AE216" s="82"/>
      <c r="AF216" s="83"/>
      <c r="AG216" s="84"/>
      <c r="AH216" s="85"/>
      <c r="AI216" s="155"/>
      <c r="AJ216" s="81"/>
      <c r="AK216" s="82"/>
      <c r="AL216" s="83"/>
      <c r="AM216" s="84"/>
      <c r="AN216" s="85"/>
      <c r="AO216" s="155"/>
      <c r="AP216" s="81"/>
      <c r="AQ216" s="82"/>
      <c r="AR216" s="83"/>
      <c r="AS216" s="84"/>
      <c r="AT216" s="85"/>
      <c r="AU216" s="155"/>
      <c r="AV216" s="81"/>
      <c r="AW216" s="82"/>
      <c r="AX216" s="83"/>
      <c r="AY216" s="84"/>
      <c r="AZ216" s="85"/>
      <c r="BA216" s="155"/>
      <c r="BB216" s="81"/>
      <c r="BC216" s="82"/>
      <c r="BD216" s="83"/>
      <c r="BE216" s="84"/>
      <c r="BF216" s="85"/>
      <c r="BG216" s="155"/>
    </row>
    <row r="217" ht="16.5" customHeight="1">
      <c r="A217" s="166" t="s">
        <v>74</v>
      </c>
      <c r="B217" s="161">
        <v>3071.0</v>
      </c>
      <c r="C217" s="57">
        <v>604.0</v>
      </c>
      <c r="D217" s="167"/>
      <c r="E217" s="167"/>
      <c r="F217" s="81">
        <v>107.0</v>
      </c>
      <c r="G217" s="82">
        <v>74.0</v>
      </c>
      <c r="H217" s="83">
        <v>64.0</v>
      </c>
      <c r="I217" s="84">
        <v>46.0</v>
      </c>
      <c r="J217" s="85">
        <v>83.0</v>
      </c>
      <c r="K217" s="155">
        <v>18.0</v>
      </c>
      <c r="L217" s="81">
        <v>118.0</v>
      </c>
      <c r="M217" s="82">
        <v>90.0</v>
      </c>
      <c r="N217" s="83">
        <v>70.0</v>
      </c>
      <c r="O217" s="84">
        <v>41.0</v>
      </c>
      <c r="P217" s="85">
        <v>72.0</v>
      </c>
      <c r="Q217" s="155">
        <v>17.0</v>
      </c>
      <c r="R217" s="81">
        <v>104.0</v>
      </c>
      <c r="S217" s="82">
        <v>73.0</v>
      </c>
      <c r="T217" s="83">
        <v>64.0</v>
      </c>
      <c r="U217" s="84">
        <v>45.0</v>
      </c>
      <c r="V217" s="85">
        <v>81.0</v>
      </c>
      <c r="W217" s="155">
        <v>18.0</v>
      </c>
      <c r="X217" s="81"/>
      <c r="Y217" s="82"/>
      <c r="Z217" s="83"/>
      <c r="AA217" s="84"/>
      <c r="AB217" s="85"/>
      <c r="AC217" s="155"/>
      <c r="AD217" s="81"/>
      <c r="AE217" s="82"/>
      <c r="AF217" s="83"/>
      <c r="AG217" s="84"/>
      <c r="AH217" s="85"/>
      <c r="AI217" s="155"/>
      <c r="AJ217" s="81"/>
      <c r="AK217" s="82"/>
      <c r="AL217" s="83"/>
      <c r="AM217" s="84"/>
      <c r="AN217" s="85"/>
      <c r="AO217" s="155"/>
      <c r="AP217" s="81"/>
      <c r="AQ217" s="82"/>
      <c r="AR217" s="83"/>
      <c r="AS217" s="84"/>
      <c r="AT217" s="85"/>
      <c r="AU217" s="155"/>
      <c r="AV217" s="81"/>
      <c r="AW217" s="82"/>
      <c r="AX217" s="83"/>
      <c r="AY217" s="84"/>
      <c r="AZ217" s="85"/>
      <c r="BA217" s="155"/>
      <c r="BB217" s="81"/>
      <c r="BC217" s="82"/>
      <c r="BD217" s="83"/>
      <c r="BE217" s="84"/>
      <c r="BF217" s="85"/>
      <c r="BG217" s="155"/>
    </row>
    <row r="218" ht="16.5" customHeight="1">
      <c r="A218" s="166" t="s">
        <v>74</v>
      </c>
      <c r="B218" s="161">
        <v>3074.0</v>
      </c>
      <c r="C218" s="57">
        <v>928.0</v>
      </c>
      <c r="D218" s="167"/>
      <c r="E218" s="167"/>
      <c r="F218" s="81">
        <v>68.0</v>
      </c>
      <c r="G218" s="82">
        <v>63.0</v>
      </c>
      <c r="H218" s="83">
        <v>54.0</v>
      </c>
      <c r="I218" s="84">
        <v>59.0</v>
      </c>
      <c r="J218" s="85">
        <v>175.0</v>
      </c>
      <c r="K218" s="155">
        <v>54.0</v>
      </c>
      <c r="L218" s="81">
        <v>73.0</v>
      </c>
      <c r="M218" s="82">
        <v>63.0</v>
      </c>
      <c r="N218" s="83">
        <v>58.0</v>
      </c>
      <c r="O218" s="84">
        <v>56.0</v>
      </c>
      <c r="P218" s="85">
        <v>175.0</v>
      </c>
      <c r="Q218" s="155">
        <v>49.0</v>
      </c>
      <c r="R218" s="81">
        <v>65.0</v>
      </c>
      <c r="S218" s="82">
        <v>62.0</v>
      </c>
      <c r="T218" s="83">
        <v>62.0</v>
      </c>
      <c r="U218" s="84">
        <v>57.0</v>
      </c>
      <c r="V218" s="85">
        <v>172.0</v>
      </c>
      <c r="W218" s="155">
        <v>47.0</v>
      </c>
      <c r="X218" s="81"/>
      <c r="Y218" s="82"/>
      <c r="Z218" s="83"/>
      <c r="AA218" s="84"/>
      <c r="AB218" s="85"/>
      <c r="AC218" s="155"/>
      <c r="AD218" s="81"/>
      <c r="AE218" s="82"/>
      <c r="AF218" s="83"/>
      <c r="AG218" s="84"/>
      <c r="AH218" s="85"/>
      <c r="AI218" s="155"/>
      <c r="AJ218" s="81"/>
      <c r="AK218" s="82"/>
      <c r="AL218" s="83"/>
      <c r="AM218" s="84"/>
      <c r="AN218" s="85"/>
      <c r="AO218" s="155"/>
      <c r="AP218" s="81"/>
      <c r="AQ218" s="82"/>
      <c r="AR218" s="83"/>
      <c r="AS218" s="84"/>
      <c r="AT218" s="85"/>
      <c r="AU218" s="155"/>
      <c r="AV218" s="81"/>
      <c r="AW218" s="82"/>
      <c r="AX218" s="83"/>
      <c r="AY218" s="84"/>
      <c r="AZ218" s="85"/>
      <c r="BA218" s="155"/>
      <c r="BB218" s="81"/>
      <c r="BC218" s="82"/>
      <c r="BD218" s="83"/>
      <c r="BE218" s="84"/>
      <c r="BF218" s="85"/>
      <c r="BG218" s="155"/>
    </row>
    <row r="219" ht="16.5" customHeight="1">
      <c r="A219" s="166" t="s">
        <v>74</v>
      </c>
      <c r="B219" s="161">
        <v>3217.0</v>
      </c>
      <c r="C219" s="57">
        <v>1835.0</v>
      </c>
      <c r="D219" s="167"/>
      <c r="E219" s="167"/>
      <c r="F219" s="81">
        <v>153.0</v>
      </c>
      <c r="G219" s="82">
        <v>120.0</v>
      </c>
      <c r="H219" s="83">
        <v>153.0</v>
      </c>
      <c r="I219" s="84">
        <v>136.0</v>
      </c>
      <c r="J219" s="85">
        <v>331.0</v>
      </c>
      <c r="K219" s="155">
        <v>102.0</v>
      </c>
      <c r="L219" s="81">
        <v>154.0</v>
      </c>
      <c r="M219" s="82">
        <v>131.0</v>
      </c>
      <c r="N219" s="83">
        <v>155.0</v>
      </c>
      <c r="O219" s="84">
        <v>141.0</v>
      </c>
      <c r="P219" s="85">
        <v>333.0</v>
      </c>
      <c r="Q219" s="155">
        <v>100.0</v>
      </c>
      <c r="R219" s="81">
        <v>149.0</v>
      </c>
      <c r="S219" s="82">
        <v>122.0</v>
      </c>
      <c r="T219" s="83">
        <v>154.0</v>
      </c>
      <c r="U219" s="84">
        <v>144.0</v>
      </c>
      <c r="V219" s="85">
        <v>331.0</v>
      </c>
      <c r="W219" s="155">
        <v>98.0</v>
      </c>
      <c r="X219" s="81"/>
      <c r="Y219" s="82"/>
      <c r="Z219" s="83"/>
      <c r="AA219" s="84"/>
      <c r="AB219" s="85"/>
      <c r="AC219" s="155"/>
      <c r="AD219" s="81"/>
      <c r="AE219" s="82"/>
      <c r="AF219" s="83"/>
      <c r="AG219" s="84"/>
      <c r="AH219" s="85"/>
      <c r="AI219" s="155"/>
      <c r="AJ219" s="81"/>
      <c r="AK219" s="82"/>
      <c r="AL219" s="83"/>
      <c r="AM219" s="84"/>
      <c r="AN219" s="85"/>
      <c r="AO219" s="155"/>
      <c r="AP219" s="81"/>
      <c r="AQ219" s="82"/>
      <c r="AR219" s="83"/>
      <c r="AS219" s="84"/>
      <c r="AT219" s="85"/>
      <c r="AU219" s="155"/>
      <c r="AV219" s="81"/>
      <c r="AW219" s="82"/>
      <c r="AX219" s="83"/>
      <c r="AY219" s="84"/>
      <c r="AZ219" s="85"/>
      <c r="BA219" s="155"/>
      <c r="BB219" s="81"/>
      <c r="BC219" s="82"/>
      <c r="BD219" s="83"/>
      <c r="BE219" s="84"/>
      <c r="BF219" s="85"/>
      <c r="BG219" s="155"/>
    </row>
    <row r="220" ht="16.5" customHeight="1">
      <c r="A220" s="166" t="s">
        <v>74</v>
      </c>
      <c r="B220" s="161">
        <v>3361.0</v>
      </c>
      <c r="C220" s="57">
        <v>1632.0</v>
      </c>
      <c r="D220" s="167"/>
      <c r="E220" s="167"/>
      <c r="F220" s="81">
        <v>130.0</v>
      </c>
      <c r="G220" s="82">
        <v>108.0</v>
      </c>
      <c r="H220" s="83">
        <v>98.0</v>
      </c>
      <c r="I220" s="84">
        <v>127.0</v>
      </c>
      <c r="J220" s="85">
        <v>310.0</v>
      </c>
      <c r="K220" s="155">
        <v>63.0</v>
      </c>
      <c r="L220" s="81">
        <v>135.0</v>
      </c>
      <c r="M220" s="82">
        <v>106.0</v>
      </c>
      <c r="N220" s="83">
        <v>105.0</v>
      </c>
      <c r="O220" s="84">
        <v>130.0</v>
      </c>
      <c r="P220" s="85">
        <v>319.0</v>
      </c>
      <c r="Q220" s="155">
        <v>62.0</v>
      </c>
      <c r="R220" s="81">
        <v>126.0</v>
      </c>
      <c r="S220" s="82">
        <v>108.0</v>
      </c>
      <c r="T220" s="83">
        <v>103.0</v>
      </c>
      <c r="U220" s="84">
        <v>122.0</v>
      </c>
      <c r="V220" s="85">
        <v>316.0</v>
      </c>
      <c r="W220" s="155">
        <v>58.0</v>
      </c>
      <c r="X220" s="81"/>
      <c r="Y220" s="82"/>
      <c r="Z220" s="83"/>
      <c r="AA220" s="84"/>
      <c r="AB220" s="85"/>
      <c r="AC220" s="155"/>
      <c r="AD220" s="81"/>
      <c r="AE220" s="82"/>
      <c r="AF220" s="83"/>
      <c r="AG220" s="84"/>
      <c r="AH220" s="85"/>
      <c r="AI220" s="155"/>
      <c r="AJ220" s="81"/>
      <c r="AK220" s="82"/>
      <c r="AL220" s="83"/>
      <c r="AM220" s="84"/>
      <c r="AN220" s="85"/>
      <c r="AO220" s="155"/>
      <c r="AP220" s="81"/>
      <c r="AQ220" s="82"/>
      <c r="AR220" s="83"/>
      <c r="AS220" s="84"/>
      <c r="AT220" s="85"/>
      <c r="AU220" s="155"/>
      <c r="AV220" s="81"/>
      <c r="AW220" s="82"/>
      <c r="AX220" s="83"/>
      <c r="AY220" s="84"/>
      <c r="AZ220" s="85"/>
      <c r="BA220" s="155"/>
      <c r="BB220" s="81"/>
      <c r="BC220" s="82"/>
      <c r="BD220" s="83"/>
      <c r="BE220" s="84"/>
      <c r="BF220" s="85"/>
      <c r="BG220" s="155"/>
    </row>
    <row r="221" ht="16.5" customHeight="1">
      <c r="A221" s="166" t="s">
        <v>74</v>
      </c>
      <c r="B221" s="161">
        <v>3363.0</v>
      </c>
      <c r="C221" s="57">
        <v>2663.0</v>
      </c>
      <c r="D221" s="167"/>
      <c r="E221" s="167"/>
      <c r="F221" s="81">
        <v>330.0</v>
      </c>
      <c r="G221" s="82">
        <v>389.0</v>
      </c>
      <c r="H221" s="83">
        <v>143.0</v>
      </c>
      <c r="I221" s="84">
        <v>202.0</v>
      </c>
      <c r="J221" s="85">
        <v>547.0</v>
      </c>
      <c r="K221" s="155">
        <v>85.0</v>
      </c>
      <c r="L221" s="81">
        <v>338.0</v>
      </c>
      <c r="M221" s="82">
        <v>440.0</v>
      </c>
      <c r="N221" s="83">
        <v>148.0</v>
      </c>
      <c r="O221" s="84">
        <v>206.0</v>
      </c>
      <c r="P221" s="85">
        <v>535.0</v>
      </c>
      <c r="Q221" s="155">
        <v>77.0</v>
      </c>
      <c r="R221" s="81">
        <v>317.0</v>
      </c>
      <c r="S221" s="82">
        <v>395.0</v>
      </c>
      <c r="T221" s="83">
        <v>145.0</v>
      </c>
      <c r="U221" s="84">
        <v>209.0</v>
      </c>
      <c r="V221" s="85">
        <v>524.0</v>
      </c>
      <c r="W221" s="155">
        <v>87.0</v>
      </c>
      <c r="X221" s="81"/>
      <c r="Y221" s="82"/>
      <c r="Z221" s="83"/>
      <c r="AA221" s="84"/>
      <c r="AB221" s="85"/>
      <c r="AC221" s="155"/>
      <c r="AD221" s="81"/>
      <c r="AE221" s="82"/>
      <c r="AF221" s="83"/>
      <c r="AG221" s="84"/>
      <c r="AH221" s="85"/>
      <c r="AI221" s="155"/>
      <c r="AJ221" s="81"/>
      <c r="AK221" s="82"/>
      <c r="AL221" s="83"/>
      <c r="AM221" s="84"/>
      <c r="AN221" s="85"/>
      <c r="AO221" s="155"/>
      <c r="AP221" s="81"/>
      <c r="AQ221" s="82"/>
      <c r="AR221" s="83"/>
      <c r="AS221" s="84"/>
      <c r="AT221" s="85"/>
      <c r="AU221" s="155"/>
      <c r="AV221" s="81"/>
      <c r="AW221" s="82"/>
      <c r="AX221" s="83"/>
      <c r="AY221" s="84"/>
      <c r="AZ221" s="85"/>
      <c r="BA221" s="155"/>
      <c r="BB221" s="81"/>
      <c r="BC221" s="82"/>
      <c r="BD221" s="83"/>
      <c r="BE221" s="84"/>
      <c r="BF221" s="85"/>
      <c r="BG221" s="155"/>
    </row>
    <row r="222" ht="16.5" customHeight="1">
      <c r="A222" s="166" t="s">
        <v>74</v>
      </c>
      <c r="B222" s="161">
        <v>3364.0</v>
      </c>
      <c r="C222" s="57">
        <v>1790.0</v>
      </c>
      <c r="D222" s="167"/>
      <c r="E222" s="167"/>
      <c r="F222" s="81">
        <v>253.0</v>
      </c>
      <c r="G222" s="82">
        <v>278.0</v>
      </c>
      <c r="H222" s="83">
        <v>120.0</v>
      </c>
      <c r="I222" s="84">
        <v>132.0</v>
      </c>
      <c r="J222" s="85">
        <v>303.0</v>
      </c>
      <c r="K222" s="155">
        <v>63.0</v>
      </c>
      <c r="L222" s="81">
        <v>254.0</v>
      </c>
      <c r="M222" s="82">
        <v>298.0</v>
      </c>
      <c r="N222" s="83">
        <v>124.0</v>
      </c>
      <c r="O222" s="84">
        <v>138.0</v>
      </c>
      <c r="P222" s="85">
        <v>307.0</v>
      </c>
      <c r="Q222" s="155">
        <v>62.0</v>
      </c>
      <c r="R222" s="81">
        <v>237.0</v>
      </c>
      <c r="S222" s="82">
        <v>263.0</v>
      </c>
      <c r="T222" s="83">
        <v>117.0</v>
      </c>
      <c r="U222" s="84">
        <v>143.0</v>
      </c>
      <c r="V222" s="85">
        <v>312.0</v>
      </c>
      <c r="W222" s="155">
        <v>68.0</v>
      </c>
      <c r="X222" s="81"/>
      <c r="Y222" s="82"/>
      <c r="Z222" s="83"/>
      <c r="AA222" s="84"/>
      <c r="AB222" s="85"/>
      <c r="AC222" s="155"/>
      <c r="AD222" s="81"/>
      <c r="AE222" s="82"/>
      <c r="AF222" s="83"/>
      <c r="AG222" s="84"/>
      <c r="AH222" s="85"/>
      <c r="AI222" s="155"/>
      <c r="AJ222" s="81"/>
      <c r="AK222" s="82"/>
      <c r="AL222" s="83"/>
      <c r="AM222" s="84"/>
      <c r="AN222" s="85"/>
      <c r="AO222" s="155"/>
      <c r="AP222" s="81"/>
      <c r="AQ222" s="82"/>
      <c r="AR222" s="83"/>
      <c r="AS222" s="84"/>
      <c r="AT222" s="85"/>
      <c r="AU222" s="155"/>
      <c r="AV222" s="81"/>
      <c r="AW222" s="82"/>
      <c r="AX222" s="83"/>
      <c r="AY222" s="84"/>
      <c r="AZ222" s="85"/>
      <c r="BA222" s="155"/>
      <c r="BB222" s="81"/>
      <c r="BC222" s="82"/>
      <c r="BD222" s="83"/>
      <c r="BE222" s="84"/>
      <c r="BF222" s="85"/>
      <c r="BG222" s="155"/>
    </row>
    <row r="223" ht="16.5" customHeight="1">
      <c r="A223" s="166" t="s">
        <v>74</v>
      </c>
      <c r="B223" s="161">
        <v>3366.0</v>
      </c>
      <c r="C223" s="57">
        <v>3007.0</v>
      </c>
      <c r="D223" s="167"/>
      <c r="E223" s="167"/>
      <c r="F223" s="81">
        <v>338.0</v>
      </c>
      <c r="G223" s="82">
        <v>310.0</v>
      </c>
      <c r="H223" s="83">
        <v>247.0</v>
      </c>
      <c r="I223" s="84">
        <v>302.0</v>
      </c>
      <c r="J223" s="85">
        <v>611.0</v>
      </c>
      <c r="K223" s="155">
        <v>119.0</v>
      </c>
      <c r="L223" s="81">
        <v>372.0</v>
      </c>
      <c r="M223" s="82">
        <v>344.0</v>
      </c>
      <c r="N223" s="83">
        <v>269.0</v>
      </c>
      <c r="O223" s="84">
        <v>292.0</v>
      </c>
      <c r="P223" s="85">
        <v>591.0</v>
      </c>
      <c r="Q223" s="155">
        <v>106.0</v>
      </c>
      <c r="R223" s="81">
        <v>336.0</v>
      </c>
      <c r="S223" s="82">
        <v>315.0</v>
      </c>
      <c r="T223" s="83">
        <v>249.0</v>
      </c>
      <c r="U223" s="84">
        <v>300.0</v>
      </c>
      <c r="V223" s="85">
        <v>609.0</v>
      </c>
      <c r="W223" s="155">
        <v>111.0</v>
      </c>
      <c r="X223" s="81"/>
      <c r="Y223" s="82"/>
      <c r="Z223" s="83"/>
      <c r="AA223" s="84"/>
      <c r="AB223" s="85"/>
      <c r="AC223" s="155"/>
      <c r="AD223" s="81"/>
      <c r="AE223" s="82"/>
      <c r="AF223" s="83"/>
      <c r="AG223" s="84"/>
      <c r="AH223" s="85"/>
      <c r="AI223" s="155"/>
      <c r="AJ223" s="81"/>
      <c r="AK223" s="82"/>
      <c r="AL223" s="83"/>
      <c r="AM223" s="84"/>
      <c r="AN223" s="85"/>
      <c r="AO223" s="155"/>
      <c r="AP223" s="81"/>
      <c r="AQ223" s="82"/>
      <c r="AR223" s="83"/>
      <c r="AS223" s="84"/>
      <c r="AT223" s="85"/>
      <c r="AU223" s="155"/>
      <c r="AV223" s="81"/>
      <c r="AW223" s="82"/>
      <c r="AX223" s="83"/>
      <c r="AY223" s="84"/>
      <c r="AZ223" s="85"/>
      <c r="BA223" s="155"/>
      <c r="BB223" s="81"/>
      <c r="BC223" s="82"/>
      <c r="BD223" s="83"/>
      <c r="BE223" s="84"/>
      <c r="BF223" s="85"/>
      <c r="BG223" s="155"/>
    </row>
    <row r="224" ht="16.5" customHeight="1">
      <c r="A224" s="166" t="s">
        <v>74</v>
      </c>
      <c r="B224" s="161">
        <v>3370.0</v>
      </c>
      <c r="C224" s="57">
        <v>3098.0</v>
      </c>
      <c r="D224" s="167"/>
      <c r="E224" s="167"/>
      <c r="F224" s="81">
        <v>281.0</v>
      </c>
      <c r="G224" s="82">
        <v>271.0</v>
      </c>
      <c r="H224" s="83">
        <v>206.0</v>
      </c>
      <c r="I224" s="84">
        <v>268.0</v>
      </c>
      <c r="J224" s="85">
        <v>691.0</v>
      </c>
      <c r="K224" s="155">
        <v>150.0</v>
      </c>
      <c r="L224" s="81">
        <v>300.0</v>
      </c>
      <c r="M224" s="82">
        <v>293.0</v>
      </c>
      <c r="N224" s="83">
        <v>228.0</v>
      </c>
      <c r="O224" s="84">
        <v>256.0</v>
      </c>
      <c r="P224" s="85">
        <v>686.0</v>
      </c>
      <c r="Q224" s="155">
        <v>145.0</v>
      </c>
      <c r="R224" s="81">
        <v>273.0</v>
      </c>
      <c r="S224" s="82">
        <v>279.0</v>
      </c>
      <c r="T224" s="83">
        <v>218.0</v>
      </c>
      <c r="U224" s="84">
        <v>255.0</v>
      </c>
      <c r="V224" s="85">
        <v>680.0</v>
      </c>
      <c r="W224" s="155">
        <v>142.0</v>
      </c>
      <c r="X224" s="81"/>
      <c r="Y224" s="82"/>
      <c r="Z224" s="83"/>
      <c r="AA224" s="84"/>
      <c r="AB224" s="85"/>
      <c r="AC224" s="155"/>
      <c r="AD224" s="81"/>
      <c r="AE224" s="82"/>
      <c r="AF224" s="83"/>
      <c r="AG224" s="84"/>
      <c r="AH224" s="85"/>
      <c r="AI224" s="155"/>
      <c r="AJ224" s="81"/>
      <c r="AK224" s="82"/>
      <c r="AL224" s="83"/>
      <c r="AM224" s="84"/>
      <c r="AN224" s="85"/>
      <c r="AO224" s="155"/>
      <c r="AP224" s="81"/>
      <c r="AQ224" s="82"/>
      <c r="AR224" s="83"/>
      <c r="AS224" s="84"/>
      <c r="AT224" s="85"/>
      <c r="AU224" s="155"/>
      <c r="AV224" s="81"/>
      <c r="AW224" s="82"/>
      <c r="AX224" s="83"/>
      <c r="AY224" s="84"/>
      <c r="AZ224" s="85"/>
      <c r="BA224" s="155"/>
      <c r="BB224" s="81"/>
      <c r="BC224" s="82"/>
      <c r="BD224" s="83"/>
      <c r="BE224" s="84"/>
      <c r="BF224" s="85"/>
      <c r="BG224" s="155"/>
    </row>
    <row r="225" ht="16.5" customHeight="1">
      <c r="A225" s="166" t="s">
        <v>74</v>
      </c>
      <c r="B225" s="161">
        <v>3373.0</v>
      </c>
      <c r="C225" s="57">
        <v>3949.0</v>
      </c>
      <c r="D225" s="167"/>
      <c r="E225" s="167"/>
      <c r="F225" s="81">
        <v>450.0</v>
      </c>
      <c r="G225" s="82">
        <v>404.0</v>
      </c>
      <c r="H225" s="83">
        <v>320.0</v>
      </c>
      <c r="I225" s="84">
        <v>355.0</v>
      </c>
      <c r="J225" s="85">
        <v>735.0</v>
      </c>
      <c r="K225" s="155">
        <v>181.0</v>
      </c>
      <c r="L225" s="81">
        <v>483.0</v>
      </c>
      <c r="M225" s="82">
        <v>432.0</v>
      </c>
      <c r="N225" s="83">
        <v>343.0</v>
      </c>
      <c r="O225" s="84">
        <v>339.0</v>
      </c>
      <c r="P225" s="85">
        <v>724.0</v>
      </c>
      <c r="Q225" s="155">
        <v>173.0</v>
      </c>
      <c r="R225" s="81">
        <v>429.0</v>
      </c>
      <c r="S225" s="82">
        <v>409.0</v>
      </c>
      <c r="T225" s="83">
        <v>341.0</v>
      </c>
      <c r="U225" s="84">
        <v>368.0</v>
      </c>
      <c r="V225" s="85">
        <v>726.0</v>
      </c>
      <c r="W225" s="155">
        <v>165.0</v>
      </c>
      <c r="X225" s="81"/>
      <c r="Y225" s="82"/>
      <c r="Z225" s="83"/>
      <c r="AA225" s="84"/>
      <c r="AB225" s="85"/>
      <c r="AC225" s="155"/>
      <c r="AD225" s="81"/>
      <c r="AE225" s="82"/>
      <c r="AF225" s="83"/>
      <c r="AG225" s="84"/>
      <c r="AH225" s="85"/>
      <c r="AI225" s="155"/>
      <c r="AJ225" s="81"/>
      <c r="AK225" s="82"/>
      <c r="AL225" s="83"/>
      <c r="AM225" s="84"/>
      <c r="AN225" s="85"/>
      <c r="AO225" s="155"/>
      <c r="AP225" s="81"/>
      <c r="AQ225" s="82"/>
      <c r="AR225" s="83"/>
      <c r="AS225" s="84"/>
      <c r="AT225" s="85"/>
      <c r="AU225" s="155"/>
      <c r="AV225" s="81"/>
      <c r="AW225" s="82"/>
      <c r="AX225" s="83"/>
      <c r="AY225" s="84"/>
      <c r="AZ225" s="85"/>
      <c r="BA225" s="155"/>
      <c r="BB225" s="81"/>
      <c r="BC225" s="82"/>
      <c r="BD225" s="83"/>
      <c r="BE225" s="84"/>
      <c r="BF225" s="85"/>
      <c r="BG225" s="155"/>
    </row>
    <row r="226" ht="16.5" customHeight="1">
      <c r="A226" s="166" t="s">
        <v>74</v>
      </c>
      <c r="B226" s="161">
        <v>3374.0</v>
      </c>
      <c r="C226" s="57">
        <v>2612.0</v>
      </c>
      <c r="D226" s="167"/>
      <c r="E226" s="167"/>
      <c r="F226" s="81">
        <v>297.0</v>
      </c>
      <c r="G226" s="82">
        <v>247.0</v>
      </c>
      <c r="H226" s="83">
        <v>204.0</v>
      </c>
      <c r="I226" s="84">
        <v>201.0</v>
      </c>
      <c r="J226" s="85">
        <v>518.0</v>
      </c>
      <c r="K226" s="155">
        <v>74.0</v>
      </c>
      <c r="L226" s="81">
        <v>321.0</v>
      </c>
      <c r="M226" s="82">
        <v>271.0</v>
      </c>
      <c r="N226" s="83">
        <v>211.0</v>
      </c>
      <c r="O226" s="84">
        <v>199.0</v>
      </c>
      <c r="P226" s="85">
        <v>510.0</v>
      </c>
      <c r="Q226" s="155">
        <v>71.0</v>
      </c>
      <c r="R226" s="81">
        <v>295.0</v>
      </c>
      <c r="S226" s="82">
        <v>256.0</v>
      </c>
      <c r="T226" s="83">
        <v>209.0</v>
      </c>
      <c r="U226" s="84">
        <v>203.0</v>
      </c>
      <c r="V226" s="85">
        <v>504.0</v>
      </c>
      <c r="W226" s="155">
        <v>67.0</v>
      </c>
      <c r="X226" s="81"/>
      <c r="Y226" s="82"/>
      <c r="Z226" s="83"/>
      <c r="AA226" s="84"/>
      <c r="AB226" s="85"/>
      <c r="AC226" s="155"/>
      <c r="AD226" s="81"/>
      <c r="AE226" s="82"/>
      <c r="AF226" s="83"/>
      <c r="AG226" s="84"/>
      <c r="AH226" s="85"/>
      <c r="AI226" s="155"/>
      <c r="AJ226" s="81"/>
      <c r="AK226" s="82"/>
      <c r="AL226" s="83"/>
      <c r="AM226" s="84"/>
      <c r="AN226" s="85"/>
      <c r="AO226" s="155"/>
      <c r="AP226" s="81"/>
      <c r="AQ226" s="82"/>
      <c r="AR226" s="83"/>
      <c r="AS226" s="84"/>
      <c r="AT226" s="85"/>
      <c r="AU226" s="155"/>
      <c r="AV226" s="81"/>
      <c r="AW226" s="82"/>
      <c r="AX226" s="83"/>
      <c r="AY226" s="84"/>
      <c r="AZ226" s="85"/>
      <c r="BA226" s="155"/>
      <c r="BB226" s="81"/>
      <c r="BC226" s="82"/>
      <c r="BD226" s="83"/>
      <c r="BE226" s="84"/>
      <c r="BF226" s="85"/>
      <c r="BG226" s="155"/>
    </row>
    <row r="227" ht="16.5" customHeight="1">
      <c r="A227" s="166" t="s">
        <v>74</v>
      </c>
      <c r="B227" s="161">
        <v>3382.0</v>
      </c>
      <c r="C227" s="57">
        <v>2264.0</v>
      </c>
      <c r="D227" s="167"/>
      <c r="E227" s="167"/>
      <c r="F227" s="81">
        <v>232.0</v>
      </c>
      <c r="G227" s="82">
        <v>215.0</v>
      </c>
      <c r="H227" s="83">
        <v>184.0</v>
      </c>
      <c r="I227" s="84">
        <v>211.0</v>
      </c>
      <c r="J227" s="85">
        <v>445.0</v>
      </c>
      <c r="K227" s="155">
        <v>83.0</v>
      </c>
      <c r="L227" s="81">
        <v>248.0</v>
      </c>
      <c r="M227" s="82">
        <v>241.0</v>
      </c>
      <c r="N227" s="83">
        <v>190.0</v>
      </c>
      <c r="O227" s="84">
        <v>202.0</v>
      </c>
      <c r="P227" s="85">
        <v>450.0</v>
      </c>
      <c r="Q227" s="155">
        <v>77.0</v>
      </c>
      <c r="R227" s="81">
        <v>234.0</v>
      </c>
      <c r="S227" s="82">
        <v>227.0</v>
      </c>
      <c r="T227" s="83">
        <v>191.0</v>
      </c>
      <c r="U227" s="84">
        <v>205.0</v>
      </c>
      <c r="V227" s="85">
        <v>438.0</v>
      </c>
      <c r="W227" s="155">
        <v>71.0</v>
      </c>
      <c r="X227" s="81"/>
      <c r="Y227" s="82"/>
      <c r="Z227" s="83"/>
      <c r="AA227" s="84"/>
      <c r="AB227" s="85"/>
      <c r="AC227" s="155"/>
      <c r="AD227" s="81"/>
      <c r="AE227" s="82"/>
      <c r="AF227" s="83"/>
      <c r="AG227" s="84"/>
      <c r="AH227" s="85"/>
      <c r="AI227" s="155"/>
      <c r="AJ227" s="81"/>
      <c r="AK227" s="82"/>
      <c r="AL227" s="83"/>
      <c r="AM227" s="84"/>
      <c r="AN227" s="85"/>
      <c r="AO227" s="155"/>
      <c r="AP227" s="81"/>
      <c r="AQ227" s="82"/>
      <c r="AR227" s="83"/>
      <c r="AS227" s="84"/>
      <c r="AT227" s="85"/>
      <c r="AU227" s="155"/>
      <c r="AV227" s="81"/>
      <c r="AW227" s="82"/>
      <c r="AX227" s="83"/>
      <c r="AY227" s="84"/>
      <c r="AZ227" s="85"/>
      <c r="BA227" s="155"/>
      <c r="BB227" s="81"/>
      <c r="BC227" s="82"/>
      <c r="BD227" s="83"/>
      <c r="BE227" s="84"/>
      <c r="BF227" s="85"/>
      <c r="BG227" s="155"/>
    </row>
    <row r="228" ht="16.5" customHeight="1">
      <c r="A228" s="166" t="s">
        <v>74</v>
      </c>
      <c r="B228" s="161">
        <v>3383.0</v>
      </c>
      <c r="C228" s="57">
        <v>2460.0</v>
      </c>
      <c r="D228" s="167"/>
      <c r="E228" s="167"/>
      <c r="F228" s="81">
        <v>412.0</v>
      </c>
      <c r="G228" s="82">
        <v>416.0</v>
      </c>
      <c r="H228" s="83">
        <v>160.0</v>
      </c>
      <c r="I228" s="84">
        <v>227.0</v>
      </c>
      <c r="J228" s="85">
        <v>705.0</v>
      </c>
      <c r="K228" s="155">
        <v>44.0</v>
      </c>
      <c r="L228" s="81">
        <v>441.0</v>
      </c>
      <c r="M228" s="82">
        <v>495.0</v>
      </c>
      <c r="N228" s="83">
        <v>167.0</v>
      </c>
      <c r="O228" s="84">
        <v>214.0</v>
      </c>
      <c r="P228" s="85">
        <v>675.0</v>
      </c>
      <c r="Q228" s="155">
        <v>41.0</v>
      </c>
      <c r="R228" s="81">
        <v>412.0</v>
      </c>
      <c r="S228" s="82">
        <v>453.0</v>
      </c>
      <c r="T228" s="83">
        <v>166.0</v>
      </c>
      <c r="U228" s="84">
        <v>217.0</v>
      </c>
      <c r="V228" s="85">
        <v>666.0</v>
      </c>
      <c r="W228" s="155">
        <v>39.0</v>
      </c>
      <c r="X228" s="81"/>
      <c r="Y228" s="82"/>
      <c r="Z228" s="83"/>
      <c r="AA228" s="84"/>
      <c r="AB228" s="85"/>
      <c r="AC228" s="155"/>
      <c r="AD228" s="81"/>
      <c r="AE228" s="82"/>
      <c r="AF228" s="83"/>
      <c r="AG228" s="84"/>
      <c r="AH228" s="85"/>
      <c r="AI228" s="155"/>
      <c r="AJ228" s="81"/>
      <c r="AK228" s="82"/>
      <c r="AL228" s="83"/>
      <c r="AM228" s="84"/>
      <c r="AN228" s="85"/>
      <c r="AO228" s="155"/>
      <c r="AP228" s="81"/>
      <c r="AQ228" s="82"/>
      <c r="AR228" s="83"/>
      <c r="AS228" s="84"/>
      <c r="AT228" s="85"/>
      <c r="AU228" s="155"/>
      <c r="AV228" s="81"/>
      <c r="AW228" s="82"/>
      <c r="AX228" s="83"/>
      <c r="AY228" s="84"/>
      <c r="AZ228" s="85"/>
      <c r="BA228" s="155"/>
      <c r="BB228" s="81"/>
      <c r="BC228" s="82"/>
      <c r="BD228" s="83"/>
      <c r="BE228" s="84"/>
      <c r="BF228" s="85"/>
      <c r="BG228" s="155"/>
    </row>
    <row r="229" ht="16.5" customHeight="1">
      <c r="A229" s="166" t="s">
        <v>74</v>
      </c>
      <c r="B229" s="161">
        <v>3385.0</v>
      </c>
      <c r="C229" s="57">
        <v>1805.0</v>
      </c>
      <c r="D229" s="167"/>
      <c r="E229" s="167"/>
      <c r="F229" s="81">
        <v>247.0</v>
      </c>
      <c r="G229" s="82">
        <v>183.0</v>
      </c>
      <c r="H229" s="83">
        <v>130.0</v>
      </c>
      <c r="I229" s="84">
        <v>208.0</v>
      </c>
      <c r="J229" s="85">
        <v>356.0</v>
      </c>
      <c r="K229" s="155">
        <v>70.0</v>
      </c>
      <c r="L229" s="81">
        <v>266.0</v>
      </c>
      <c r="M229" s="82">
        <v>194.0</v>
      </c>
      <c r="N229" s="83">
        <v>135.0</v>
      </c>
      <c r="O229" s="84">
        <v>196.0</v>
      </c>
      <c r="P229" s="85">
        <v>354.0</v>
      </c>
      <c r="Q229" s="155">
        <v>70.0</v>
      </c>
      <c r="R229" s="81">
        <v>242.0</v>
      </c>
      <c r="S229" s="82">
        <v>185.0</v>
      </c>
      <c r="T229" s="83">
        <v>129.0</v>
      </c>
      <c r="U229" s="84">
        <v>208.0</v>
      </c>
      <c r="V229" s="85">
        <v>360.0</v>
      </c>
      <c r="W229" s="155">
        <v>71.0</v>
      </c>
      <c r="X229" s="81"/>
      <c r="Y229" s="82"/>
      <c r="Z229" s="83"/>
      <c r="AA229" s="84"/>
      <c r="AB229" s="85"/>
      <c r="AC229" s="155"/>
      <c r="AD229" s="81"/>
      <c r="AE229" s="82"/>
      <c r="AF229" s="83"/>
      <c r="AG229" s="84"/>
      <c r="AH229" s="85"/>
      <c r="AI229" s="155"/>
      <c r="AJ229" s="81"/>
      <c r="AK229" s="82"/>
      <c r="AL229" s="83"/>
      <c r="AM229" s="84"/>
      <c r="AN229" s="85"/>
      <c r="AO229" s="155"/>
      <c r="AP229" s="81"/>
      <c r="AQ229" s="82"/>
      <c r="AR229" s="83"/>
      <c r="AS229" s="84"/>
      <c r="AT229" s="85"/>
      <c r="AU229" s="155"/>
      <c r="AV229" s="81"/>
      <c r="AW229" s="82"/>
      <c r="AX229" s="83"/>
      <c r="AY229" s="84"/>
      <c r="AZ229" s="85"/>
      <c r="BA229" s="155"/>
      <c r="BB229" s="81"/>
      <c r="BC229" s="82"/>
      <c r="BD229" s="83"/>
      <c r="BE229" s="84"/>
      <c r="BF229" s="85"/>
      <c r="BG229" s="155"/>
    </row>
    <row r="230" ht="16.5" customHeight="1">
      <c r="A230" s="166" t="s">
        <v>74</v>
      </c>
      <c r="B230" s="161">
        <v>3391.0</v>
      </c>
      <c r="C230" s="57">
        <v>2147.0</v>
      </c>
      <c r="D230" s="167"/>
      <c r="E230" s="167"/>
      <c r="F230" s="81">
        <v>253.0</v>
      </c>
      <c r="G230" s="82">
        <v>208.0</v>
      </c>
      <c r="H230" s="83">
        <v>144.0</v>
      </c>
      <c r="I230" s="84">
        <v>174.0</v>
      </c>
      <c r="J230" s="85">
        <v>560.0</v>
      </c>
      <c r="K230" s="155">
        <v>71.0</v>
      </c>
      <c r="L230" s="81">
        <v>261.0</v>
      </c>
      <c r="M230" s="82">
        <v>244.0</v>
      </c>
      <c r="N230" s="83">
        <v>153.0</v>
      </c>
      <c r="O230" s="84">
        <v>176.0</v>
      </c>
      <c r="P230" s="85">
        <v>555.0</v>
      </c>
      <c r="Q230" s="155">
        <v>68.0</v>
      </c>
      <c r="R230" s="81">
        <v>258.0</v>
      </c>
      <c r="S230" s="82">
        <v>222.0</v>
      </c>
      <c r="T230" s="83">
        <v>155.0</v>
      </c>
      <c r="U230" s="84">
        <v>162.0</v>
      </c>
      <c r="V230" s="85">
        <v>560.0</v>
      </c>
      <c r="W230" s="155">
        <v>65.0</v>
      </c>
      <c r="X230" s="81"/>
      <c r="Y230" s="82"/>
      <c r="Z230" s="83"/>
      <c r="AA230" s="84"/>
      <c r="AB230" s="85"/>
      <c r="AC230" s="155"/>
      <c r="AD230" s="81"/>
      <c r="AE230" s="82"/>
      <c r="AF230" s="83"/>
      <c r="AG230" s="84"/>
      <c r="AH230" s="85"/>
      <c r="AI230" s="155"/>
      <c r="AJ230" s="81"/>
      <c r="AK230" s="82"/>
      <c r="AL230" s="83"/>
      <c r="AM230" s="84"/>
      <c r="AN230" s="85"/>
      <c r="AO230" s="155"/>
      <c r="AP230" s="81"/>
      <c r="AQ230" s="82"/>
      <c r="AR230" s="83"/>
      <c r="AS230" s="84"/>
      <c r="AT230" s="85"/>
      <c r="AU230" s="155"/>
      <c r="AV230" s="81"/>
      <c r="AW230" s="82"/>
      <c r="AX230" s="83"/>
      <c r="AY230" s="84"/>
      <c r="AZ230" s="85"/>
      <c r="BA230" s="155"/>
      <c r="BB230" s="81"/>
      <c r="BC230" s="82"/>
      <c r="BD230" s="83"/>
      <c r="BE230" s="84"/>
      <c r="BF230" s="85"/>
      <c r="BG230" s="155"/>
    </row>
    <row r="231" ht="16.5" customHeight="1">
      <c r="A231" s="166" t="s">
        <v>74</v>
      </c>
      <c r="B231" s="161">
        <v>3392.0</v>
      </c>
      <c r="C231" s="57">
        <v>1644.0</v>
      </c>
      <c r="D231" s="167"/>
      <c r="E231" s="167"/>
      <c r="F231" s="81">
        <v>194.0</v>
      </c>
      <c r="G231" s="82">
        <v>140.0</v>
      </c>
      <c r="H231" s="83">
        <v>111.0</v>
      </c>
      <c r="I231" s="84">
        <v>165.0</v>
      </c>
      <c r="J231" s="85">
        <v>321.0</v>
      </c>
      <c r="K231" s="155">
        <v>53.0</v>
      </c>
      <c r="L231" s="81">
        <v>206.0</v>
      </c>
      <c r="M231" s="82">
        <v>150.0</v>
      </c>
      <c r="N231" s="83">
        <v>116.0</v>
      </c>
      <c r="O231" s="84">
        <v>157.0</v>
      </c>
      <c r="P231" s="85">
        <v>315.0</v>
      </c>
      <c r="Q231" s="155">
        <v>54.0</v>
      </c>
      <c r="R231" s="81">
        <v>195.0</v>
      </c>
      <c r="S231" s="82">
        <v>149.0</v>
      </c>
      <c r="T231" s="83">
        <v>122.0</v>
      </c>
      <c r="U231" s="84">
        <v>158.0</v>
      </c>
      <c r="V231" s="85">
        <v>303.0</v>
      </c>
      <c r="W231" s="155">
        <v>48.0</v>
      </c>
      <c r="X231" s="81"/>
      <c r="Y231" s="82"/>
      <c r="Z231" s="83"/>
      <c r="AA231" s="84"/>
      <c r="AB231" s="85"/>
      <c r="AC231" s="155"/>
      <c r="AD231" s="81"/>
      <c r="AE231" s="82"/>
      <c r="AF231" s="83"/>
      <c r="AG231" s="84"/>
      <c r="AH231" s="85"/>
      <c r="AI231" s="155"/>
      <c r="AJ231" s="81"/>
      <c r="AK231" s="82"/>
      <c r="AL231" s="83"/>
      <c r="AM231" s="84"/>
      <c r="AN231" s="85"/>
      <c r="AO231" s="155"/>
      <c r="AP231" s="81"/>
      <c r="AQ231" s="82"/>
      <c r="AR231" s="83"/>
      <c r="AS231" s="84"/>
      <c r="AT231" s="85"/>
      <c r="AU231" s="155"/>
      <c r="AV231" s="81"/>
      <c r="AW231" s="82"/>
      <c r="AX231" s="83"/>
      <c r="AY231" s="84"/>
      <c r="AZ231" s="85"/>
      <c r="BA231" s="155"/>
      <c r="BB231" s="81"/>
      <c r="BC231" s="82"/>
      <c r="BD231" s="83"/>
      <c r="BE231" s="84"/>
      <c r="BF231" s="85"/>
      <c r="BG231" s="155"/>
    </row>
    <row r="232" ht="16.5" customHeight="1">
      <c r="A232" s="166" t="s">
        <v>74</v>
      </c>
      <c r="B232" s="161">
        <v>3414.0</v>
      </c>
      <c r="C232" s="57">
        <v>1132.0</v>
      </c>
      <c r="D232" s="167"/>
      <c r="E232" s="167"/>
      <c r="F232" s="81">
        <v>144.0</v>
      </c>
      <c r="G232" s="82">
        <v>160.0</v>
      </c>
      <c r="H232" s="83">
        <v>83.0</v>
      </c>
      <c r="I232" s="84">
        <v>114.0</v>
      </c>
      <c r="J232" s="85">
        <v>241.0</v>
      </c>
      <c r="K232" s="155">
        <v>44.0</v>
      </c>
      <c r="L232" s="81">
        <v>154.0</v>
      </c>
      <c r="M232" s="82">
        <v>179.0</v>
      </c>
      <c r="N232" s="83">
        <v>85.0</v>
      </c>
      <c r="O232" s="84">
        <v>108.0</v>
      </c>
      <c r="P232" s="85">
        <v>237.0</v>
      </c>
      <c r="Q232" s="155">
        <v>36.0</v>
      </c>
      <c r="R232" s="81">
        <v>146.0</v>
      </c>
      <c r="S232" s="82">
        <v>169.0</v>
      </c>
      <c r="T232" s="83">
        <v>79.0</v>
      </c>
      <c r="U232" s="84">
        <v>112.0</v>
      </c>
      <c r="V232" s="85">
        <v>241.0</v>
      </c>
      <c r="W232" s="155">
        <v>45.0</v>
      </c>
      <c r="X232" s="81"/>
      <c r="Y232" s="82"/>
      <c r="Z232" s="83"/>
      <c r="AA232" s="84"/>
      <c r="AB232" s="85"/>
      <c r="AC232" s="155"/>
      <c r="AD232" s="81"/>
      <c r="AE232" s="82"/>
      <c r="AF232" s="83"/>
      <c r="AG232" s="84"/>
      <c r="AH232" s="85"/>
      <c r="AI232" s="155"/>
      <c r="AJ232" s="81"/>
      <c r="AK232" s="82"/>
      <c r="AL232" s="83"/>
      <c r="AM232" s="84"/>
      <c r="AN232" s="85"/>
      <c r="AO232" s="155"/>
      <c r="AP232" s="81"/>
      <c r="AQ232" s="82"/>
      <c r="AR232" s="83"/>
      <c r="AS232" s="84"/>
      <c r="AT232" s="85"/>
      <c r="AU232" s="155"/>
      <c r="AV232" s="81"/>
      <c r="AW232" s="82"/>
      <c r="AX232" s="83"/>
      <c r="AY232" s="84"/>
      <c r="AZ232" s="85"/>
      <c r="BA232" s="155"/>
      <c r="BB232" s="81"/>
      <c r="BC232" s="82"/>
      <c r="BD232" s="83"/>
      <c r="BE232" s="84"/>
      <c r="BF232" s="85"/>
      <c r="BG232" s="155"/>
    </row>
    <row r="233" ht="16.5" customHeight="1">
      <c r="A233" s="166" t="s">
        <v>74</v>
      </c>
      <c r="B233" s="161">
        <v>3417.0</v>
      </c>
      <c r="C233" s="57">
        <v>2152.0</v>
      </c>
      <c r="D233" s="167"/>
      <c r="E233" s="167"/>
      <c r="F233" s="81">
        <v>145.0</v>
      </c>
      <c r="G233" s="82">
        <v>150.0</v>
      </c>
      <c r="H233" s="83">
        <v>148.0</v>
      </c>
      <c r="I233" s="84">
        <v>137.0</v>
      </c>
      <c r="J233" s="85">
        <v>415.0</v>
      </c>
      <c r="K233" s="155">
        <v>133.0</v>
      </c>
      <c r="L233" s="81">
        <v>155.0</v>
      </c>
      <c r="M233" s="82">
        <v>153.0</v>
      </c>
      <c r="N233" s="83">
        <v>156.0</v>
      </c>
      <c r="O233" s="84">
        <v>130.0</v>
      </c>
      <c r="P233" s="85">
        <v>419.0</v>
      </c>
      <c r="Q233" s="155">
        <v>130.0</v>
      </c>
      <c r="R233" s="81">
        <v>148.0</v>
      </c>
      <c r="S233" s="82">
        <v>168.0</v>
      </c>
      <c r="T233" s="83">
        <v>145.0</v>
      </c>
      <c r="U233" s="84">
        <v>128.0</v>
      </c>
      <c r="V233" s="85">
        <v>402.0</v>
      </c>
      <c r="W233" s="155">
        <v>126.0</v>
      </c>
      <c r="X233" s="81"/>
      <c r="Y233" s="82"/>
      <c r="Z233" s="83"/>
      <c r="AA233" s="84"/>
      <c r="AB233" s="85"/>
      <c r="AC233" s="155"/>
      <c r="AD233" s="81"/>
      <c r="AE233" s="82"/>
      <c r="AF233" s="83"/>
      <c r="AG233" s="84"/>
      <c r="AH233" s="85"/>
      <c r="AI233" s="155"/>
      <c r="AJ233" s="81"/>
      <c r="AK233" s="82"/>
      <c r="AL233" s="83"/>
      <c r="AM233" s="84"/>
      <c r="AN233" s="85"/>
      <c r="AO233" s="155"/>
      <c r="AP233" s="81"/>
      <c r="AQ233" s="82"/>
      <c r="AR233" s="83"/>
      <c r="AS233" s="84"/>
      <c r="AT233" s="85"/>
      <c r="AU233" s="155"/>
      <c r="AV233" s="81"/>
      <c r="AW233" s="82"/>
      <c r="AX233" s="83"/>
      <c r="AY233" s="84"/>
      <c r="AZ233" s="85"/>
      <c r="BA233" s="155"/>
      <c r="BB233" s="81"/>
      <c r="BC233" s="82"/>
      <c r="BD233" s="83"/>
      <c r="BE233" s="84"/>
      <c r="BF233" s="85"/>
      <c r="BG233" s="155"/>
    </row>
    <row r="234" ht="16.5" customHeight="1">
      <c r="A234" s="166" t="s">
        <v>74</v>
      </c>
      <c r="B234" s="161">
        <v>3418.0</v>
      </c>
      <c r="C234" s="57">
        <v>779.0</v>
      </c>
      <c r="D234" s="167"/>
      <c r="E234" s="167"/>
      <c r="F234" s="81">
        <v>83.0</v>
      </c>
      <c r="G234" s="82">
        <v>62.0</v>
      </c>
      <c r="H234" s="83">
        <v>85.0</v>
      </c>
      <c r="I234" s="84">
        <v>51.0</v>
      </c>
      <c r="J234" s="85">
        <v>132.0</v>
      </c>
      <c r="K234" s="155">
        <v>46.0</v>
      </c>
      <c r="L234" s="81">
        <v>94.0</v>
      </c>
      <c r="M234" s="82">
        <v>78.0</v>
      </c>
      <c r="N234" s="83">
        <v>99.0</v>
      </c>
      <c r="O234" s="84">
        <v>50.0</v>
      </c>
      <c r="P234" s="85">
        <v>123.0</v>
      </c>
      <c r="Q234" s="155">
        <v>41.0</v>
      </c>
      <c r="R234" s="81">
        <v>86.0</v>
      </c>
      <c r="S234" s="82">
        <v>75.0</v>
      </c>
      <c r="T234" s="83">
        <v>91.0</v>
      </c>
      <c r="U234" s="84">
        <v>51.0</v>
      </c>
      <c r="V234" s="85">
        <v>123.0</v>
      </c>
      <c r="W234" s="155">
        <v>46.0</v>
      </c>
      <c r="X234" s="81"/>
      <c r="Y234" s="82"/>
      <c r="Z234" s="83"/>
      <c r="AA234" s="84"/>
      <c r="AB234" s="85"/>
      <c r="AC234" s="155"/>
      <c r="AD234" s="81"/>
      <c r="AE234" s="82"/>
      <c r="AF234" s="83"/>
      <c r="AG234" s="84"/>
      <c r="AH234" s="85"/>
      <c r="AI234" s="155"/>
      <c r="AJ234" s="81"/>
      <c r="AK234" s="82"/>
      <c r="AL234" s="83"/>
      <c r="AM234" s="84"/>
      <c r="AN234" s="85"/>
      <c r="AO234" s="155"/>
      <c r="AP234" s="81"/>
      <c r="AQ234" s="82"/>
      <c r="AR234" s="83"/>
      <c r="AS234" s="84"/>
      <c r="AT234" s="85"/>
      <c r="AU234" s="155"/>
      <c r="AV234" s="81"/>
      <c r="AW234" s="82"/>
      <c r="AX234" s="83"/>
      <c r="AY234" s="84"/>
      <c r="AZ234" s="85"/>
      <c r="BA234" s="155"/>
      <c r="BB234" s="81"/>
      <c r="BC234" s="82"/>
      <c r="BD234" s="83"/>
      <c r="BE234" s="84"/>
      <c r="BF234" s="85"/>
      <c r="BG234" s="155"/>
    </row>
    <row r="235" ht="16.5" customHeight="1">
      <c r="A235" s="166" t="s">
        <v>74</v>
      </c>
      <c r="B235" s="161">
        <v>3435.0</v>
      </c>
      <c r="C235" s="57">
        <v>2870.0</v>
      </c>
      <c r="D235" s="167"/>
      <c r="E235" s="167"/>
      <c r="F235" s="81">
        <v>248.0</v>
      </c>
      <c r="G235" s="82">
        <v>201.0</v>
      </c>
      <c r="H235" s="83">
        <v>197.0</v>
      </c>
      <c r="I235" s="84">
        <v>202.0</v>
      </c>
      <c r="J235" s="85">
        <v>492.0</v>
      </c>
      <c r="K235" s="155">
        <v>142.0</v>
      </c>
      <c r="L235" s="81">
        <v>267.0</v>
      </c>
      <c r="M235" s="82">
        <v>222.0</v>
      </c>
      <c r="N235" s="83">
        <v>216.0</v>
      </c>
      <c r="O235" s="84">
        <v>195.0</v>
      </c>
      <c r="P235" s="85">
        <v>493.0</v>
      </c>
      <c r="Q235" s="155">
        <v>135.0</v>
      </c>
      <c r="R235" s="81">
        <v>261.0</v>
      </c>
      <c r="S235" s="82">
        <v>217.0</v>
      </c>
      <c r="T235" s="83">
        <v>209.0</v>
      </c>
      <c r="U235" s="84">
        <v>191.0</v>
      </c>
      <c r="V235" s="85">
        <v>473.0</v>
      </c>
      <c r="W235" s="155">
        <v>133.0</v>
      </c>
      <c r="X235" s="81"/>
      <c r="Y235" s="82"/>
      <c r="Z235" s="83"/>
      <c r="AA235" s="84"/>
      <c r="AB235" s="85"/>
      <c r="AC235" s="155"/>
      <c r="AD235" s="81"/>
      <c r="AE235" s="82"/>
      <c r="AF235" s="83"/>
      <c r="AG235" s="84"/>
      <c r="AH235" s="85"/>
      <c r="AI235" s="155"/>
      <c r="AJ235" s="81"/>
      <c r="AK235" s="82"/>
      <c r="AL235" s="83"/>
      <c r="AM235" s="84"/>
      <c r="AN235" s="85"/>
      <c r="AO235" s="155"/>
      <c r="AP235" s="81"/>
      <c r="AQ235" s="82"/>
      <c r="AR235" s="83"/>
      <c r="AS235" s="84"/>
      <c r="AT235" s="85"/>
      <c r="AU235" s="155"/>
      <c r="AV235" s="81"/>
      <c r="AW235" s="82"/>
      <c r="AX235" s="83"/>
      <c r="AY235" s="84"/>
      <c r="AZ235" s="85"/>
      <c r="BA235" s="155"/>
      <c r="BB235" s="81"/>
      <c r="BC235" s="82"/>
      <c r="BD235" s="83"/>
      <c r="BE235" s="84"/>
      <c r="BF235" s="85"/>
      <c r="BG235" s="155"/>
    </row>
    <row r="236" ht="16.5" customHeight="1">
      <c r="A236" s="166" t="s">
        <v>74</v>
      </c>
      <c r="B236" s="161">
        <v>3464.0</v>
      </c>
      <c r="C236" s="57">
        <v>2205.0</v>
      </c>
      <c r="D236" s="167"/>
      <c r="E236" s="167"/>
      <c r="F236" s="81">
        <v>354.0</v>
      </c>
      <c r="G236" s="82">
        <v>242.0</v>
      </c>
      <c r="H236" s="83">
        <v>131.0</v>
      </c>
      <c r="I236" s="84">
        <v>219.0</v>
      </c>
      <c r="J236" s="85">
        <v>488.0</v>
      </c>
      <c r="K236" s="155">
        <v>78.0</v>
      </c>
      <c r="L236" s="81">
        <v>392.0</v>
      </c>
      <c r="M236" s="82">
        <v>281.0</v>
      </c>
      <c r="N236" s="83">
        <v>141.0</v>
      </c>
      <c r="O236" s="84">
        <v>208.0</v>
      </c>
      <c r="P236" s="85">
        <v>471.0</v>
      </c>
      <c r="Q236" s="155">
        <v>76.0</v>
      </c>
      <c r="R236" s="81">
        <v>366.0</v>
      </c>
      <c r="S236" s="82">
        <v>251.0</v>
      </c>
      <c r="T236" s="83">
        <v>130.0</v>
      </c>
      <c r="U236" s="84">
        <v>202.0</v>
      </c>
      <c r="V236" s="85">
        <v>456.0</v>
      </c>
      <c r="W236" s="155">
        <v>78.0</v>
      </c>
      <c r="X236" s="81"/>
      <c r="Y236" s="82"/>
      <c r="Z236" s="83"/>
      <c r="AA236" s="84"/>
      <c r="AB236" s="85"/>
      <c r="AC236" s="155"/>
      <c r="AD236" s="81"/>
      <c r="AE236" s="82"/>
      <c r="AF236" s="83"/>
      <c r="AG236" s="84"/>
      <c r="AH236" s="85"/>
      <c r="AI236" s="155"/>
      <c r="AJ236" s="81"/>
      <c r="AK236" s="82"/>
      <c r="AL236" s="83"/>
      <c r="AM236" s="84"/>
      <c r="AN236" s="85"/>
      <c r="AO236" s="155"/>
      <c r="AP236" s="81"/>
      <c r="AQ236" s="82"/>
      <c r="AR236" s="83"/>
      <c r="AS236" s="84"/>
      <c r="AT236" s="85"/>
      <c r="AU236" s="155"/>
      <c r="AV236" s="81"/>
      <c r="AW236" s="82"/>
      <c r="AX236" s="83"/>
      <c r="AY236" s="84"/>
      <c r="AZ236" s="85"/>
      <c r="BA236" s="155"/>
      <c r="BB236" s="81"/>
      <c r="BC236" s="82"/>
      <c r="BD236" s="83"/>
      <c r="BE236" s="84"/>
      <c r="BF236" s="85"/>
      <c r="BG236" s="155"/>
    </row>
    <row r="237" ht="16.5" customHeight="1">
      <c r="A237" s="166" t="s">
        <v>74</v>
      </c>
      <c r="B237" s="161">
        <v>3540.0</v>
      </c>
      <c r="C237" s="57">
        <v>569.0</v>
      </c>
      <c r="D237" s="167"/>
      <c r="E237" s="167"/>
      <c r="F237" s="81">
        <v>87.0</v>
      </c>
      <c r="G237" s="82">
        <v>83.0</v>
      </c>
      <c r="H237" s="83">
        <v>53.0</v>
      </c>
      <c r="I237" s="84">
        <v>24.0</v>
      </c>
      <c r="J237" s="85">
        <v>102.0</v>
      </c>
      <c r="K237" s="155">
        <v>10.0</v>
      </c>
      <c r="L237" s="81">
        <v>91.0</v>
      </c>
      <c r="M237" s="82">
        <v>97.0</v>
      </c>
      <c r="N237" s="83">
        <v>58.0</v>
      </c>
      <c r="O237" s="84">
        <v>23.0</v>
      </c>
      <c r="P237" s="85">
        <v>101.0</v>
      </c>
      <c r="Q237" s="155">
        <v>8.0</v>
      </c>
      <c r="R237" s="81">
        <v>79.0</v>
      </c>
      <c r="S237" s="82">
        <v>82.0</v>
      </c>
      <c r="T237" s="83">
        <v>51.0</v>
      </c>
      <c r="U237" s="84">
        <v>24.0</v>
      </c>
      <c r="V237" s="85">
        <v>97.0</v>
      </c>
      <c r="W237" s="155">
        <v>9.0</v>
      </c>
      <c r="X237" s="81"/>
      <c r="Y237" s="82"/>
      <c r="Z237" s="83"/>
      <c r="AA237" s="84"/>
      <c r="AB237" s="85"/>
      <c r="AC237" s="155"/>
      <c r="AD237" s="81"/>
      <c r="AE237" s="82"/>
      <c r="AF237" s="83"/>
      <c r="AG237" s="84"/>
      <c r="AH237" s="85"/>
      <c r="AI237" s="155"/>
      <c r="AJ237" s="81"/>
      <c r="AK237" s="82"/>
      <c r="AL237" s="83"/>
      <c r="AM237" s="84"/>
      <c r="AN237" s="85"/>
      <c r="AO237" s="155"/>
      <c r="AP237" s="81"/>
      <c r="AQ237" s="82"/>
      <c r="AR237" s="83"/>
      <c r="AS237" s="84"/>
      <c r="AT237" s="85"/>
      <c r="AU237" s="155"/>
      <c r="AV237" s="81"/>
      <c r="AW237" s="82"/>
      <c r="AX237" s="83"/>
      <c r="AY237" s="84"/>
      <c r="AZ237" s="85"/>
      <c r="BA237" s="155"/>
      <c r="BB237" s="81"/>
      <c r="BC237" s="82"/>
      <c r="BD237" s="83"/>
      <c r="BE237" s="84"/>
      <c r="BF237" s="85"/>
      <c r="BG237" s="155"/>
    </row>
    <row r="238" ht="16.5" customHeight="1">
      <c r="A238" s="166" t="s">
        <v>74</v>
      </c>
      <c r="B238" s="161">
        <v>3544.0</v>
      </c>
      <c r="C238" s="57">
        <v>1374.0</v>
      </c>
      <c r="D238" s="167"/>
      <c r="E238" s="167"/>
      <c r="F238" s="81">
        <v>183.0</v>
      </c>
      <c r="G238" s="82">
        <v>183.0</v>
      </c>
      <c r="H238" s="83">
        <v>128.0</v>
      </c>
      <c r="I238" s="84">
        <v>99.0</v>
      </c>
      <c r="J238" s="85">
        <v>300.0</v>
      </c>
      <c r="K238" s="155">
        <v>64.0</v>
      </c>
      <c r="L238" s="81">
        <v>193.0</v>
      </c>
      <c r="M238" s="82">
        <v>191.0</v>
      </c>
      <c r="N238" s="83">
        <v>136.0</v>
      </c>
      <c r="O238" s="84">
        <v>94.0</v>
      </c>
      <c r="P238" s="85">
        <v>290.0</v>
      </c>
      <c r="Q238" s="155">
        <v>62.0</v>
      </c>
      <c r="R238" s="81">
        <v>186.0</v>
      </c>
      <c r="S238" s="82">
        <v>190.0</v>
      </c>
      <c r="T238" s="83">
        <v>134.0</v>
      </c>
      <c r="U238" s="84">
        <v>94.0</v>
      </c>
      <c r="V238" s="85">
        <v>286.0</v>
      </c>
      <c r="W238" s="155">
        <v>58.0</v>
      </c>
      <c r="X238" s="81"/>
      <c r="Y238" s="82"/>
      <c r="Z238" s="83"/>
      <c r="AA238" s="84"/>
      <c r="AB238" s="85"/>
      <c r="AC238" s="155"/>
      <c r="AD238" s="81"/>
      <c r="AE238" s="82"/>
      <c r="AF238" s="83"/>
      <c r="AG238" s="84"/>
      <c r="AH238" s="85"/>
      <c r="AI238" s="155"/>
      <c r="AJ238" s="81"/>
      <c r="AK238" s="82"/>
      <c r="AL238" s="83"/>
      <c r="AM238" s="84"/>
      <c r="AN238" s="85"/>
      <c r="AO238" s="155"/>
      <c r="AP238" s="81"/>
      <c r="AQ238" s="82"/>
      <c r="AR238" s="83"/>
      <c r="AS238" s="84"/>
      <c r="AT238" s="85"/>
      <c r="AU238" s="155"/>
      <c r="AV238" s="81"/>
      <c r="AW238" s="82"/>
      <c r="AX238" s="83"/>
      <c r="AY238" s="84"/>
      <c r="AZ238" s="85"/>
      <c r="BA238" s="155"/>
      <c r="BB238" s="81"/>
      <c r="BC238" s="82"/>
      <c r="BD238" s="83"/>
      <c r="BE238" s="84"/>
      <c r="BF238" s="85"/>
      <c r="BG238" s="155"/>
    </row>
    <row r="239" ht="16.5" customHeight="1">
      <c r="A239" s="166" t="s">
        <v>74</v>
      </c>
      <c r="B239" s="161">
        <v>3546.0</v>
      </c>
      <c r="C239" s="57">
        <v>3552.0</v>
      </c>
      <c r="D239" s="167"/>
      <c r="E239" s="167"/>
      <c r="F239" s="81">
        <v>324.0</v>
      </c>
      <c r="G239" s="82">
        <v>310.0</v>
      </c>
      <c r="H239" s="83">
        <v>241.0</v>
      </c>
      <c r="I239" s="84">
        <v>220.0</v>
      </c>
      <c r="J239" s="85">
        <v>628.0</v>
      </c>
      <c r="K239" s="155">
        <v>178.0</v>
      </c>
      <c r="L239" s="81">
        <v>347.0</v>
      </c>
      <c r="M239" s="82">
        <v>319.0</v>
      </c>
      <c r="N239" s="83">
        <v>251.0</v>
      </c>
      <c r="O239" s="84">
        <v>216.0</v>
      </c>
      <c r="P239" s="85">
        <v>617.0</v>
      </c>
      <c r="Q239" s="155">
        <v>166.0</v>
      </c>
      <c r="R239" s="81">
        <v>327.0</v>
      </c>
      <c r="S239" s="82">
        <v>314.0</v>
      </c>
      <c r="T239" s="83">
        <v>236.0</v>
      </c>
      <c r="U239" s="84">
        <v>218.0</v>
      </c>
      <c r="V239" s="85">
        <v>608.0</v>
      </c>
      <c r="W239" s="155">
        <v>172.0</v>
      </c>
      <c r="X239" s="81"/>
      <c r="Y239" s="82"/>
      <c r="Z239" s="83"/>
      <c r="AA239" s="84"/>
      <c r="AB239" s="85"/>
      <c r="AC239" s="155"/>
      <c r="AD239" s="81"/>
      <c r="AE239" s="82"/>
      <c r="AF239" s="83"/>
      <c r="AG239" s="84"/>
      <c r="AH239" s="85"/>
      <c r="AI239" s="155"/>
      <c r="AJ239" s="81"/>
      <c r="AK239" s="82"/>
      <c r="AL239" s="83"/>
      <c r="AM239" s="84"/>
      <c r="AN239" s="85"/>
      <c r="AO239" s="155"/>
      <c r="AP239" s="81"/>
      <c r="AQ239" s="82"/>
      <c r="AR239" s="83"/>
      <c r="AS239" s="84"/>
      <c r="AT239" s="85"/>
      <c r="AU239" s="155"/>
      <c r="AV239" s="81"/>
      <c r="AW239" s="82"/>
      <c r="AX239" s="83"/>
      <c r="AY239" s="84"/>
      <c r="AZ239" s="85"/>
      <c r="BA239" s="155"/>
      <c r="BB239" s="81"/>
      <c r="BC239" s="82"/>
      <c r="BD239" s="83"/>
      <c r="BE239" s="84"/>
      <c r="BF239" s="85"/>
      <c r="BG239" s="155"/>
    </row>
    <row r="240" ht="16.5" customHeight="1">
      <c r="A240" s="166" t="s">
        <v>74</v>
      </c>
      <c r="B240" s="161">
        <v>3547.0</v>
      </c>
      <c r="C240" s="57">
        <v>2069.0</v>
      </c>
      <c r="D240" s="167"/>
      <c r="E240" s="167"/>
      <c r="F240" s="81">
        <v>303.0</v>
      </c>
      <c r="G240" s="82">
        <v>192.0</v>
      </c>
      <c r="H240" s="83">
        <v>145.0</v>
      </c>
      <c r="I240" s="84">
        <v>153.0</v>
      </c>
      <c r="J240" s="85">
        <v>376.0</v>
      </c>
      <c r="K240" s="155">
        <v>71.0</v>
      </c>
      <c r="L240" s="81">
        <v>313.0</v>
      </c>
      <c r="M240" s="82">
        <v>230.0</v>
      </c>
      <c r="N240" s="83">
        <v>160.0</v>
      </c>
      <c r="O240" s="84">
        <v>148.0</v>
      </c>
      <c r="P240" s="85">
        <v>373.0</v>
      </c>
      <c r="Q240" s="155">
        <v>67.0</v>
      </c>
      <c r="R240" s="81">
        <v>286.0</v>
      </c>
      <c r="S240" s="82">
        <v>207.0</v>
      </c>
      <c r="T240" s="83">
        <v>157.0</v>
      </c>
      <c r="U240" s="84">
        <v>151.0</v>
      </c>
      <c r="V240" s="85">
        <v>366.0</v>
      </c>
      <c r="W240" s="155">
        <v>64.0</v>
      </c>
      <c r="X240" s="81"/>
      <c r="Y240" s="82"/>
      <c r="Z240" s="83"/>
      <c r="AA240" s="84"/>
      <c r="AB240" s="85"/>
      <c r="AC240" s="155"/>
      <c r="AD240" s="81"/>
      <c r="AE240" s="82"/>
      <c r="AF240" s="83"/>
      <c r="AG240" s="84"/>
      <c r="AH240" s="85"/>
      <c r="AI240" s="155"/>
      <c r="AJ240" s="81"/>
      <c r="AK240" s="82"/>
      <c r="AL240" s="83"/>
      <c r="AM240" s="84"/>
      <c r="AN240" s="85"/>
      <c r="AO240" s="155"/>
      <c r="AP240" s="81"/>
      <c r="AQ240" s="82"/>
      <c r="AR240" s="83"/>
      <c r="AS240" s="84"/>
      <c r="AT240" s="85"/>
      <c r="AU240" s="155"/>
      <c r="AV240" s="81"/>
      <c r="AW240" s="82"/>
      <c r="AX240" s="83"/>
      <c r="AY240" s="84"/>
      <c r="AZ240" s="85"/>
      <c r="BA240" s="155"/>
      <c r="BB240" s="81"/>
      <c r="BC240" s="82"/>
      <c r="BD240" s="83"/>
      <c r="BE240" s="84"/>
      <c r="BF240" s="85"/>
      <c r="BG240" s="155"/>
    </row>
    <row r="241" ht="16.5" customHeight="1">
      <c r="A241" s="166" t="s">
        <v>74</v>
      </c>
      <c r="B241" s="161">
        <v>3557.0</v>
      </c>
      <c r="C241" s="57">
        <v>2119.0</v>
      </c>
      <c r="D241" s="167"/>
      <c r="E241" s="167"/>
      <c r="F241" s="81">
        <v>191.0</v>
      </c>
      <c r="G241" s="82">
        <v>230.0</v>
      </c>
      <c r="H241" s="83">
        <v>164.0</v>
      </c>
      <c r="I241" s="84">
        <v>150.0</v>
      </c>
      <c r="J241" s="85">
        <v>450.0</v>
      </c>
      <c r="K241" s="155">
        <v>95.0</v>
      </c>
      <c r="L241" s="81">
        <v>202.0</v>
      </c>
      <c r="M241" s="82">
        <v>253.0</v>
      </c>
      <c r="N241" s="83">
        <v>181.0</v>
      </c>
      <c r="O241" s="84">
        <v>150.0</v>
      </c>
      <c r="P241" s="85">
        <v>439.0</v>
      </c>
      <c r="Q241" s="155">
        <v>95.0</v>
      </c>
      <c r="R241" s="81">
        <v>191.0</v>
      </c>
      <c r="S241" s="82">
        <v>247.0</v>
      </c>
      <c r="T241" s="83">
        <v>176.0</v>
      </c>
      <c r="U241" s="84">
        <v>156.0</v>
      </c>
      <c r="V241" s="85">
        <v>430.0</v>
      </c>
      <c r="W241" s="155">
        <v>95.0</v>
      </c>
      <c r="X241" s="81"/>
      <c r="Y241" s="82"/>
      <c r="Z241" s="83"/>
      <c r="AA241" s="84"/>
      <c r="AB241" s="85"/>
      <c r="AC241" s="155"/>
      <c r="AD241" s="81"/>
      <c r="AE241" s="82"/>
      <c r="AF241" s="83"/>
      <c r="AG241" s="84"/>
      <c r="AH241" s="85"/>
      <c r="AI241" s="155"/>
      <c r="AJ241" s="81"/>
      <c r="AK241" s="82"/>
      <c r="AL241" s="83"/>
      <c r="AM241" s="84"/>
      <c r="AN241" s="85"/>
      <c r="AO241" s="155"/>
      <c r="AP241" s="81"/>
      <c r="AQ241" s="82"/>
      <c r="AR241" s="83"/>
      <c r="AS241" s="84"/>
      <c r="AT241" s="85"/>
      <c r="AU241" s="155"/>
      <c r="AV241" s="81"/>
      <c r="AW241" s="82"/>
      <c r="AX241" s="83"/>
      <c r="AY241" s="84"/>
      <c r="AZ241" s="85"/>
      <c r="BA241" s="155"/>
      <c r="BB241" s="81"/>
      <c r="BC241" s="82"/>
      <c r="BD241" s="83"/>
      <c r="BE241" s="84"/>
      <c r="BF241" s="85"/>
      <c r="BG241" s="155"/>
    </row>
    <row r="242" ht="16.5" customHeight="1">
      <c r="A242" s="166" t="s">
        <v>74</v>
      </c>
      <c r="B242" s="161">
        <v>3565.0</v>
      </c>
      <c r="C242" s="57">
        <v>2820.0</v>
      </c>
      <c r="D242" s="167"/>
      <c r="E242" s="167"/>
      <c r="F242" s="81">
        <v>277.0</v>
      </c>
      <c r="G242" s="82">
        <v>289.0</v>
      </c>
      <c r="H242" s="83">
        <v>304.0</v>
      </c>
      <c r="I242" s="84">
        <v>193.0</v>
      </c>
      <c r="J242" s="85">
        <v>501.0</v>
      </c>
      <c r="K242" s="155">
        <v>137.0</v>
      </c>
      <c r="L242" s="81">
        <v>301.0</v>
      </c>
      <c r="M242" s="82">
        <v>303.0</v>
      </c>
      <c r="N242" s="83">
        <v>317.0</v>
      </c>
      <c r="O242" s="84">
        <v>184.0</v>
      </c>
      <c r="P242" s="85">
        <v>490.0</v>
      </c>
      <c r="Q242" s="155">
        <v>126.0</v>
      </c>
      <c r="R242" s="81">
        <v>288.0</v>
      </c>
      <c r="S242" s="82">
        <v>307.0</v>
      </c>
      <c r="T242" s="83">
        <v>309.0</v>
      </c>
      <c r="U242" s="84">
        <v>191.0</v>
      </c>
      <c r="V242" s="85">
        <v>487.0</v>
      </c>
      <c r="W242" s="155">
        <v>132.0</v>
      </c>
      <c r="X242" s="81"/>
      <c r="Y242" s="82"/>
      <c r="Z242" s="83"/>
      <c r="AA242" s="84"/>
      <c r="AB242" s="85"/>
      <c r="AC242" s="155"/>
      <c r="AD242" s="81"/>
      <c r="AE242" s="82"/>
      <c r="AF242" s="83"/>
      <c r="AG242" s="84"/>
      <c r="AH242" s="85"/>
      <c r="AI242" s="155"/>
      <c r="AJ242" s="81"/>
      <c r="AK242" s="82"/>
      <c r="AL242" s="83"/>
      <c r="AM242" s="84"/>
      <c r="AN242" s="85"/>
      <c r="AO242" s="155"/>
      <c r="AP242" s="81"/>
      <c r="AQ242" s="82"/>
      <c r="AR242" s="83"/>
      <c r="AS242" s="84"/>
      <c r="AT242" s="85"/>
      <c r="AU242" s="155"/>
      <c r="AV242" s="81"/>
      <c r="AW242" s="82"/>
      <c r="AX242" s="83"/>
      <c r="AY242" s="84"/>
      <c r="AZ242" s="85"/>
      <c r="BA242" s="155"/>
      <c r="BB242" s="81"/>
      <c r="BC242" s="82"/>
      <c r="BD242" s="83"/>
      <c r="BE242" s="84"/>
      <c r="BF242" s="85"/>
      <c r="BG242" s="155"/>
    </row>
    <row r="243" ht="16.5" customHeight="1">
      <c r="A243" s="166" t="s">
        <v>74</v>
      </c>
      <c r="B243" s="161">
        <v>3576.0</v>
      </c>
      <c r="C243" s="57">
        <v>2482.0</v>
      </c>
      <c r="D243" s="167"/>
      <c r="E243" s="167"/>
      <c r="F243" s="81">
        <v>313.0</v>
      </c>
      <c r="G243" s="82">
        <v>286.0</v>
      </c>
      <c r="H243" s="83">
        <v>248.0</v>
      </c>
      <c r="I243" s="84">
        <v>183.0</v>
      </c>
      <c r="J243" s="85">
        <v>489.0</v>
      </c>
      <c r="K243" s="155">
        <v>98.0</v>
      </c>
      <c r="L243" s="81">
        <v>323.0</v>
      </c>
      <c r="M243" s="82">
        <v>321.0</v>
      </c>
      <c r="N243" s="83">
        <v>258.0</v>
      </c>
      <c r="O243" s="84">
        <v>180.0</v>
      </c>
      <c r="P243" s="85">
        <v>478.0</v>
      </c>
      <c r="Q243" s="155">
        <v>96.0</v>
      </c>
      <c r="R243" s="81">
        <v>297.0</v>
      </c>
      <c r="S243" s="82">
        <v>286.0</v>
      </c>
      <c r="T243" s="83">
        <v>247.0</v>
      </c>
      <c r="U243" s="84">
        <v>190.0</v>
      </c>
      <c r="V243" s="85">
        <v>469.0</v>
      </c>
      <c r="W243" s="155">
        <v>101.0</v>
      </c>
      <c r="X243" s="81"/>
      <c r="Y243" s="82"/>
      <c r="Z243" s="83"/>
      <c r="AA243" s="84"/>
      <c r="AB243" s="85"/>
      <c r="AC243" s="155"/>
      <c r="AD243" s="81"/>
      <c r="AE243" s="82"/>
      <c r="AF243" s="83"/>
      <c r="AG243" s="84"/>
      <c r="AH243" s="85"/>
      <c r="AI243" s="155"/>
      <c r="AJ243" s="81"/>
      <c r="AK243" s="82"/>
      <c r="AL243" s="83"/>
      <c r="AM243" s="84"/>
      <c r="AN243" s="85"/>
      <c r="AO243" s="155"/>
      <c r="AP243" s="81"/>
      <c r="AQ243" s="82"/>
      <c r="AR243" s="83"/>
      <c r="AS243" s="84"/>
      <c r="AT243" s="85"/>
      <c r="AU243" s="155"/>
      <c r="AV243" s="81"/>
      <c r="AW243" s="82"/>
      <c r="AX243" s="83"/>
      <c r="AY243" s="84"/>
      <c r="AZ243" s="85"/>
      <c r="BA243" s="155"/>
      <c r="BB243" s="81"/>
      <c r="BC243" s="82"/>
      <c r="BD243" s="83"/>
      <c r="BE243" s="84"/>
      <c r="BF243" s="85"/>
      <c r="BG243" s="155"/>
    </row>
    <row r="244" ht="16.5" customHeight="1">
      <c r="A244" s="166" t="s">
        <v>74</v>
      </c>
      <c r="B244" s="161">
        <v>3587.0</v>
      </c>
      <c r="C244" s="57">
        <v>2449.0</v>
      </c>
      <c r="D244" s="167"/>
      <c r="E244" s="167"/>
      <c r="F244" s="81">
        <v>338.0</v>
      </c>
      <c r="G244" s="82">
        <v>253.0</v>
      </c>
      <c r="H244" s="83">
        <v>156.0</v>
      </c>
      <c r="I244" s="84">
        <v>177.0</v>
      </c>
      <c r="J244" s="85">
        <v>419.0</v>
      </c>
      <c r="K244" s="155">
        <v>90.0</v>
      </c>
      <c r="L244" s="81">
        <v>362.0</v>
      </c>
      <c r="M244" s="82">
        <v>279.0</v>
      </c>
      <c r="N244" s="83">
        <v>163.0</v>
      </c>
      <c r="O244" s="84">
        <v>169.0</v>
      </c>
      <c r="P244" s="85">
        <v>421.0</v>
      </c>
      <c r="Q244" s="155">
        <v>88.0</v>
      </c>
      <c r="R244" s="81">
        <v>330.0</v>
      </c>
      <c r="S244" s="82">
        <v>264.0</v>
      </c>
      <c r="T244" s="83">
        <v>161.0</v>
      </c>
      <c r="U244" s="84">
        <v>167.0</v>
      </c>
      <c r="V244" s="85">
        <v>418.0</v>
      </c>
      <c r="W244" s="155">
        <v>88.0</v>
      </c>
      <c r="X244" s="81"/>
      <c r="Y244" s="82"/>
      <c r="Z244" s="83"/>
      <c r="AA244" s="84"/>
      <c r="AB244" s="85"/>
      <c r="AC244" s="155"/>
      <c r="AD244" s="81"/>
      <c r="AE244" s="82"/>
      <c r="AF244" s="83"/>
      <c r="AG244" s="84"/>
      <c r="AH244" s="85"/>
      <c r="AI244" s="155"/>
      <c r="AJ244" s="81"/>
      <c r="AK244" s="82"/>
      <c r="AL244" s="83"/>
      <c r="AM244" s="84"/>
      <c r="AN244" s="85"/>
      <c r="AO244" s="155"/>
      <c r="AP244" s="81"/>
      <c r="AQ244" s="82"/>
      <c r="AR244" s="83"/>
      <c r="AS244" s="84"/>
      <c r="AT244" s="85"/>
      <c r="AU244" s="155"/>
      <c r="AV244" s="81"/>
      <c r="AW244" s="82"/>
      <c r="AX244" s="83"/>
      <c r="AY244" s="84"/>
      <c r="AZ244" s="85"/>
      <c r="BA244" s="155"/>
      <c r="BB244" s="81"/>
      <c r="BC244" s="82"/>
      <c r="BD244" s="83"/>
      <c r="BE244" s="84"/>
      <c r="BF244" s="85"/>
      <c r="BG244" s="155"/>
    </row>
    <row r="245" ht="16.5" customHeight="1">
      <c r="A245" s="166" t="s">
        <v>74</v>
      </c>
      <c r="B245" s="161">
        <v>3588.0</v>
      </c>
      <c r="C245" s="57">
        <v>3029.0</v>
      </c>
      <c r="D245" s="167"/>
      <c r="E245" s="167"/>
      <c r="F245" s="81">
        <v>327.0</v>
      </c>
      <c r="G245" s="82">
        <v>270.0</v>
      </c>
      <c r="H245" s="83">
        <v>222.0</v>
      </c>
      <c r="I245" s="84">
        <v>191.0</v>
      </c>
      <c r="J245" s="85">
        <v>546.0</v>
      </c>
      <c r="K245" s="155">
        <v>136.0</v>
      </c>
      <c r="L245" s="81">
        <v>349.0</v>
      </c>
      <c r="M245" s="82">
        <v>304.0</v>
      </c>
      <c r="N245" s="83">
        <v>228.0</v>
      </c>
      <c r="O245" s="84">
        <v>190.0</v>
      </c>
      <c r="P245" s="85">
        <v>532.0</v>
      </c>
      <c r="Q245" s="155">
        <v>131.0</v>
      </c>
      <c r="R245" s="81">
        <v>317.0</v>
      </c>
      <c r="S245" s="82">
        <v>288.0</v>
      </c>
      <c r="T245" s="83">
        <v>226.0</v>
      </c>
      <c r="U245" s="84">
        <v>190.0</v>
      </c>
      <c r="V245" s="85">
        <v>515.0</v>
      </c>
      <c r="W245" s="155">
        <v>130.0</v>
      </c>
      <c r="X245" s="81"/>
      <c r="Y245" s="82"/>
      <c r="Z245" s="83"/>
      <c r="AA245" s="84"/>
      <c r="AB245" s="85"/>
      <c r="AC245" s="155"/>
      <c r="AD245" s="81"/>
      <c r="AE245" s="82"/>
      <c r="AF245" s="83"/>
      <c r="AG245" s="84"/>
      <c r="AH245" s="85"/>
      <c r="AI245" s="155"/>
      <c r="AJ245" s="81"/>
      <c r="AK245" s="82"/>
      <c r="AL245" s="83"/>
      <c r="AM245" s="84"/>
      <c r="AN245" s="85"/>
      <c r="AO245" s="155"/>
      <c r="AP245" s="81"/>
      <c r="AQ245" s="82"/>
      <c r="AR245" s="83"/>
      <c r="AS245" s="84"/>
      <c r="AT245" s="85"/>
      <c r="AU245" s="155"/>
      <c r="AV245" s="81"/>
      <c r="AW245" s="82"/>
      <c r="AX245" s="83"/>
      <c r="AY245" s="84"/>
      <c r="AZ245" s="85"/>
      <c r="BA245" s="155"/>
      <c r="BB245" s="81"/>
      <c r="BC245" s="82"/>
      <c r="BD245" s="83"/>
      <c r="BE245" s="84"/>
      <c r="BF245" s="85"/>
      <c r="BG245" s="155"/>
    </row>
    <row r="246" ht="16.5" customHeight="1">
      <c r="A246" s="166" t="s">
        <v>74</v>
      </c>
      <c r="B246" s="161">
        <v>3602.0</v>
      </c>
      <c r="C246" s="57">
        <v>2308.0</v>
      </c>
      <c r="D246" s="167"/>
      <c r="E246" s="167"/>
      <c r="F246" s="81">
        <v>248.0</v>
      </c>
      <c r="G246" s="82">
        <v>268.0</v>
      </c>
      <c r="H246" s="83">
        <v>153.0</v>
      </c>
      <c r="I246" s="84">
        <v>208.0</v>
      </c>
      <c r="J246" s="85">
        <v>406.0</v>
      </c>
      <c r="K246" s="155">
        <v>96.0</v>
      </c>
      <c r="L246" s="81">
        <v>267.0</v>
      </c>
      <c r="M246" s="82">
        <v>303.0</v>
      </c>
      <c r="N246" s="83">
        <v>160.0</v>
      </c>
      <c r="O246" s="84">
        <v>202.0</v>
      </c>
      <c r="P246" s="85">
        <v>396.0</v>
      </c>
      <c r="Q246" s="155">
        <v>92.0</v>
      </c>
      <c r="R246" s="81">
        <v>246.0</v>
      </c>
      <c r="S246" s="82">
        <v>282.0</v>
      </c>
      <c r="T246" s="83">
        <v>153.0</v>
      </c>
      <c r="U246" s="84">
        <v>199.0</v>
      </c>
      <c r="V246" s="85">
        <v>395.0</v>
      </c>
      <c r="W246" s="155">
        <v>92.0</v>
      </c>
      <c r="X246" s="81"/>
      <c r="Y246" s="82"/>
      <c r="Z246" s="83"/>
      <c r="AA246" s="84"/>
      <c r="AB246" s="85"/>
      <c r="AC246" s="155"/>
      <c r="AD246" s="81"/>
      <c r="AE246" s="82"/>
      <c r="AF246" s="83"/>
      <c r="AG246" s="84"/>
      <c r="AH246" s="85"/>
      <c r="AI246" s="155"/>
      <c r="AJ246" s="81"/>
      <c r="AK246" s="82"/>
      <c r="AL246" s="83"/>
      <c r="AM246" s="84"/>
      <c r="AN246" s="85"/>
      <c r="AO246" s="155"/>
      <c r="AP246" s="81"/>
      <c r="AQ246" s="82"/>
      <c r="AR246" s="83"/>
      <c r="AS246" s="84"/>
      <c r="AT246" s="85"/>
      <c r="AU246" s="155"/>
      <c r="AV246" s="81"/>
      <c r="AW246" s="82"/>
      <c r="AX246" s="83"/>
      <c r="AY246" s="84"/>
      <c r="AZ246" s="85"/>
      <c r="BA246" s="155"/>
      <c r="BB246" s="81"/>
      <c r="BC246" s="82"/>
      <c r="BD246" s="83"/>
      <c r="BE246" s="84"/>
      <c r="BF246" s="85"/>
      <c r="BG246" s="155"/>
    </row>
    <row r="247" ht="16.5" customHeight="1">
      <c r="A247" s="166" t="s">
        <v>74</v>
      </c>
      <c r="B247" s="161">
        <v>3604.0</v>
      </c>
      <c r="C247" s="57">
        <v>2574.0</v>
      </c>
      <c r="D247" s="167"/>
      <c r="E247" s="167"/>
      <c r="F247" s="81">
        <v>145.0</v>
      </c>
      <c r="G247" s="82">
        <v>117.0</v>
      </c>
      <c r="H247" s="83">
        <v>141.0</v>
      </c>
      <c r="I247" s="84">
        <v>135.0</v>
      </c>
      <c r="J247" s="85">
        <v>423.0</v>
      </c>
      <c r="K247" s="155">
        <v>138.0</v>
      </c>
      <c r="L247" s="81">
        <v>153.0</v>
      </c>
      <c r="M247" s="82">
        <v>130.0</v>
      </c>
      <c r="N247" s="83">
        <v>148.0</v>
      </c>
      <c r="O247" s="84">
        <v>134.0</v>
      </c>
      <c r="P247" s="85">
        <v>415.0</v>
      </c>
      <c r="Q247" s="155">
        <v>131.0</v>
      </c>
      <c r="R247" s="81">
        <v>147.0</v>
      </c>
      <c r="S247" s="82">
        <v>129.0</v>
      </c>
      <c r="T247" s="83">
        <v>145.0</v>
      </c>
      <c r="U247" s="84">
        <v>131.0</v>
      </c>
      <c r="V247" s="85">
        <v>410.0</v>
      </c>
      <c r="W247" s="155">
        <v>127.0</v>
      </c>
      <c r="X247" s="81"/>
      <c r="Y247" s="82"/>
      <c r="Z247" s="83"/>
      <c r="AA247" s="84"/>
      <c r="AB247" s="85"/>
      <c r="AC247" s="155"/>
      <c r="AD247" s="81"/>
      <c r="AE247" s="82"/>
      <c r="AF247" s="83"/>
      <c r="AG247" s="84"/>
      <c r="AH247" s="85"/>
      <c r="AI247" s="155"/>
      <c r="AJ247" s="81"/>
      <c r="AK247" s="82"/>
      <c r="AL247" s="83"/>
      <c r="AM247" s="84"/>
      <c r="AN247" s="85"/>
      <c r="AO247" s="155"/>
      <c r="AP247" s="81"/>
      <c r="AQ247" s="82"/>
      <c r="AR247" s="83"/>
      <c r="AS247" s="84"/>
      <c r="AT247" s="85"/>
      <c r="AU247" s="155"/>
      <c r="AV247" s="81"/>
      <c r="AW247" s="82"/>
      <c r="AX247" s="83"/>
      <c r="AY247" s="84"/>
      <c r="AZ247" s="85"/>
      <c r="BA247" s="155"/>
      <c r="BB247" s="81"/>
      <c r="BC247" s="82"/>
      <c r="BD247" s="83"/>
      <c r="BE247" s="84"/>
      <c r="BF247" s="85"/>
      <c r="BG247" s="155"/>
    </row>
    <row r="248" ht="16.5" customHeight="1">
      <c r="A248" s="166" t="s">
        <v>74</v>
      </c>
      <c r="B248" s="161">
        <v>3605.0</v>
      </c>
      <c r="C248" s="57">
        <v>730.0</v>
      </c>
      <c r="D248" s="167"/>
      <c r="E248" s="167"/>
      <c r="F248" s="81">
        <v>39.0</v>
      </c>
      <c r="G248" s="82">
        <v>60.0</v>
      </c>
      <c r="H248" s="83">
        <v>181.0</v>
      </c>
      <c r="I248" s="84">
        <v>9.0</v>
      </c>
      <c r="J248" s="85">
        <v>64.0</v>
      </c>
      <c r="K248" s="155">
        <v>32.0</v>
      </c>
      <c r="L248" s="81">
        <v>40.0</v>
      </c>
      <c r="M248" s="82">
        <v>73.0</v>
      </c>
      <c r="N248" s="83">
        <v>182.0</v>
      </c>
      <c r="O248" s="84">
        <v>9.0</v>
      </c>
      <c r="P248" s="85">
        <v>58.0</v>
      </c>
      <c r="Q248" s="155">
        <v>25.0</v>
      </c>
      <c r="R248" s="81">
        <v>38.0</v>
      </c>
      <c r="S248" s="82">
        <v>72.0</v>
      </c>
      <c r="T248" s="83">
        <v>186.0</v>
      </c>
      <c r="U248" s="84">
        <v>10.0</v>
      </c>
      <c r="V248" s="85">
        <v>54.0</v>
      </c>
      <c r="W248" s="155">
        <v>26.0</v>
      </c>
      <c r="X248" s="81"/>
      <c r="Y248" s="82"/>
      <c r="Z248" s="83"/>
      <c r="AA248" s="84"/>
      <c r="AB248" s="85"/>
      <c r="AC248" s="155"/>
      <c r="AD248" s="81"/>
      <c r="AE248" s="82"/>
      <c r="AF248" s="83"/>
      <c r="AG248" s="84"/>
      <c r="AH248" s="85"/>
      <c r="AI248" s="155"/>
      <c r="AJ248" s="81"/>
      <c r="AK248" s="82"/>
      <c r="AL248" s="83"/>
      <c r="AM248" s="84"/>
      <c r="AN248" s="85"/>
      <c r="AO248" s="155"/>
      <c r="AP248" s="81"/>
      <c r="AQ248" s="82"/>
      <c r="AR248" s="83"/>
      <c r="AS248" s="84"/>
      <c r="AT248" s="85"/>
      <c r="AU248" s="155"/>
      <c r="AV248" s="81"/>
      <c r="AW248" s="82"/>
      <c r="AX248" s="83"/>
      <c r="AY248" s="84"/>
      <c r="AZ248" s="85"/>
      <c r="BA248" s="155"/>
      <c r="BB248" s="81"/>
      <c r="BC248" s="82"/>
      <c r="BD248" s="83"/>
      <c r="BE248" s="84"/>
      <c r="BF248" s="85"/>
      <c r="BG248" s="155"/>
    </row>
    <row r="249" ht="16.5" customHeight="1">
      <c r="A249" s="166" t="s">
        <v>74</v>
      </c>
      <c r="B249" s="161">
        <v>3606.0</v>
      </c>
      <c r="C249" s="57">
        <v>3183.0</v>
      </c>
      <c r="D249" s="167"/>
      <c r="E249" s="167"/>
      <c r="F249" s="81">
        <v>368.0</v>
      </c>
      <c r="G249" s="82">
        <v>269.0</v>
      </c>
      <c r="H249" s="83">
        <v>172.0</v>
      </c>
      <c r="I249" s="84">
        <v>251.0</v>
      </c>
      <c r="J249" s="85">
        <v>569.0</v>
      </c>
      <c r="K249" s="155">
        <v>140.0</v>
      </c>
      <c r="L249" s="81">
        <v>385.0</v>
      </c>
      <c r="M249" s="82">
        <v>306.0</v>
      </c>
      <c r="N249" s="83">
        <v>191.0</v>
      </c>
      <c r="O249" s="84">
        <v>251.0</v>
      </c>
      <c r="P249" s="85">
        <v>564.0</v>
      </c>
      <c r="Q249" s="155">
        <v>126.0</v>
      </c>
      <c r="R249" s="81">
        <v>378.0</v>
      </c>
      <c r="S249" s="82">
        <v>280.0</v>
      </c>
      <c r="T249" s="83">
        <v>190.0</v>
      </c>
      <c r="U249" s="84">
        <v>239.0</v>
      </c>
      <c r="V249" s="85">
        <v>554.0</v>
      </c>
      <c r="W249" s="155">
        <v>127.0</v>
      </c>
      <c r="X249" s="81"/>
      <c r="Y249" s="82"/>
      <c r="Z249" s="83"/>
      <c r="AA249" s="84"/>
      <c r="AB249" s="85"/>
      <c r="AC249" s="155"/>
      <c r="AD249" s="81"/>
      <c r="AE249" s="82"/>
      <c r="AF249" s="83"/>
      <c r="AG249" s="84"/>
      <c r="AH249" s="85"/>
      <c r="AI249" s="155"/>
      <c r="AJ249" s="81"/>
      <c r="AK249" s="82"/>
      <c r="AL249" s="83"/>
      <c r="AM249" s="84"/>
      <c r="AN249" s="85"/>
      <c r="AO249" s="155"/>
      <c r="AP249" s="81"/>
      <c r="AQ249" s="82"/>
      <c r="AR249" s="83"/>
      <c r="AS249" s="84"/>
      <c r="AT249" s="85"/>
      <c r="AU249" s="155"/>
      <c r="AV249" s="81"/>
      <c r="AW249" s="82"/>
      <c r="AX249" s="83"/>
      <c r="AY249" s="84"/>
      <c r="AZ249" s="85"/>
      <c r="BA249" s="155"/>
      <c r="BB249" s="81"/>
      <c r="BC249" s="82"/>
      <c r="BD249" s="83"/>
      <c r="BE249" s="84"/>
      <c r="BF249" s="85"/>
      <c r="BG249" s="155"/>
    </row>
    <row r="250" ht="16.5" customHeight="1">
      <c r="A250" s="166" t="s">
        <v>74</v>
      </c>
      <c r="B250" s="161">
        <v>3607.0</v>
      </c>
      <c r="C250" s="57">
        <v>1795.0</v>
      </c>
      <c r="D250" s="167"/>
      <c r="E250" s="167"/>
      <c r="F250" s="81">
        <v>75.0</v>
      </c>
      <c r="G250" s="82">
        <v>83.0</v>
      </c>
      <c r="H250" s="83">
        <v>95.0</v>
      </c>
      <c r="I250" s="84">
        <v>96.0</v>
      </c>
      <c r="J250" s="85">
        <v>295.0</v>
      </c>
      <c r="K250" s="155">
        <v>101.0</v>
      </c>
      <c r="L250" s="81">
        <v>82.0</v>
      </c>
      <c r="M250" s="82">
        <v>88.0</v>
      </c>
      <c r="N250" s="83">
        <v>98.0</v>
      </c>
      <c r="O250" s="84">
        <v>92.0</v>
      </c>
      <c r="P250" s="85">
        <v>299.0</v>
      </c>
      <c r="Q250" s="155">
        <v>99.0</v>
      </c>
      <c r="R250" s="81">
        <v>78.0</v>
      </c>
      <c r="S250" s="82">
        <v>85.0</v>
      </c>
      <c r="T250" s="83">
        <v>104.0</v>
      </c>
      <c r="U250" s="84">
        <v>90.0</v>
      </c>
      <c r="V250" s="85">
        <v>287.0</v>
      </c>
      <c r="W250" s="155">
        <v>91.0</v>
      </c>
      <c r="X250" s="81"/>
      <c r="Y250" s="82"/>
      <c r="Z250" s="83"/>
      <c r="AA250" s="84"/>
      <c r="AB250" s="85"/>
      <c r="AC250" s="155"/>
      <c r="AD250" s="81"/>
      <c r="AE250" s="82"/>
      <c r="AF250" s="83"/>
      <c r="AG250" s="84"/>
      <c r="AH250" s="85"/>
      <c r="AI250" s="155"/>
      <c r="AJ250" s="81"/>
      <c r="AK250" s="82"/>
      <c r="AL250" s="83"/>
      <c r="AM250" s="84"/>
      <c r="AN250" s="85"/>
      <c r="AO250" s="155"/>
      <c r="AP250" s="81"/>
      <c r="AQ250" s="82"/>
      <c r="AR250" s="83"/>
      <c r="AS250" s="84"/>
      <c r="AT250" s="85"/>
      <c r="AU250" s="155"/>
      <c r="AV250" s="81"/>
      <c r="AW250" s="82"/>
      <c r="AX250" s="83"/>
      <c r="AY250" s="84"/>
      <c r="AZ250" s="85"/>
      <c r="BA250" s="155"/>
      <c r="BB250" s="81"/>
      <c r="BC250" s="82"/>
      <c r="BD250" s="83"/>
      <c r="BE250" s="84"/>
      <c r="BF250" s="85"/>
      <c r="BG250" s="155"/>
    </row>
    <row r="251" ht="16.5" customHeight="1">
      <c r="A251" s="166" t="s">
        <v>74</v>
      </c>
      <c r="B251" s="161">
        <v>3609.0</v>
      </c>
      <c r="C251" s="57">
        <v>1536.0</v>
      </c>
      <c r="D251" s="167"/>
      <c r="E251" s="167"/>
      <c r="F251" s="81">
        <v>251.0</v>
      </c>
      <c r="G251" s="82">
        <v>179.0</v>
      </c>
      <c r="H251" s="83">
        <v>166.0</v>
      </c>
      <c r="I251" s="84">
        <v>110.0</v>
      </c>
      <c r="J251" s="85">
        <v>182.0</v>
      </c>
      <c r="K251" s="155">
        <v>54.0</v>
      </c>
      <c r="L251" s="81">
        <v>270.0</v>
      </c>
      <c r="M251" s="82">
        <v>196.0</v>
      </c>
      <c r="N251" s="83">
        <v>174.0</v>
      </c>
      <c r="O251" s="84">
        <v>103.0</v>
      </c>
      <c r="P251" s="85">
        <v>172.0</v>
      </c>
      <c r="Q251" s="155">
        <v>51.0</v>
      </c>
      <c r="R251" s="81">
        <v>235.0</v>
      </c>
      <c r="S251" s="82">
        <v>172.0</v>
      </c>
      <c r="T251" s="83">
        <v>163.0</v>
      </c>
      <c r="U251" s="84">
        <v>116.0</v>
      </c>
      <c r="V251" s="85">
        <v>178.0</v>
      </c>
      <c r="W251" s="155">
        <v>50.0</v>
      </c>
      <c r="X251" s="81"/>
      <c r="Y251" s="82"/>
      <c r="Z251" s="83"/>
      <c r="AA251" s="84"/>
      <c r="AB251" s="85"/>
      <c r="AC251" s="155"/>
      <c r="AD251" s="81"/>
      <c r="AE251" s="82"/>
      <c r="AF251" s="83"/>
      <c r="AG251" s="84"/>
      <c r="AH251" s="85"/>
      <c r="AI251" s="155"/>
      <c r="AJ251" s="81"/>
      <c r="AK251" s="82"/>
      <c r="AL251" s="83"/>
      <c r="AM251" s="84"/>
      <c r="AN251" s="85"/>
      <c r="AO251" s="155"/>
      <c r="AP251" s="81"/>
      <c r="AQ251" s="82"/>
      <c r="AR251" s="83"/>
      <c r="AS251" s="84"/>
      <c r="AT251" s="85"/>
      <c r="AU251" s="155"/>
      <c r="AV251" s="81"/>
      <c r="AW251" s="82"/>
      <c r="AX251" s="83"/>
      <c r="AY251" s="84"/>
      <c r="AZ251" s="85"/>
      <c r="BA251" s="155"/>
      <c r="BB251" s="81"/>
      <c r="BC251" s="82"/>
      <c r="BD251" s="83"/>
      <c r="BE251" s="84"/>
      <c r="BF251" s="85"/>
      <c r="BG251" s="155"/>
    </row>
    <row r="252" ht="16.5" customHeight="1">
      <c r="A252" s="166" t="s">
        <v>74</v>
      </c>
      <c r="B252" s="161">
        <v>3613.0</v>
      </c>
      <c r="C252" s="57">
        <v>1361.0</v>
      </c>
      <c r="D252" s="167"/>
      <c r="E252" s="167"/>
      <c r="F252" s="81">
        <v>85.0</v>
      </c>
      <c r="G252" s="82">
        <v>75.0</v>
      </c>
      <c r="H252" s="83">
        <v>57.0</v>
      </c>
      <c r="I252" s="84">
        <v>94.0</v>
      </c>
      <c r="J252" s="85">
        <v>267.0</v>
      </c>
      <c r="K252" s="155">
        <v>70.0</v>
      </c>
      <c r="L252" s="81">
        <v>86.0</v>
      </c>
      <c r="M252" s="82">
        <v>80.0</v>
      </c>
      <c r="N252" s="83">
        <v>61.0</v>
      </c>
      <c r="O252" s="84">
        <v>92.0</v>
      </c>
      <c r="P252" s="85">
        <v>269.0</v>
      </c>
      <c r="Q252" s="155">
        <v>67.0</v>
      </c>
      <c r="R252" s="81">
        <v>87.0</v>
      </c>
      <c r="S252" s="82">
        <v>74.0</v>
      </c>
      <c r="T252" s="83">
        <v>58.0</v>
      </c>
      <c r="U252" s="84">
        <v>91.0</v>
      </c>
      <c r="V252" s="85">
        <v>261.0</v>
      </c>
      <c r="W252" s="155">
        <v>65.0</v>
      </c>
      <c r="X252" s="81"/>
      <c r="Y252" s="82"/>
      <c r="Z252" s="83"/>
      <c r="AA252" s="84"/>
      <c r="AB252" s="85"/>
      <c r="AC252" s="155"/>
      <c r="AD252" s="81"/>
      <c r="AE252" s="82"/>
      <c r="AF252" s="83"/>
      <c r="AG252" s="84"/>
      <c r="AH252" s="85"/>
      <c r="AI252" s="155"/>
      <c r="AJ252" s="81"/>
      <c r="AK252" s="82"/>
      <c r="AL252" s="83"/>
      <c r="AM252" s="84"/>
      <c r="AN252" s="85"/>
      <c r="AO252" s="155"/>
      <c r="AP252" s="81"/>
      <c r="AQ252" s="82"/>
      <c r="AR252" s="83"/>
      <c r="AS252" s="84"/>
      <c r="AT252" s="85"/>
      <c r="AU252" s="155"/>
      <c r="AV252" s="81"/>
      <c r="AW252" s="82"/>
      <c r="AX252" s="83"/>
      <c r="AY252" s="84"/>
      <c r="AZ252" s="85"/>
      <c r="BA252" s="155"/>
      <c r="BB252" s="81"/>
      <c r="BC252" s="82"/>
      <c r="BD252" s="83"/>
      <c r="BE252" s="84"/>
      <c r="BF252" s="85"/>
      <c r="BG252" s="155"/>
    </row>
    <row r="253" ht="16.5" customHeight="1">
      <c r="A253" s="166" t="s">
        <v>74</v>
      </c>
      <c r="B253" s="161">
        <v>3705.0</v>
      </c>
      <c r="C253" s="57">
        <v>1171.0</v>
      </c>
      <c r="D253" s="167"/>
      <c r="E253" s="167"/>
      <c r="F253" s="81">
        <v>167.0</v>
      </c>
      <c r="G253" s="82">
        <v>123.0</v>
      </c>
      <c r="H253" s="83">
        <v>90.0</v>
      </c>
      <c r="I253" s="84">
        <v>86.0</v>
      </c>
      <c r="J253" s="85">
        <v>198.0</v>
      </c>
      <c r="K253" s="155">
        <v>51.0</v>
      </c>
      <c r="L253" s="81">
        <v>176.0</v>
      </c>
      <c r="M253" s="82">
        <v>127.0</v>
      </c>
      <c r="N253" s="83">
        <v>95.0</v>
      </c>
      <c r="O253" s="84">
        <v>85.0</v>
      </c>
      <c r="P253" s="85">
        <v>190.0</v>
      </c>
      <c r="Q253" s="155">
        <v>45.0</v>
      </c>
      <c r="R253" s="81">
        <v>159.0</v>
      </c>
      <c r="S253" s="82">
        <v>118.0</v>
      </c>
      <c r="T253" s="83">
        <v>88.0</v>
      </c>
      <c r="U253" s="84">
        <v>93.0</v>
      </c>
      <c r="V253" s="85">
        <v>193.0</v>
      </c>
      <c r="W253" s="155">
        <v>46.0</v>
      </c>
      <c r="X253" s="81"/>
      <c r="Y253" s="82"/>
      <c r="Z253" s="83"/>
      <c r="AA253" s="84"/>
      <c r="AB253" s="85"/>
      <c r="AC253" s="155"/>
      <c r="AD253" s="81"/>
      <c r="AE253" s="82"/>
      <c r="AF253" s="83"/>
      <c r="AG253" s="84"/>
      <c r="AH253" s="85"/>
      <c r="AI253" s="155"/>
      <c r="AJ253" s="81"/>
      <c r="AK253" s="82"/>
      <c r="AL253" s="83"/>
      <c r="AM253" s="84"/>
      <c r="AN253" s="85"/>
      <c r="AO253" s="155"/>
      <c r="AP253" s="81"/>
      <c r="AQ253" s="82"/>
      <c r="AR253" s="83"/>
      <c r="AS253" s="84"/>
      <c r="AT253" s="85"/>
      <c r="AU253" s="155"/>
      <c r="AV253" s="81"/>
      <c r="AW253" s="82"/>
      <c r="AX253" s="83"/>
      <c r="AY253" s="84"/>
      <c r="AZ253" s="85"/>
      <c r="BA253" s="155"/>
      <c r="BB253" s="81"/>
      <c r="BC253" s="82"/>
      <c r="BD253" s="83"/>
      <c r="BE253" s="84"/>
      <c r="BF253" s="85"/>
      <c r="BG253" s="155"/>
    </row>
    <row r="254" ht="16.5" customHeight="1">
      <c r="A254" s="166" t="s">
        <v>74</v>
      </c>
      <c r="B254" s="161">
        <v>3706.0</v>
      </c>
      <c r="C254" s="57">
        <v>2173.0</v>
      </c>
      <c r="D254" s="167"/>
      <c r="E254" s="167"/>
      <c r="F254" s="81">
        <v>198.0</v>
      </c>
      <c r="G254" s="82">
        <v>214.0</v>
      </c>
      <c r="H254" s="83">
        <v>144.0</v>
      </c>
      <c r="I254" s="84">
        <v>157.0</v>
      </c>
      <c r="J254" s="85">
        <v>491.0</v>
      </c>
      <c r="K254" s="155">
        <v>86.0</v>
      </c>
      <c r="L254" s="81">
        <v>214.0</v>
      </c>
      <c r="M254" s="82">
        <v>233.0</v>
      </c>
      <c r="N254" s="83">
        <v>150.0</v>
      </c>
      <c r="O254" s="84">
        <v>157.0</v>
      </c>
      <c r="P254" s="85">
        <v>482.0</v>
      </c>
      <c r="Q254" s="155">
        <v>84.0</v>
      </c>
      <c r="R254" s="81">
        <v>203.0</v>
      </c>
      <c r="S254" s="82">
        <v>222.0</v>
      </c>
      <c r="T254" s="83">
        <v>146.0</v>
      </c>
      <c r="U254" s="84">
        <v>157.0</v>
      </c>
      <c r="V254" s="85">
        <v>468.0</v>
      </c>
      <c r="W254" s="155">
        <v>81.0</v>
      </c>
      <c r="X254" s="81"/>
      <c r="Y254" s="82"/>
      <c r="Z254" s="83"/>
      <c r="AA254" s="84"/>
      <c r="AB254" s="85"/>
      <c r="AC254" s="155"/>
      <c r="AD254" s="81"/>
      <c r="AE254" s="82"/>
      <c r="AF254" s="83"/>
      <c r="AG254" s="84"/>
      <c r="AH254" s="85"/>
      <c r="AI254" s="155"/>
      <c r="AJ254" s="81"/>
      <c r="AK254" s="82"/>
      <c r="AL254" s="83"/>
      <c r="AM254" s="84"/>
      <c r="AN254" s="85"/>
      <c r="AO254" s="155"/>
      <c r="AP254" s="81"/>
      <c r="AQ254" s="82"/>
      <c r="AR254" s="83"/>
      <c r="AS254" s="84"/>
      <c r="AT254" s="85"/>
      <c r="AU254" s="155"/>
      <c r="AV254" s="81"/>
      <c r="AW254" s="82"/>
      <c r="AX254" s="83"/>
      <c r="AY254" s="84"/>
      <c r="AZ254" s="85"/>
      <c r="BA254" s="155"/>
      <c r="BB254" s="81"/>
      <c r="BC254" s="82"/>
      <c r="BD254" s="83"/>
      <c r="BE254" s="84"/>
      <c r="BF254" s="85"/>
      <c r="BG254" s="155"/>
    </row>
    <row r="255" ht="16.5" customHeight="1">
      <c r="A255" s="166" t="s">
        <v>74</v>
      </c>
      <c r="B255" s="161">
        <v>3710.0</v>
      </c>
      <c r="C255" s="57">
        <v>589.0</v>
      </c>
      <c r="D255" s="167"/>
      <c r="E255" s="167"/>
      <c r="F255" s="81">
        <v>90.0</v>
      </c>
      <c r="G255" s="82">
        <v>49.0</v>
      </c>
      <c r="H255" s="83">
        <v>59.0</v>
      </c>
      <c r="I255" s="84">
        <v>42.0</v>
      </c>
      <c r="J255" s="85">
        <v>86.0</v>
      </c>
      <c r="K255" s="155">
        <v>30.0</v>
      </c>
      <c r="L255" s="81">
        <v>96.0</v>
      </c>
      <c r="M255" s="82">
        <v>52.0</v>
      </c>
      <c r="N255" s="83">
        <v>67.0</v>
      </c>
      <c r="O255" s="84">
        <v>38.0</v>
      </c>
      <c r="P255" s="85">
        <v>81.0</v>
      </c>
      <c r="Q255" s="155">
        <v>24.0</v>
      </c>
      <c r="R255" s="81">
        <v>81.0</v>
      </c>
      <c r="S255" s="82">
        <v>48.0</v>
      </c>
      <c r="T255" s="83">
        <v>62.0</v>
      </c>
      <c r="U255" s="84">
        <v>49.0</v>
      </c>
      <c r="V255" s="85">
        <v>79.0</v>
      </c>
      <c r="W255" s="155">
        <v>24.0</v>
      </c>
      <c r="X255" s="81"/>
      <c r="Y255" s="82"/>
      <c r="Z255" s="83"/>
      <c r="AA255" s="84"/>
      <c r="AB255" s="85"/>
      <c r="AC255" s="155"/>
      <c r="AD255" s="81"/>
      <c r="AE255" s="82"/>
      <c r="AF255" s="83"/>
      <c r="AG255" s="84"/>
      <c r="AH255" s="85"/>
      <c r="AI255" s="155"/>
      <c r="AJ255" s="81"/>
      <c r="AK255" s="82"/>
      <c r="AL255" s="83"/>
      <c r="AM255" s="84"/>
      <c r="AN255" s="85"/>
      <c r="AO255" s="155"/>
      <c r="AP255" s="81"/>
      <c r="AQ255" s="82"/>
      <c r="AR255" s="83"/>
      <c r="AS255" s="84"/>
      <c r="AT255" s="85"/>
      <c r="AU255" s="155"/>
      <c r="AV255" s="81"/>
      <c r="AW255" s="82"/>
      <c r="AX255" s="83"/>
      <c r="AY255" s="84"/>
      <c r="AZ255" s="85"/>
      <c r="BA255" s="155"/>
      <c r="BB255" s="81"/>
      <c r="BC255" s="82"/>
      <c r="BD255" s="83"/>
      <c r="BE255" s="84"/>
      <c r="BF255" s="85"/>
      <c r="BG255" s="155"/>
    </row>
    <row r="256" ht="16.5" customHeight="1">
      <c r="A256" s="166" t="s">
        <v>74</v>
      </c>
      <c r="B256" s="161">
        <v>3715.0</v>
      </c>
      <c r="C256" s="57">
        <v>1877.0</v>
      </c>
      <c r="D256" s="167"/>
      <c r="E256" s="167"/>
      <c r="F256" s="81">
        <v>376.0</v>
      </c>
      <c r="G256" s="82">
        <v>211.0</v>
      </c>
      <c r="H256" s="83">
        <v>231.0</v>
      </c>
      <c r="I256" s="84">
        <v>140.0</v>
      </c>
      <c r="J256" s="85">
        <v>239.0</v>
      </c>
      <c r="K256" s="155">
        <v>67.0</v>
      </c>
      <c r="L256" s="81">
        <v>413.0</v>
      </c>
      <c r="M256" s="82">
        <v>226.0</v>
      </c>
      <c r="N256" s="83">
        <v>243.0</v>
      </c>
      <c r="O256" s="84">
        <v>122.0</v>
      </c>
      <c r="P256" s="85">
        <v>229.0</v>
      </c>
      <c r="Q256" s="155">
        <v>64.0</v>
      </c>
      <c r="R256" s="81">
        <v>364.0</v>
      </c>
      <c r="S256" s="82">
        <v>220.0</v>
      </c>
      <c r="T256" s="83">
        <v>236.0</v>
      </c>
      <c r="U256" s="84">
        <v>140.0</v>
      </c>
      <c r="V256" s="85">
        <v>223.0</v>
      </c>
      <c r="W256" s="155">
        <v>65.0</v>
      </c>
      <c r="X256" s="81"/>
      <c r="Y256" s="82"/>
      <c r="Z256" s="83"/>
      <c r="AA256" s="84"/>
      <c r="AB256" s="85"/>
      <c r="AC256" s="155"/>
      <c r="AD256" s="81"/>
      <c r="AE256" s="82"/>
      <c r="AF256" s="83"/>
      <c r="AG256" s="84"/>
      <c r="AH256" s="85"/>
      <c r="AI256" s="155"/>
      <c r="AJ256" s="81"/>
      <c r="AK256" s="82"/>
      <c r="AL256" s="83"/>
      <c r="AM256" s="84"/>
      <c r="AN256" s="85"/>
      <c r="AO256" s="155"/>
      <c r="AP256" s="81"/>
      <c r="AQ256" s="82"/>
      <c r="AR256" s="83"/>
      <c r="AS256" s="84"/>
      <c r="AT256" s="85"/>
      <c r="AU256" s="155"/>
      <c r="AV256" s="81"/>
      <c r="AW256" s="82"/>
      <c r="AX256" s="83"/>
      <c r="AY256" s="84"/>
      <c r="AZ256" s="85"/>
      <c r="BA256" s="155"/>
      <c r="BB256" s="81"/>
      <c r="BC256" s="82"/>
      <c r="BD256" s="83"/>
      <c r="BE256" s="84"/>
      <c r="BF256" s="85"/>
      <c r="BG256" s="155"/>
    </row>
    <row r="257" ht="16.5" customHeight="1">
      <c r="A257" s="166" t="s">
        <v>74</v>
      </c>
      <c r="B257" s="161">
        <v>3717.0</v>
      </c>
      <c r="C257" s="57">
        <v>1089.0</v>
      </c>
      <c r="D257" s="167"/>
      <c r="E257" s="167"/>
      <c r="F257" s="81">
        <v>200.0</v>
      </c>
      <c r="G257" s="82">
        <v>100.0</v>
      </c>
      <c r="H257" s="83">
        <v>99.0</v>
      </c>
      <c r="I257" s="84">
        <v>114.0</v>
      </c>
      <c r="J257" s="85">
        <v>180.0</v>
      </c>
      <c r="K257" s="155">
        <v>37.0</v>
      </c>
      <c r="L257" s="81">
        <v>216.0</v>
      </c>
      <c r="M257" s="82">
        <v>115.0</v>
      </c>
      <c r="N257" s="83">
        <v>112.0</v>
      </c>
      <c r="O257" s="84">
        <v>103.0</v>
      </c>
      <c r="P257" s="85">
        <v>173.0</v>
      </c>
      <c r="Q257" s="155">
        <v>33.0</v>
      </c>
      <c r="R257" s="81">
        <v>203.0</v>
      </c>
      <c r="S257" s="82">
        <v>115.0</v>
      </c>
      <c r="T257" s="83">
        <v>105.0</v>
      </c>
      <c r="U257" s="84">
        <v>103.0</v>
      </c>
      <c r="V257" s="85">
        <v>167.0</v>
      </c>
      <c r="W257" s="155">
        <v>34.0</v>
      </c>
      <c r="X257" s="81"/>
      <c r="Y257" s="82"/>
      <c r="Z257" s="83"/>
      <c r="AA257" s="84"/>
      <c r="AB257" s="85"/>
      <c r="AC257" s="155"/>
      <c r="AD257" s="81"/>
      <c r="AE257" s="82"/>
      <c r="AF257" s="83"/>
      <c r="AG257" s="84"/>
      <c r="AH257" s="85"/>
      <c r="AI257" s="155"/>
      <c r="AJ257" s="81"/>
      <c r="AK257" s="82"/>
      <c r="AL257" s="83"/>
      <c r="AM257" s="84"/>
      <c r="AN257" s="85"/>
      <c r="AO257" s="155"/>
      <c r="AP257" s="81"/>
      <c r="AQ257" s="82"/>
      <c r="AR257" s="83"/>
      <c r="AS257" s="84"/>
      <c r="AT257" s="85"/>
      <c r="AU257" s="155"/>
      <c r="AV257" s="81"/>
      <c r="AW257" s="82"/>
      <c r="AX257" s="83"/>
      <c r="AY257" s="84"/>
      <c r="AZ257" s="85"/>
      <c r="BA257" s="155"/>
      <c r="BB257" s="81"/>
      <c r="BC257" s="82"/>
      <c r="BD257" s="83"/>
      <c r="BE257" s="84"/>
      <c r="BF257" s="85"/>
      <c r="BG257" s="155"/>
    </row>
    <row r="258" ht="16.5" customHeight="1">
      <c r="A258" s="166" t="s">
        <v>74</v>
      </c>
      <c r="B258" s="161">
        <v>3719.0</v>
      </c>
      <c r="C258" s="57">
        <v>3353.0</v>
      </c>
      <c r="D258" s="167"/>
      <c r="E258" s="167"/>
      <c r="F258" s="81">
        <v>265.0</v>
      </c>
      <c r="G258" s="82">
        <v>231.0</v>
      </c>
      <c r="H258" s="83">
        <v>281.0</v>
      </c>
      <c r="I258" s="84">
        <v>256.0</v>
      </c>
      <c r="J258" s="85">
        <v>625.0</v>
      </c>
      <c r="K258" s="155">
        <v>175.0</v>
      </c>
      <c r="L258" s="81">
        <v>268.0</v>
      </c>
      <c r="M258" s="82">
        <v>269.0</v>
      </c>
      <c r="N258" s="83">
        <v>284.0</v>
      </c>
      <c r="O258" s="84">
        <v>251.0</v>
      </c>
      <c r="P258" s="85">
        <v>608.0</v>
      </c>
      <c r="Q258" s="155">
        <v>173.0</v>
      </c>
      <c r="R258" s="81">
        <v>257.0</v>
      </c>
      <c r="S258" s="82">
        <v>243.0</v>
      </c>
      <c r="T258" s="83">
        <v>282.0</v>
      </c>
      <c r="U258" s="84">
        <v>248.0</v>
      </c>
      <c r="V258" s="85">
        <v>613.0</v>
      </c>
      <c r="W258" s="155">
        <v>162.0</v>
      </c>
      <c r="X258" s="81"/>
      <c r="Y258" s="82"/>
      <c r="Z258" s="83"/>
      <c r="AA258" s="84"/>
      <c r="AB258" s="85"/>
      <c r="AC258" s="155"/>
      <c r="AD258" s="81"/>
      <c r="AE258" s="82"/>
      <c r="AF258" s="83"/>
      <c r="AG258" s="84"/>
      <c r="AH258" s="85"/>
      <c r="AI258" s="155"/>
      <c r="AJ258" s="81"/>
      <c r="AK258" s="82"/>
      <c r="AL258" s="83"/>
      <c r="AM258" s="84"/>
      <c r="AN258" s="85"/>
      <c r="AO258" s="155"/>
      <c r="AP258" s="81"/>
      <c r="AQ258" s="82"/>
      <c r="AR258" s="83"/>
      <c r="AS258" s="84"/>
      <c r="AT258" s="85"/>
      <c r="AU258" s="155"/>
      <c r="AV258" s="81"/>
      <c r="AW258" s="82"/>
      <c r="AX258" s="83"/>
      <c r="AY258" s="84"/>
      <c r="AZ258" s="85"/>
      <c r="BA258" s="155"/>
      <c r="BB258" s="81"/>
      <c r="BC258" s="82"/>
      <c r="BD258" s="83"/>
      <c r="BE258" s="84"/>
      <c r="BF258" s="85"/>
      <c r="BG258" s="155"/>
    </row>
    <row r="259" ht="16.5" customHeight="1">
      <c r="A259" s="166" t="s">
        <v>74</v>
      </c>
      <c r="B259" s="161">
        <v>3724.0</v>
      </c>
      <c r="C259" s="57">
        <v>3214.0</v>
      </c>
      <c r="D259" s="167"/>
      <c r="E259" s="167"/>
      <c r="F259" s="81">
        <v>227.0</v>
      </c>
      <c r="G259" s="82">
        <v>190.0</v>
      </c>
      <c r="H259" s="83">
        <v>136.0</v>
      </c>
      <c r="I259" s="84">
        <v>266.0</v>
      </c>
      <c r="J259" s="85">
        <v>526.0</v>
      </c>
      <c r="K259" s="155">
        <v>128.0</v>
      </c>
      <c r="L259" s="81">
        <v>246.0</v>
      </c>
      <c r="M259" s="82">
        <v>214.0</v>
      </c>
      <c r="N259" s="83">
        <v>150.0</v>
      </c>
      <c r="O259" s="84">
        <v>260.0</v>
      </c>
      <c r="P259" s="85">
        <v>512.0</v>
      </c>
      <c r="Q259" s="155">
        <v>113.0</v>
      </c>
      <c r="R259" s="81">
        <v>230.0</v>
      </c>
      <c r="S259" s="82">
        <v>207.0</v>
      </c>
      <c r="T259" s="83">
        <v>139.0</v>
      </c>
      <c r="U259" s="84">
        <v>261.0</v>
      </c>
      <c r="V259" s="85">
        <v>514.0</v>
      </c>
      <c r="W259" s="155">
        <v>118.0</v>
      </c>
      <c r="X259" s="81"/>
      <c r="Y259" s="82"/>
      <c r="Z259" s="83"/>
      <c r="AA259" s="84"/>
      <c r="AB259" s="85"/>
      <c r="AC259" s="155"/>
      <c r="AD259" s="81"/>
      <c r="AE259" s="82"/>
      <c r="AF259" s="83"/>
      <c r="AG259" s="84"/>
      <c r="AH259" s="85"/>
      <c r="AI259" s="155"/>
      <c r="AJ259" s="81"/>
      <c r="AK259" s="82"/>
      <c r="AL259" s="83"/>
      <c r="AM259" s="84"/>
      <c r="AN259" s="85"/>
      <c r="AO259" s="155"/>
      <c r="AP259" s="81"/>
      <c r="AQ259" s="82"/>
      <c r="AR259" s="83"/>
      <c r="AS259" s="84"/>
      <c r="AT259" s="85"/>
      <c r="AU259" s="155"/>
      <c r="AV259" s="81"/>
      <c r="AW259" s="82"/>
      <c r="AX259" s="83"/>
      <c r="AY259" s="84"/>
      <c r="AZ259" s="85"/>
      <c r="BA259" s="155"/>
      <c r="BB259" s="81"/>
      <c r="BC259" s="82"/>
      <c r="BD259" s="83"/>
      <c r="BE259" s="84"/>
      <c r="BF259" s="85"/>
      <c r="BG259" s="155"/>
    </row>
    <row r="260" ht="16.5" customHeight="1">
      <c r="A260" s="166" t="s">
        <v>74</v>
      </c>
      <c r="B260" s="161">
        <v>3727.0</v>
      </c>
      <c r="C260" s="57">
        <v>2221.0</v>
      </c>
      <c r="D260" s="167"/>
      <c r="E260" s="167"/>
      <c r="F260" s="81">
        <v>315.0</v>
      </c>
      <c r="G260" s="82">
        <v>387.0</v>
      </c>
      <c r="H260" s="83">
        <v>194.0</v>
      </c>
      <c r="I260" s="84">
        <v>212.0</v>
      </c>
      <c r="J260" s="85">
        <v>604.0</v>
      </c>
      <c r="K260" s="155">
        <v>55.0</v>
      </c>
      <c r="L260" s="81">
        <v>358.0</v>
      </c>
      <c r="M260" s="82">
        <v>446.0</v>
      </c>
      <c r="N260" s="83">
        <v>210.0</v>
      </c>
      <c r="O260" s="84">
        <v>200.0</v>
      </c>
      <c r="P260" s="85">
        <v>586.0</v>
      </c>
      <c r="Q260" s="155">
        <v>53.0</v>
      </c>
      <c r="R260" s="81">
        <v>309.0</v>
      </c>
      <c r="S260" s="82">
        <v>408.0</v>
      </c>
      <c r="T260" s="83">
        <v>208.0</v>
      </c>
      <c r="U260" s="84">
        <v>212.0</v>
      </c>
      <c r="V260" s="85">
        <v>571.0</v>
      </c>
      <c r="W260" s="155">
        <v>48.0</v>
      </c>
      <c r="X260" s="81"/>
      <c r="Y260" s="82"/>
      <c r="Z260" s="83"/>
      <c r="AA260" s="84"/>
      <c r="AB260" s="85"/>
      <c r="AC260" s="155"/>
      <c r="AD260" s="81"/>
      <c r="AE260" s="82"/>
      <c r="AF260" s="83"/>
      <c r="AG260" s="84"/>
      <c r="AH260" s="85"/>
      <c r="AI260" s="155"/>
      <c r="AJ260" s="81"/>
      <c r="AK260" s="82"/>
      <c r="AL260" s="83"/>
      <c r="AM260" s="84"/>
      <c r="AN260" s="85"/>
      <c r="AO260" s="155"/>
      <c r="AP260" s="81"/>
      <c r="AQ260" s="82"/>
      <c r="AR260" s="83"/>
      <c r="AS260" s="84"/>
      <c r="AT260" s="85"/>
      <c r="AU260" s="155"/>
      <c r="AV260" s="81"/>
      <c r="AW260" s="82"/>
      <c r="AX260" s="83"/>
      <c r="AY260" s="84"/>
      <c r="AZ260" s="85"/>
      <c r="BA260" s="155"/>
      <c r="BB260" s="81"/>
      <c r="BC260" s="82"/>
      <c r="BD260" s="83"/>
      <c r="BE260" s="84"/>
      <c r="BF260" s="85"/>
      <c r="BG260" s="155"/>
    </row>
    <row r="261" ht="16.5" customHeight="1">
      <c r="A261" s="166" t="s">
        <v>74</v>
      </c>
      <c r="B261" s="161">
        <v>3729.0</v>
      </c>
      <c r="C261" s="57">
        <v>1182.0</v>
      </c>
      <c r="D261" s="167"/>
      <c r="E261" s="167"/>
      <c r="F261" s="81">
        <v>127.0</v>
      </c>
      <c r="G261" s="82">
        <v>106.0</v>
      </c>
      <c r="H261" s="83">
        <v>71.0</v>
      </c>
      <c r="I261" s="84">
        <v>86.0</v>
      </c>
      <c r="J261" s="85">
        <v>203.0</v>
      </c>
      <c r="K261" s="155">
        <v>47.0</v>
      </c>
      <c r="L261" s="81">
        <v>139.0</v>
      </c>
      <c r="M261" s="82">
        <v>117.0</v>
      </c>
      <c r="N261" s="83">
        <v>73.0</v>
      </c>
      <c r="O261" s="84">
        <v>76.0</v>
      </c>
      <c r="P261" s="85">
        <v>192.0</v>
      </c>
      <c r="Q261" s="155">
        <v>49.0</v>
      </c>
      <c r="R261" s="81">
        <v>119.0</v>
      </c>
      <c r="S261" s="82">
        <v>109.0</v>
      </c>
      <c r="T261" s="83">
        <v>68.0</v>
      </c>
      <c r="U261" s="84">
        <v>82.0</v>
      </c>
      <c r="V261" s="85">
        <v>184.0</v>
      </c>
      <c r="W261" s="155">
        <v>49.0</v>
      </c>
      <c r="X261" s="81"/>
      <c r="Y261" s="82"/>
      <c r="Z261" s="83"/>
      <c r="AA261" s="84"/>
      <c r="AB261" s="85"/>
      <c r="AC261" s="155"/>
      <c r="AD261" s="81"/>
      <c r="AE261" s="82"/>
      <c r="AF261" s="83"/>
      <c r="AG261" s="84"/>
      <c r="AH261" s="85"/>
      <c r="AI261" s="155"/>
      <c r="AJ261" s="81"/>
      <c r="AK261" s="82"/>
      <c r="AL261" s="83"/>
      <c r="AM261" s="84"/>
      <c r="AN261" s="85"/>
      <c r="AO261" s="155"/>
      <c r="AP261" s="81"/>
      <c r="AQ261" s="82"/>
      <c r="AR261" s="83"/>
      <c r="AS261" s="84"/>
      <c r="AT261" s="85"/>
      <c r="AU261" s="155"/>
      <c r="AV261" s="81"/>
      <c r="AW261" s="82"/>
      <c r="AX261" s="83"/>
      <c r="AY261" s="84"/>
      <c r="AZ261" s="85"/>
      <c r="BA261" s="155"/>
      <c r="BB261" s="81"/>
      <c r="BC261" s="82"/>
      <c r="BD261" s="83"/>
      <c r="BE261" s="84"/>
      <c r="BF261" s="85"/>
      <c r="BG261" s="155"/>
    </row>
    <row r="262" ht="16.5" customHeight="1">
      <c r="A262" s="166" t="s">
        <v>74</v>
      </c>
      <c r="B262" s="161">
        <v>3730.0</v>
      </c>
      <c r="C262" s="57">
        <v>1931.0</v>
      </c>
      <c r="D262" s="167"/>
      <c r="E262" s="167"/>
      <c r="F262" s="81">
        <v>157.0</v>
      </c>
      <c r="G262" s="82">
        <v>140.0</v>
      </c>
      <c r="H262" s="83">
        <v>108.0</v>
      </c>
      <c r="I262" s="84">
        <v>115.0</v>
      </c>
      <c r="J262" s="85">
        <v>338.0</v>
      </c>
      <c r="K262" s="155">
        <v>91.0</v>
      </c>
      <c r="L262" s="81">
        <v>164.0</v>
      </c>
      <c r="M262" s="82">
        <v>155.0</v>
      </c>
      <c r="N262" s="83">
        <v>116.0</v>
      </c>
      <c r="O262" s="84">
        <v>112.0</v>
      </c>
      <c r="P262" s="85">
        <v>332.0</v>
      </c>
      <c r="Q262" s="155">
        <v>90.0</v>
      </c>
      <c r="R262" s="81">
        <v>161.0</v>
      </c>
      <c r="S262" s="82">
        <v>150.0</v>
      </c>
      <c r="T262" s="83">
        <v>115.0</v>
      </c>
      <c r="U262" s="84">
        <v>105.0</v>
      </c>
      <c r="V262" s="85">
        <v>322.0</v>
      </c>
      <c r="W262" s="155">
        <v>84.0</v>
      </c>
      <c r="X262" s="81"/>
      <c r="Y262" s="82"/>
      <c r="Z262" s="83"/>
      <c r="AA262" s="84"/>
      <c r="AB262" s="85"/>
      <c r="AC262" s="155"/>
      <c r="AD262" s="81"/>
      <c r="AE262" s="82"/>
      <c r="AF262" s="83"/>
      <c r="AG262" s="84"/>
      <c r="AH262" s="85"/>
      <c r="AI262" s="155"/>
      <c r="AJ262" s="81"/>
      <c r="AK262" s="82"/>
      <c r="AL262" s="83"/>
      <c r="AM262" s="84"/>
      <c r="AN262" s="85"/>
      <c r="AO262" s="155"/>
      <c r="AP262" s="81"/>
      <c r="AQ262" s="82"/>
      <c r="AR262" s="83"/>
      <c r="AS262" s="84"/>
      <c r="AT262" s="85"/>
      <c r="AU262" s="155"/>
      <c r="AV262" s="81"/>
      <c r="AW262" s="82"/>
      <c r="AX262" s="83"/>
      <c r="AY262" s="84"/>
      <c r="AZ262" s="85"/>
      <c r="BA262" s="155"/>
      <c r="BB262" s="81"/>
      <c r="BC262" s="82"/>
      <c r="BD262" s="83"/>
      <c r="BE262" s="84"/>
      <c r="BF262" s="85"/>
      <c r="BG262" s="155"/>
    </row>
    <row r="263" ht="16.5" customHeight="1">
      <c r="A263" s="166" t="s">
        <v>74</v>
      </c>
      <c r="B263" s="161">
        <v>3732.0</v>
      </c>
      <c r="C263" s="57">
        <v>2767.0</v>
      </c>
      <c r="D263" s="167"/>
      <c r="E263" s="167"/>
      <c r="F263" s="81">
        <v>253.0</v>
      </c>
      <c r="G263" s="82">
        <v>194.0</v>
      </c>
      <c r="H263" s="83">
        <v>195.0</v>
      </c>
      <c r="I263" s="84">
        <v>213.0</v>
      </c>
      <c r="J263" s="85">
        <v>520.0</v>
      </c>
      <c r="K263" s="155">
        <v>138.0</v>
      </c>
      <c r="L263" s="81">
        <v>266.0</v>
      </c>
      <c r="M263" s="82">
        <v>213.0</v>
      </c>
      <c r="N263" s="83">
        <v>204.0</v>
      </c>
      <c r="O263" s="84">
        <v>204.0</v>
      </c>
      <c r="P263" s="85">
        <v>508.0</v>
      </c>
      <c r="Q263" s="155">
        <v>138.0</v>
      </c>
      <c r="R263" s="81">
        <v>247.0</v>
      </c>
      <c r="S263" s="82">
        <v>210.0</v>
      </c>
      <c r="T263" s="83">
        <v>207.0</v>
      </c>
      <c r="U263" s="84">
        <v>200.0</v>
      </c>
      <c r="V263" s="85">
        <v>496.0</v>
      </c>
      <c r="W263" s="155">
        <v>130.0</v>
      </c>
      <c r="X263" s="81"/>
      <c r="Y263" s="82"/>
      <c r="Z263" s="83"/>
      <c r="AA263" s="84"/>
      <c r="AB263" s="85"/>
      <c r="AC263" s="155"/>
      <c r="AD263" s="81"/>
      <c r="AE263" s="82"/>
      <c r="AF263" s="83"/>
      <c r="AG263" s="84"/>
      <c r="AH263" s="85"/>
      <c r="AI263" s="155"/>
      <c r="AJ263" s="81"/>
      <c r="AK263" s="82"/>
      <c r="AL263" s="83"/>
      <c r="AM263" s="84"/>
      <c r="AN263" s="85"/>
      <c r="AO263" s="155"/>
      <c r="AP263" s="81"/>
      <c r="AQ263" s="82"/>
      <c r="AR263" s="83"/>
      <c r="AS263" s="84"/>
      <c r="AT263" s="85"/>
      <c r="AU263" s="155"/>
      <c r="AV263" s="81"/>
      <c r="AW263" s="82"/>
      <c r="AX263" s="83"/>
      <c r="AY263" s="84"/>
      <c r="AZ263" s="85"/>
      <c r="BA263" s="155"/>
      <c r="BB263" s="81"/>
      <c r="BC263" s="82"/>
      <c r="BD263" s="83"/>
      <c r="BE263" s="84"/>
      <c r="BF263" s="85"/>
      <c r="BG263" s="155"/>
    </row>
    <row r="264" ht="16.5" customHeight="1">
      <c r="A264" s="166" t="s">
        <v>74</v>
      </c>
      <c r="B264" s="161">
        <v>3740.0</v>
      </c>
      <c r="C264" s="57">
        <v>3488.0</v>
      </c>
      <c r="D264" s="167"/>
      <c r="E264" s="167"/>
      <c r="F264" s="81">
        <v>406.0</v>
      </c>
      <c r="G264" s="82">
        <v>481.0</v>
      </c>
      <c r="H264" s="83">
        <v>335.0</v>
      </c>
      <c r="I264" s="84">
        <v>262.0</v>
      </c>
      <c r="J264" s="85">
        <v>722.0</v>
      </c>
      <c r="K264" s="155">
        <v>137.0</v>
      </c>
      <c r="L264" s="81">
        <v>435.0</v>
      </c>
      <c r="M264" s="82">
        <v>506.0</v>
      </c>
      <c r="N264" s="83">
        <v>353.0</v>
      </c>
      <c r="O264" s="84">
        <v>251.0</v>
      </c>
      <c r="P264" s="85">
        <v>720.0</v>
      </c>
      <c r="Q264" s="155">
        <v>129.0</v>
      </c>
      <c r="R264" s="81">
        <v>395.0</v>
      </c>
      <c r="S264" s="82">
        <v>505.0</v>
      </c>
      <c r="T264" s="83">
        <v>338.0</v>
      </c>
      <c r="U264" s="84">
        <v>269.0</v>
      </c>
      <c r="V264" s="85">
        <v>705.0</v>
      </c>
      <c r="W264" s="155">
        <v>127.0</v>
      </c>
      <c r="X264" s="81"/>
      <c r="Y264" s="82"/>
      <c r="Z264" s="83"/>
      <c r="AA264" s="84"/>
      <c r="AB264" s="85"/>
      <c r="AC264" s="155"/>
      <c r="AD264" s="81"/>
      <c r="AE264" s="82"/>
      <c r="AF264" s="83"/>
      <c r="AG264" s="84"/>
      <c r="AH264" s="85"/>
      <c r="AI264" s="155"/>
      <c r="AJ264" s="81"/>
      <c r="AK264" s="82"/>
      <c r="AL264" s="83"/>
      <c r="AM264" s="84"/>
      <c r="AN264" s="85"/>
      <c r="AO264" s="155"/>
      <c r="AP264" s="81"/>
      <c r="AQ264" s="82"/>
      <c r="AR264" s="83"/>
      <c r="AS264" s="84"/>
      <c r="AT264" s="85"/>
      <c r="AU264" s="155"/>
      <c r="AV264" s="81"/>
      <c r="AW264" s="82"/>
      <c r="AX264" s="83"/>
      <c r="AY264" s="84"/>
      <c r="AZ264" s="85"/>
      <c r="BA264" s="155"/>
      <c r="BB264" s="81"/>
      <c r="BC264" s="82"/>
      <c r="BD264" s="83"/>
      <c r="BE264" s="84"/>
      <c r="BF264" s="85"/>
      <c r="BG264" s="155"/>
    </row>
    <row r="265" ht="16.5" customHeight="1">
      <c r="A265" s="166" t="s">
        <v>74</v>
      </c>
      <c r="B265" s="161">
        <v>3747.0</v>
      </c>
      <c r="C265" s="57">
        <v>2266.0</v>
      </c>
      <c r="D265" s="167"/>
      <c r="E265" s="167"/>
      <c r="F265" s="81">
        <v>172.0</v>
      </c>
      <c r="G265" s="82">
        <v>155.0</v>
      </c>
      <c r="H265" s="83">
        <v>159.0</v>
      </c>
      <c r="I265" s="84">
        <v>187.0</v>
      </c>
      <c r="J265" s="85">
        <v>407.0</v>
      </c>
      <c r="K265" s="155">
        <v>92.0</v>
      </c>
      <c r="L265" s="81">
        <v>189.0</v>
      </c>
      <c r="M265" s="82">
        <v>167.0</v>
      </c>
      <c r="N265" s="83">
        <v>168.0</v>
      </c>
      <c r="O265" s="84">
        <v>188.0</v>
      </c>
      <c r="P265" s="85">
        <v>399.0</v>
      </c>
      <c r="Q265" s="155">
        <v>90.0</v>
      </c>
      <c r="R265" s="81">
        <v>175.0</v>
      </c>
      <c r="S265" s="82">
        <v>162.0</v>
      </c>
      <c r="T265" s="83">
        <v>164.0</v>
      </c>
      <c r="U265" s="84">
        <v>192.0</v>
      </c>
      <c r="V265" s="85">
        <v>393.0</v>
      </c>
      <c r="W265" s="155">
        <v>86.0</v>
      </c>
      <c r="X265" s="81"/>
      <c r="Y265" s="82"/>
      <c r="Z265" s="83"/>
      <c r="AA265" s="84"/>
      <c r="AB265" s="85"/>
      <c r="AC265" s="155"/>
      <c r="AD265" s="81"/>
      <c r="AE265" s="82"/>
      <c r="AF265" s="83"/>
      <c r="AG265" s="84"/>
      <c r="AH265" s="85"/>
      <c r="AI265" s="155"/>
      <c r="AJ265" s="81"/>
      <c r="AK265" s="82"/>
      <c r="AL265" s="83"/>
      <c r="AM265" s="84"/>
      <c r="AN265" s="85"/>
      <c r="AO265" s="155"/>
      <c r="AP265" s="81"/>
      <c r="AQ265" s="82"/>
      <c r="AR265" s="83"/>
      <c r="AS265" s="84"/>
      <c r="AT265" s="85"/>
      <c r="AU265" s="155"/>
      <c r="AV265" s="81"/>
      <c r="AW265" s="82"/>
      <c r="AX265" s="83"/>
      <c r="AY265" s="84"/>
      <c r="AZ265" s="85"/>
      <c r="BA265" s="155"/>
      <c r="BB265" s="81"/>
      <c r="BC265" s="82"/>
      <c r="BD265" s="83"/>
      <c r="BE265" s="84"/>
      <c r="BF265" s="85"/>
      <c r="BG265" s="155"/>
    </row>
    <row r="266" ht="16.5" customHeight="1">
      <c r="A266" s="166" t="s">
        <v>74</v>
      </c>
      <c r="B266" s="161">
        <v>3748.0</v>
      </c>
      <c r="C266" s="57">
        <v>2355.0</v>
      </c>
      <c r="D266" s="167"/>
      <c r="E266" s="167"/>
      <c r="F266" s="81">
        <v>274.0</v>
      </c>
      <c r="G266" s="82">
        <v>291.0</v>
      </c>
      <c r="H266" s="83">
        <v>183.0</v>
      </c>
      <c r="I266" s="84">
        <v>233.0</v>
      </c>
      <c r="J266" s="85">
        <v>445.0</v>
      </c>
      <c r="K266" s="155">
        <v>63.0</v>
      </c>
      <c r="L266" s="81">
        <v>293.0</v>
      </c>
      <c r="M266" s="82">
        <v>307.0</v>
      </c>
      <c r="N266" s="83">
        <v>189.0</v>
      </c>
      <c r="O266" s="84">
        <v>224.0</v>
      </c>
      <c r="P266" s="85">
        <v>437.0</v>
      </c>
      <c r="Q266" s="155">
        <v>64.0</v>
      </c>
      <c r="R266" s="81">
        <v>277.0</v>
      </c>
      <c r="S266" s="82">
        <v>296.0</v>
      </c>
      <c r="T266" s="83">
        <v>185.0</v>
      </c>
      <c r="U266" s="84">
        <v>233.0</v>
      </c>
      <c r="V266" s="85">
        <v>428.0</v>
      </c>
      <c r="W266" s="155">
        <v>63.0</v>
      </c>
      <c r="X266" s="81"/>
      <c r="Y266" s="82"/>
      <c r="Z266" s="83"/>
      <c r="AA266" s="84"/>
      <c r="AB266" s="85"/>
      <c r="AC266" s="155"/>
      <c r="AD266" s="81"/>
      <c r="AE266" s="82"/>
      <c r="AF266" s="83"/>
      <c r="AG266" s="84"/>
      <c r="AH266" s="85"/>
      <c r="AI266" s="155"/>
      <c r="AJ266" s="81"/>
      <c r="AK266" s="82"/>
      <c r="AL266" s="83"/>
      <c r="AM266" s="84"/>
      <c r="AN266" s="85"/>
      <c r="AO266" s="155"/>
      <c r="AP266" s="81"/>
      <c r="AQ266" s="82"/>
      <c r="AR266" s="83"/>
      <c r="AS266" s="84"/>
      <c r="AT266" s="85"/>
      <c r="AU266" s="155"/>
      <c r="AV266" s="81"/>
      <c r="AW266" s="82"/>
      <c r="AX266" s="83"/>
      <c r="AY266" s="84"/>
      <c r="AZ266" s="85"/>
      <c r="BA266" s="155"/>
      <c r="BB266" s="81"/>
      <c r="BC266" s="82"/>
      <c r="BD266" s="83"/>
      <c r="BE266" s="84"/>
      <c r="BF266" s="85"/>
      <c r="BG266" s="155"/>
    </row>
    <row r="267" ht="16.5" customHeight="1">
      <c r="A267" s="166" t="s">
        <v>74</v>
      </c>
      <c r="B267" s="161">
        <v>3754.0</v>
      </c>
      <c r="C267" s="57">
        <v>2427.0</v>
      </c>
      <c r="D267" s="167"/>
      <c r="E267" s="167"/>
      <c r="F267" s="81">
        <v>91.0</v>
      </c>
      <c r="G267" s="82">
        <v>84.0</v>
      </c>
      <c r="H267" s="83">
        <v>88.0</v>
      </c>
      <c r="I267" s="84">
        <v>123.0</v>
      </c>
      <c r="J267" s="85">
        <v>398.0</v>
      </c>
      <c r="K267" s="155">
        <v>120.0</v>
      </c>
      <c r="L267" s="81">
        <v>94.0</v>
      </c>
      <c r="M267" s="82">
        <v>93.0</v>
      </c>
      <c r="N267" s="83">
        <v>98.0</v>
      </c>
      <c r="O267" s="84">
        <v>122.0</v>
      </c>
      <c r="P267" s="85">
        <v>401.0</v>
      </c>
      <c r="Q267" s="155">
        <v>113.0</v>
      </c>
      <c r="R267" s="81">
        <v>93.0</v>
      </c>
      <c r="S267" s="82">
        <v>97.0</v>
      </c>
      <c r="T267" s="83">
        <v>96.0</v>
      </c>
      <c r="U267" s="84">
        <v>122.0</v>
      </c>
      <c r="V267" s="85">
        <v>388.0</v>
      </c>
      <c r="W267" s="155">
        <v>106.0</v>
      </c>
      <c r="X267" s="81"/>
      <c r="Y267" s="82"/>
      <c r="Z267" s="83"/>
      <c r="AA267" s="84"/>
      <c r="AB267" s="85"/>
      <c r="AC267" s="155"/>
      <c r="AD267" s="81"/>
      <c r="AE267" s="82"/>
      <c r="AF267" s="83"/>
      <c r="AG267" s="84"/>
      <c r="AH267" s="85"/>
      <c r="AI267" s="155"/>
      <c r="AJ267" s="81"/>
      <c r="AK267" s="82"/>
      <c r="AL267" s="83"/>
      <c r="AM267" s="84"/>
      <c r="AN267" s="85"/>
      <c r="AO267" s="155"/>
      <c r="AP267" s="81"/>
      <c r="AQ267" s="82"/>
      <c r="AR267" s="83"/>
      <c r="AS267" s="84"/>
      <c r="AT267" s="85"/>
      <c r="AU267" s="155"/>
      <c r="AV267" s="81"/>
      <c r="AW267" s="82"/>
      <c r="AX267" s="83"/>
      <c r="AY267" s="84"/>
      <c r="AZ267" s="85"/>
      <c r="BA267" s="155"/>
      <c r="BB267" s="81"/>
      <c r="BC267" s="82"/>
      <c r="BD267" s="83"/>
      <c r="BE267" s="84"/>
      <c r="BF267" s="85"/>
      <c r="BG267" s="155"/>
    </row>
    <row r="268" ht="16.5" customHeight="1">
      <c r="A268" s="166" t="s">
        <v>74</v>
      </c>
      <c r="B268" s="161">
        <v>3755.0</v>
      </c>
      <c r="C268" s="57">
        <v>2119.0</v>
      </c>
      <c r="D268" s="167"/>
      <c r="E268" s="167"/>
      <c r="F268" s="81">
        <v>130.0</v>
      </c>
      <c r="G268" s="82">
        <v>145.0</v>
      </c>
      <c r="H268" s="83">
        <v>111.0</v>
      </c>
      <c r="I268" s="84">
        <v>176.0</v>
      </c>
      <c r="J268" s="85">
        <v>437.0</v>
      </c>
      <c r="K268" s="155">
        <v>90.0</v>
      </c>
      <c r="L268" s="81">
        <v>141.0</v>
      </c>
      <c r="M268" s="82">
        <v>152.0</v>
      </c>
      <c r="N268" s="83">
        <v>110.0</v>
      </c>
      <c r="O268" s="84">
        <v>173.0</v>
      </c>
      <c r="P268" s="85">
        <v>436.0</v>
      </c>
      <c r="Q268" s="155">
        <v>89.0</v>
      </c>
      <c r="R268" s="81">
        <v>135.0</v>
      </c>
      <c r="S268" s="82">
        <v>144.0</v>
      </c>
      <c r="T268" s="83">
        <v>110.0</v>
      </c>
      <c r="U268" s="84">
        <v>173.0</v>
      </c>
      <c r="V268" s="85">
        <v>432.0</v>
      </c>
      <c r="W268" s="155">
        <v>86.0</v>
      </c>
      <c r="X268" s="81"/>
      <c r="Y268" s="82"/>
      <c r="Z268" s="83"/>
      <c r="AA268" s="84"/>
      <c r="AB268" s="85"/>
      <c r="AC268" s="155"/>
      <c r="AD268" s="81"/>
      <c r="AE268" s="82"/>
      <c r="AF268" s="83"/>
      <c r="AG268" s="84"/>
      <c r="AH268" s="85"/>
      <c r="AI268" s="155"/>
      <c r="AJ268" s="81"/>
      <c r="AK268" s="82"/>
      <c r="AL268" s="83"/>
      <c r="AM268" s="84"/>
      <c r="AN268" s="85"/>
      <c r="AO268" s="155"/>
      <c r="AP268" s="81"/>
      <c r="AQ268" s="82"/>
      <c r="AR268" s="83"/>
      <c r="AS268" s="84"/>
      <c r="AT268" s="85"/>
      <c r="AU268" s="155"/>
      <c r="AV268" s="81"/>
      <c r="AW268" s="82"/>
      <c r="AX268" s="83"/>
      <c r="AY268" s="84"/>
      <c r="AZ268" s="85"/>
      <c r="BA268" s="155"/>
      <c r="BB268" s="81"/>
      <c r="BC268" s="82"/>
      <c r="BD268" s="83"/>
      <c r="BE268" s="84"/>
      <c r="BF268" s="85"/>
      <c r="BG268" s="155"/>
    </row>
    <row r="269" ht="16.5" customHeight="1">
      <c r="A269" s="166" t="s">
        <v>74</v>
      </c>
      <c r="B269" s="161">
        <v>3757.0</v>
      </c>
      <c r="C269" s="57">
        <v>1070.0</v>
      </c>
      <c r="D269" s="167"/>
      <c r="E269" s="167"/>
      <c r="F269" s="81">
        <v>219.0</v>
      </c>
      <c r="G269" s="82">
        <v>122.0</v>
      </c>
      <c r="H269" s="83">
        <v>92.0</v>
      </c>
      <c r="I269" s="84">
        <v>88.0</v>
      </c>
      <c r="J269" s="85">
        <v>165.0</v>
      </c>
      <c r="K269" s="155">
        <v>32.0</v>
      </c>
      <c r="L269" s="81">
        <v>239.0</v>
      </c>
      <c r="M269" s="82">
        <v>143.0</v>
      </c>
      <c r="N269" s="83">
        <v>100.0</v>
      </c>
      <c r="O269" s="84">
        <v>80.0</v>
      </c>
      <c r="P269" s="85">
        <v>151.0</v>
      </c>
      <c r="Q269" s="155">
        <v>28.0</v>
      </c>
      <c r="R269" s="81">
        <v>218.0</v>
      </c>
      <c r="S269" s="82">
        <v>131.0</v>
      </c>
      <c r="T269" s="83">
        <v>99.0</v>
      </c>
      <c r="U269" s="84">
        <v>91.0</v>
      </c>
      <c r="V269" s="85">
        <v>152.0</v>
      </c>
      <c r="W269" s="155">
        <v>29.0</v>
      </c>
      <c r="X269" s="81"/>
      <c r="Y269" s="82"/>
      <c r="Z269" s="83"/>
      <c r="AA269" s="84"/>
      <c r="AB269" s="85"/>
      <c r="AC269" s="155"/>
      <c r="AD269" s="81"/>
      <c r="AE269" s="82"/>
      <c r="AF269" s="83"/>
      <c r="AG269" s="84"/>
      <c r="AH269" s="85"/>
      <c r="AI269" s="155"/>
      <c r="AJ269" s="81"/>
      <c r="AK269" s="82"/>
      <c r="AL269" s="83"/>
      <c r="AM269" s="84"/>
      <c r="AN269" s="85"/>
      <c r="AO269" s="155"/>
      <c r="AP269" s="81"/>
      <c r="AQ269" s="82"/>
      <c r="AR269" s="83"/>
      <c r="AS269" s="84"/>
      <c r="AT269" s="85"/>
      <c r="AU269" s="155"/>
      <c r="AV269" s="81"/>
      <c r="AW269" s="82"/>
      <c r="AX269" s="83"/>
      <c r="AY269" s="84"/>
      <c r="AZ269" s="85"/>
      <c r="BA269" s="155"/>
      <c r="BB269" s="81"/>
      <c r="BC269" s="82"/>
      <c r="BD269" s="83"/>
      <c r="BE269" s="84"/>
      <c r="BF269" s="85"/>
      <c r="BG269" s="155"/>
    </row>
    <row r="270" ht="16.5" customHeight="1">
      <c r="A270" s="166" t="s">
        <v>74</v>
      </c>
      <c r="B270" s="161">
        <v>3758.0</v>
      </c>
      <c r="C270" s="57">
        <v>341.0</v>
      </c>
      <c r="D270" s="167"/>
      <c r="E270" s="167"/>
      <c r="F270" s="81">
        <v>68.0</v>
      </c>
      <c r="G270" s="82">
        <v>46.0</v>
      </c>
      <c r="H270" s="83">
        <v>43.0</v>
      </c>
      <c r="I270" s="84">
        <v>29.0</v>
      </c>
      <c r="J270" s="85">
        <v>37.0</v>
      </c>
      <c r="K270" s="155">
        <v>15.0</v>
      </c>
      <c r="L270" s="81">
        <v>72.0</v>
      </c>
      <c r="M270" s="82">
        <v>50.0</v>
      </c>
      <c r="N270" s="83">
        <v>44.0</v>
      </c>
      <c r="O270" s="84">
        <v>23.0</v>
      </c>
      <c r="P270" s="85">
        <v>34.0</v>
      </c>
      <c r="Q270" s="155">
        <v>14.0</v>
      </c>
      <c r="R270" s="81">
        <v>66.0</v>
      </c>
      <c r="S270" s="82">
        <v>43.0</v>
      </c>
      <c r="T270" s="83">
        <v>42.0</v>
      </c>
      <c r="U270" s="84">
        <v>27.0</v>
      </c>
      <c r="V270" s="85">
        <v>38.0</v>
      </c>
      <c r="W270" s="155">
        <v>13.0</v>
      </c>
      <c r="X270" s="81"/>
      <c r="Y270" s="82"/>
      <c r="Z270" s="83"/>
      <c r="AA270" s="84"/>
      <c r="AB270" s="85"/>
      <c r="AC270" s="155"/>
      <c r="AD270" s="81"/>
      <c r="AE270" s="82"/>
      <c r="AF270" s="83"/>
      <c r="AG270" s="84"/>
      <c r="AH270" s="85"/>
      <c r="AI270" s="155"/>
      <c r="AJ270" s="81"/>
      <c r="AK270" s="82"/>
      <c r="AL270" s="83"/>
      <c r="AM270" s="84"/>
      <c r="AN270" s="85"/>
      <c r="AO270" s="155"/>
      <c r="AP270" s="81"/>
      <c r="AQ270" s="82"/>
      <c r="AR270" s="83"/>
      <c r="AS270" s="84"/>
      <c r="AT270" s="85"/>
      <c r="AU270" s="155"/>
      <c r="AV270" s="81"/>
      <c r="AW270" s="82"/>
      <c r="AX270" s="83"/>
      <c r="AY270" s="84"/>
      <c r="AZ270" s="85"/>
      <c r="BA270" s="155"/>
      <c r="BB270" s="81"/>
      <c r="BC270" s="82"/>
      <c r="BD270" s="83"/>
      <c r="BE270" s="84"/>
      <c r="BF270" s="85"/>
      <c r="BG270" s="155"/>
    </row>
    <row r="271" ht="16.5" customHeight="1">
      <c r="A271" s="166" t="s">
        <v>74</v>
      </c>
      <c r="B271" s="161">
        <v>3762.0</v>
      </c>
      <c r="C271" s="57">
        <v>2781.0</v>
      </c>
      <c r="D271" s="167"/>
      <c r="E271" s="167"/>
      <c r="F271" s="81">
        <v>180.0</v>
      </c>
      <c r="G271" s="82">
        <v>118.0</v>
      </c>
      <c r="H271" s="83">
        <v>124.0</v>
      </c>
      <c r="I271" s="84">
        <v>202.0</v>
      </c>
      <c r="J271" s="85">
        <v>508.0</v>
      </c>
      <c r="K271" s="155">
        <v>113.0</v>
      </c>
      <c r="L271" s="81">
        <v>192.0</v>
      </c>
      <c r="M271" s="82">
        <v>133.0</v>
      </c>
      <c r="N271" s="83">
        <v>129.0</v>
      </c>
      <c r="O271" s="84">
        <v>190.0</v>
      </c>
      <c r="P271" s="85">
        <v>498.0</v>
      </c>
      <c r="Q271" s="155">
        <v>123.0</v>
      </c>
      <c r="R271" s="81">
        <v>191.0</v>
      </c>
      <c r="S271" s="82">
        <v>130.0</v>
      </c>
      <c r="T271" s="83">
        <v>131.0</v>
      </c>
      <c r="U271" s="84">
        <v>192.0</v>
      </c>
      <c r="V271" s="85">
        <v>498.0</v>
      </c>
      <c r="W271" s="155">
        <v>107.0</v>
      </c>
      <c r="X271" s="81"/>
      <c r="Y271" s="82"/>
      <c r="Z271" s="83"/>
      <c r="AA271" s="84"/>
      <c r="AB271" s="85"/>
      <c r="AC271" s="155"/>
      <c r="AD271" s="81"/>
      <c r="AE271" s="82"/>
      <c r="AF271" s="83"/>
      <c r="AG271" s="84"/>
      <c r="AH271" s="85"/>
      <c r="AI271" s="155"/>
      <c r="AJ271" s="81"/>
      <c r="AK271" s="82"/>
      <c r="AL271" s="83"/>
      <c r="AM271" s="84"/>
      <c r="AN271" s="85"/>
      <c r="AO271" s="155"/>
      <c r="AP271" s="81"/>
      <c r="AQ271" s="82"/>
      <c r="AR271" s="83"/>
      <c r="AS271" s="84"/>
      <c r="AT271" s="85"/>
      <c r="AU271" s="155"/>
      <c r="AV271" s="81"/>
      <c r="AW271" s="82"/>
      <c r="AX271" s="83"/>
      <c r="AY271" s="84"/>
      <c r="AZ271" s="85"/>
      <c r="BA271" s="155"/>
      <c r="BB271" s="81"/>
      <c r="BC271" s="82"/>
      <c r="BD271" s="83"/>
      <c r="BE271" s="84"/>
      <c r="BF271" s="85"/>
      <c r="BG271" s="155"/>
    </row>
    <row r="272" ht="16.5" customHeight="1">
      <c r="A272" s="166" t="s">
        <v>74</v>
      </c>
      <c r="B272" s="161">
        <v>3763.0</v>
      </c>
      <c r="C272" s="57">
        <v>391.0</v>
      </c>
      <c r="D272" s="167"/>
      <c r="E272" s="167"/>
      <c r="F272" s="81">
        <v>47.0</v>
      </c>
      <c r="G272" s="82">
        <v>35.0</v>
      </c>
      <c r="H272" s="83">
        <v>22.0</v>
      </c>
      <c r="I272" s="84">
        <v>25.0</v>
      </c>
      <c r="J272" s="85">
        <v>85.0</v>
      </c>
      <c r="K272" s="155">
        <v>12.0</v>
      </c>
      <c r="L272" s="81">
        <v>48.0</v>
      </c>
      <c r="M272" s="82">
        <v>41.0</v>
      </c>
      <c r="N272" s="83">
        <v>26.0</v>
      </c>
      <c r="O272" s="84">
        <v>25.0</v>
      </c>
      <c r="P272" s="85">
        <v>84.0</v>
      </c>
      <c r="Q272" s="155">
        <v>10.0</v>
      </c>
      <c r="R272" s="81">
        <v>45.0</v>
      </c>
      <c r="S272" s="82">
        <v>35.0</v>
      </c>
      <c r="T272" s="83">
        <v>27.0</v>
      </c>
      <c r="U272" s="84">
        <v>25.0</v>
      </c>
      <c r="V272" s="85">
        <v>83.0</v>
      </c>
      <c r="W272" s="155">
        <v>9.0</v>
      </c>
      <c r="X272" s="81"/>
      <c r="Y272" s="82"/>
      <c r="Z272" s="83"/>
      <c r="AA272" s="84"/>
      <c r="AB272" s="85"/>
      <c r="AC272" s="155"/>
      <c r="AD272" s="81"/>
      <c r="AE272" s="82"/>
      <c r="AF272" s="83"/>
      <c r="AG272" s="84"/>
      <c r="AH272" s="85"/>
      <c r="AI272" s="155"/>
      <c r="AJ272" s="81"/>
      <c r="AK272" s="82"/>
      <c r="AL272" s="83"/>
      <c r="AM272" s="84"/>
      <c r="AN272" s="85"/>
      <c r="AO272" s="155"/>
      <c r="AP272" s="81"/>
      <c r="AQ272" s="82"/>
      <c r="AR272" s="83"/>
      <c r="AS272" s="84"/>
      <c r="AT272" s="85"/>
      <c r="AU272" s="155"/>
      <c r="AV272" s="81"/>
      <c r="AW272" s="82"/>
      <c r="AX272" s="83"/>
      <c r="AY272" s="84"/>
      <c r="AZ272" s="85"/>
      <c r="BA272" s="155"/>
      <c r="BB272" s="81"/>
      <c r="BC272" s="82"/>
      <c r="BD272" s="83"/>
      <c r="BE272" s="84"/>
      <c r="BF272" s="85"/>
      <c r="BG272" s="155"/>
    </row>
    <row r="273" ht="16.5" customHeight="1">
      <c r="A273" s="166" t="s">
        <v>74</v>
      </c>
      <c r="B273" s="161">
        <v>3764.0</v>
      </c>
      <c r="C273" s="57">
        <v>3309.0</v>
      </c>
      <c r="D273" s="167"/>
      <c r="E273" s="167"/>
      <c r="F273" s="81">
        <v>214.0</v>
      </c>
      <c r="G273" s="82">
        <v>149.0</v>
      </c>
      <c r="H273" s="83">
        <v>171.0</v>
      </c>
      <c r="I273" s="84">
        <v>243.0</v>
      </c>
      <c r="J273" s="85">
        <v>592.0</v>
      </c>
      <c r="K273" s="155">
        <v>137.0</v>
      </c>
      <c r="L273" s="81">
        <v>216.0</v>
      </c>
      <c r="M273" s="82">
        <v>169.0</v>
      </c>
      <c r="N273" s="83">
        <v>172.0</v>
      </c>
      <c r="O273" s="84">
        <v>235.0</v>
      </c>
      <c r="P273" s="85">
        <v>594.0</v>
      </c>
      <c r="Q273" s="155">
        <v>141.0</v>
      </c>
      <c r="R273" s="81">
        <v>213.0</v>
      </c>
      <c r="S273" s="82">
        <v>173.0</v>
      </c>
      <c r="T273" s="83">
        <v>172.0</v>
      </c>
      <c r="U273" s="84">
        <v>229.0</v>
      </c>
      <c r="V273" s="85">
        <v>582.0</v>
      </c>
      <c r="W273" s="155">
        <v>135.0</v>
      </c>
      <c r="X273" s="81"/>
      <c r="Y273" s="82"/>
      <c r="Z273" s="83"/>
      <c r="AA273" s="84"/>
      <c r="AB273" s="85"/>
      <c r="AC273" s="155"/>
      <c r="AD273" s="81"/>
      <c r="AE273" s="82"/>
      <c r="AF273" s="83"/>
      <c r="AG273" s="84"/>
      <c r="AH273" s="85"/>
      <c r="AI273" s="155"/>
      <c r="AJ273" s="81"/>
      <c r="AK273" s="82"/>
      <c r="AL273" s="83"/>
      <c r="AM273" s="84"/>
      <c r="AN273" s="85"/>
      <c r="AO273" s="155"/>
      <c r="AP273" s="81"/>
      <c r="AQ273" s="82"/>
      <c r="AR273" s="83"/>
      <c r="AS273" s="84"/>
      <c r="AT273" s="85"/>
      <c r="AU273" s="155"/>
      <c r="AV273" s="81"/>
      <c r="AW273" s="82"/>
      <c r="AX273" s="83"/>
      <c r="AY273" s="84"/>
      <c r="AZ273" s="85"/>
      <c r="BA273" s="155"/>
      <c r="BB273" s="81"/>
      <c r="BC273" s="82"/>
      <c r="BD273" s="83"/>
      <c r="BE273" s="84"/>
      <c r="BF273" s="85"/>
      <c r="BG273" s="155"/>
    </row>
    <row r="274" ht="16.5" customHeight="1">
      <c r="A274" s="166" t="s">
        <v>74</v>
      </c>
      <c r="B274" s="161">
        <v>3765.0</v>
      </c>
      <c r="C274" s="57">
        <v>1917.0</v>
      </c>
      <c r="D274" s="167"/>
      <c r="E274" s="167"/>
      <c r="F274" s="81">
        <v>111.0</v>
      </c>
      <c r="G274" s="82">
        <v>79.0</v>
      </c>
      <c r="H274" s="83">
        <v>89.0</v>
      </c>
      <c r="I274" s="84">
        <v>115.0</v>
      </c>
      <c r="J274" s="85">
        <v>297.0</v>
      </c>
      <c r="K274" s="155">
        <v>93.0</v>
      </c>
      <c r="L274" s="81">
        <v>126.0</v>
      </c>
      <c r="M274" s="82">
        <v>78.0</v>
      </c>
      <c r="N274" s="83">
        <v>88.0</v>
      </c>
      <c r="O274" s="84">
        <v>106.0</v>
      </c>
      <c r="P274" s="85">
        <v>303.0</v>
      </c>
      <c r="Q274" s="155">
        <v>97.0</v>
      </c>
      <c r="R274" s="81">
        <v>113.0</v>
      </c>
      <c r="S274" s="82">
        <v>79.0</v>
      </c>
      <c r="T274" s="83">
        <v>85.0</v>
      </c>
      <c r="U274" s="84">
        <v>114.0</v>
      </c>
      <c r="V274" s="85">
        <v>296.0</v>
      </c>
      <c r="W274" s="155">
        <v>94.0</v>
      </c>
      <c r="X274" s="81"/>
      <c r="Y274" s="82"/>
      <c r="Z274" s="83"/>
      <c r="AA274" s="84"/>
      <c r="AB274" s="85"/>
      <c r="AC274" s="155"/>
      <c r="AD274" s="81"/>
      <c r="AE274" s="82"/>
      <c r="AF274" s="83"/>
      <c r="AG274" s="84"/>
      <c r="AH274" s="85"/>
      <c r="AI274" s="155"/>
      <c r="AJ274" s="81"/>
      <c r="AK274" s="82"/>
      <c r="AL274" s="83"/>
      <c r="AM274" s="84"/>
      <c r="AN274" s="85"/>
      <c r="AO274" s="155"/>
      <c r="AP274" s="81"/>
      <c r="AQ274" s="82"/>
      <c r="AR274" s="83"/>
      <c r="AS274" s="84"/>
      <c r="AT274" s="85"/>
      <c r="AU274" s="155"/>
      <c r="AV274" s="81"/>
      <c r="AW274" s="82"/>
      <c r="AX274" s="83"/>
      <c r="AY274" s="84"/>
      <c r="AZ274" s="85"/>
      <c r="BA274" s="155"/>
      <c r="BB274" s="81"/>
      <c r="BC274" s="82"/>
      <c r="BD274" s="83"/>
      <c r="BE274" s="84"/>
      <c r="BF274" s="85"/>
      <c r="BG274" s="155"/>
    </row>
    <row r="275" ht="16.5" customHeight="1">
      <c r="A275" s="166" t="s">
        <v>74</v>
      </c>
      <c r="B275" s="161">
        <v>3766.0</v>
      </c>
      <c r="C275" s="57">
        <v>2236.0</v>
      </c>
      <c r="D275" s="167"/>
      <c r="E275" s="167"/>
      <c r="F275" s="81">
        <v>309.0</v>
      </c>
      <c r="G275" s="82">
        <v>182.0</v>
      </c>
      <c r="H275" s="83">
        <v>195.0</v>
      </c>
      <c r="I275" s="84">
        <v>213.0</v>
      </c>
      <c r="J275" s="85">
        <v>410.0</v>
      </c>
      <c r="K275" s="155">
        <v>109.0</v>
      </c>
      <c r="L275" s="81">
        <v>338.0</v>
      </c>
      <c r="M275" s="82">
        <v>224.0</v>
      </c>
      <c r="N275" s="83">
        <v>226.0</v>
      </c>
      <c r="O275" s="84">
        <v>194.0</v>
      </c>
      <c r="P275" s="85">
        <v>377.0</v>
      </c>
      <c r="Q275" s="155">
        <v>93.0</v>
      </c>
      <c r="R275" s="81">
        <v>309.0</v>
      </c>
      <c r="S275" s="82">
        <v>200.0</v>
      </c>
      <c r="T275" s="83">
        <v>214.0</v>
      </c>
      <c r="U275" s="84">
        <v>200.0</v>
      </c>
      <c r="V275" s="85">
        <v>393.0</v>
      </c>
      <c r="W275" s="155">
        <v>94.0</v>
      </c>
      <c r="X275" s="81"/>
      <c r="Y275" s="82"/>
      <c r="Z275" s="83"/>
      <c r="AA275" s="84"/>
      <c r="AB275" s="85"/>
      <c r="AC275" s="155"/>
      <c r="AD275" s="81"/>
      <c r="AE275" s="82"/>
      <c r="AF275" s="83"/>
      <c r="AG275" s="84"/>
      <c r="AH275" s="85"/>
      <c r="AI275" s="155"/>
      <c r="AJ275" s="81"/>
      <c r="AK275" s="82"/>
      <c r="AL275" s="83"/>
      <c r="AM275" s="84"/>
      <c r="AN275" s="85"/>
      <c r="AO275" s="155"/>
      <c r="AP275" s="81"/>
      <c r="AQ275" s="82"/>
      <c r="AR275" s="83"/>
      <c r="AS275" s="84"/>
      <c r="AT275" s="85"/>
      <c r="AU275" s="155"/>
      <c r="AV275" s="81"/>
      <c r="AW275" s="82"/>
      <c r="AX275" s="83"/>
      <c r="AY275" s="84"/>
      <c r="AZ275" s="85"/>
      <c r="BA275" s="155"/>
      <c r="BB275" s="81"/>
      <c r="BC275" s="82"/>
      <c r="BD275" s="83"/>
      <c r="BE275" s="84"/>
      <c r="BF275" s="85"/>
      <c r="BG275" s="155"/>
    </row>
    <row r="276" ht="16.5" customHeight="1">
      <c r="A276" s="166" t="s">
        <v>74</v>
      </c>
      <c r="B276" s="161">
        <v>3769.0</v>
      </c>
      <c r="C276" s="57">
        <v>1117.0</v>
      </c>
      <c r="D276" s="167"/>
      <c r="E276" s="167"/>
      <c r="F276" s="81">
        <v>116.0</v>
      </c>
      <c r="G276" s="82">
        <v>73.0</v>
      </c>
      <c r="H276" s="83">
        <v>87.0</v>
      </c>
      <c r="I276" s="84">
        <v>70.0</v>
      </c>
      <c r="J276" s="85">
        <v>214.0</v>
      </c>
      <c r="K276" s="155">
        <v>54.0</v>
      </c>
      <c r="L276" s="81">
        <v>118.0</v>
      </c>
      <c r="M276" s="82">
        <v>77.0</v>
      </c>
      <c r="N276" s="83">
        <v>90.0</v>
      </c>
      <c r="O276" s="84">
        <v>72.0</v>
      </c>
      <c r="P276" s="85">
        <v>211.0</v>
      </c>
      <c r="Q276" s="155">
        <v>53.0</v>
      </c>
      <c r="R276" s="81">
        <v>113.0</v>
      </c>
      <c r="S276" s="82">
        <v>78.0</v>
      </c>
      <c r="T276" s="83">
        <v>86.0</v>
      </c>
      <c r="U276" s="84">
        <v>66.0</v>
      </c>
      <c r="V276" s="85">
        <v>207.0</v>
      </c>
      <c r="W276" s="155">
        <v>49.0</v>
      </c>
      <c r="X276" s="81"/>
      <c r="Y276" s="82"/>
      <c r="Z276" s="83"/>
      <c r="AA276" s="84"/>
      <c r="AB276" s="85"/>
      <c r="AC276" s="155"/>
      <c r="AD276" s="81"/>
      <c r="AE276" s="82"/>
      <c r="AF276" s="83"/>
      <c r="AG276" s="84"/>
      <c r="AH276" s="85"/>
      <c r="AI276" s="155"/>
      <c r="AJ276" s="81"/>
      <c r="AK276" s="82"/>
      <c r="AL276" s="83"/>
      <c r="AM276" s="84"/>
      <c r="AN276" s="85"/>
      <c r="AO276" s="155"/>
      <c r="AP276" s="81"/>
      <c r="AQ276" s="82"/>
      <c r="AR276" s="83"/>
      <c r="AS276" s="84"/>
      <c r="AT276" s="85"/>
      <c r="AU276" s="155"/>
      <c r="AV276" s="81"/>
      <c r="AW276" s="82"/>
      <c r="AX276" s="83"/>
      <c r="AY276" s="84"/>
      <c r="AZ276" s="85"/>
      <c r="BA276" s="155"/>
      <c r="BB276" s="81"/>
      <c r="BC276" s="82"/>
      <c r="BD276" s="83"/>
      <c r="BE276" s="84"/>
      <c r="BF276" s="85"/>
      <c r="BG276" s="155"/>
    </row>
    <row r="277" ht="16.5" customHeight="1">
      <c r="A277" s="166" t="s">
        <v>74</v>
      </c>
      <c r="B277" s="161">
        <v>3771.0</v>
      </c>
      <c r="C277" s="57">
        <v>962.0</v>
      </c>
      <c r="D277" s="167"/>
      <c r="E277" s="167"/>
      <c r="F277" s="81">
        <v>77.0</v>
      </c>
      <c r="G277" s="82">
        <v>49.0</v>
      </c>
      <c r="H277" s="83">
        <v>60.0</v>
      </c>
      <c r="I277" s="84">
        <v>60.0</v>
      </c>
      <c r="J277" s="85">
        <v>191.0</v>
      </c>
      <c r="K277" s="155">
        <v>60.0</v>
      </c>
      <c r="L277" s="81">
        <v>88.0</v>
      </c>
      <c r="M277" s="82">
        <v>54.0</v>
      </c>
      <c r="N277" s="83">
        <v>65.0</v>
      </c>
      <c r="O277" s="84">
        <v>60.0</v>
      </c>
      <c r="P277" s="85">
        <v>189.0</v>
      </c>
      <c r="Q277" s="155">
        <v>60.0</v>
      </c>
      <c r="R277" s="81">
        <v>82.0</v>
      </c>
      <c r="S277" s="82">
        <v>53.0</v>
      </c>
      <c r="T277" s="83">
        <v>64.0</v>
      </c>
      <c r="U277" s="84">
        <v>58.0</v>
      </c>
      <c r="V277" s="85">
        <v>184.0</v>
      </c>
      <c r="W277" s="155">
        <v>57.0</v>
      </c>
      <c r="X277" s="81"/>
      <c r="Y277" s="82"/>
      <c r="Z277" s="83"/>
      <c r="AA277" s="84"/>
      <c r="AB277" s="85"/>
      <c r="AC277" s="155"/>
      <c r="AD277" s="81"/>
      <c r="AE277" s="82"/>
      <c r="AF277" s="83"/>
      <c r="AG277" s="84"/>
      <c r="AH277" s="85"/>
      <c r="AI277" s="155"/>
      <c r="AJ277" s="81"/>
      <c r="AK277" s="82"/>
      <c r="AL277" s="83"/>
      <c r="AM277" s="84"/>
      <c r="AN277" s="85"/>
      <c r="AO277" s="155"/>
      <c r="AP277" s="81"/>
      <c r="AQ277" s="82"/>
      <c r="AR277" s="83"/>
      <c r="AS277" s="84"/>
      <c r="AT277" s="85"/>
      <c r="AU277" s="155"/>
      <c r="AV277" s="81"/>
      <c r="AW277" s="82"/>
      <c r="AX277" s="83"/>
      <c r="AY277" s="84"/>
      <c r="AZ277" s="85"/>
      <c r="BA277" s="155"/>
      <c r="BB277" s="81"/>
      <c r="BC277" s="82"/>
      <c r="BD277" s="83"/>
      <c r="BE277" s="84"/>
      <c r="BF277" s="85"/>
      <c r="BG277" s="155"/>
    </row>
    <row r="278" ht="16.5" customHeight="1">
      <c r="A278" s="166" t="s">
        <v>74</v>
      </c>
      <c r="B278" s="161">
        <v>3773.0</v>
      </c>
      <c r="C278" s="57">
        <v>1307.0</v>
      </c>
      <c r="D278" s="167"/>
      <c r="E278" s="167"/>
      <c r="F278" s="81">
        <v>83.0</v>
      </c>
      <c r="G278" s="82">
        <v>67.0</v>
      </c>
      <c r="H278" s="83">
        <v>53.0</v>
      </c>
      <c r="I278" s="84">
        <v>99.0</v>
      </c>
      <c r="J278" s="85">
        <v>234.0</v>
      </c>
      <c r="K278" s="155">
        <v>50.0</v>
      </c>
      <c r="L278" s="81">
        <v>88.0</v>
      </c>
      <c r="M278" s="82">
        <v>74.0</v>
      </c>
      <c r="N278" s="83">
        <v>54.0</v>
      </c>
      <c r="O278" s="84">
        <v>97.0</v>
      </c>
      <c r="P278" s="85">
        <v>232.0</v>
      </c>
      <c r="Q278" s="155">
        <v>52.0</v>
      </c>
      <c r="R278" s="81">
        <v>90.0</v>
      </c>
      <c r="S278" s="82">
        <v>75.0</v>
      </c>
      <c r="T278" s="83">
        <v>55.0</v>
      </c>
      <c r="U278" s="84">
        <v>90.0</v>
      </c>
      <c r="V278" s="85">
        <v>229.0</v>
      </c>
      <c r="W278" s="155">
        <v>50.0</v>
      </c>
      <c r="X278" s="81"/>
      <c r="Y278" s="82"/>
      <c r="Z278" s="83"/>
      <c r="AA278" s="84"/>
      <c r="AB278" s="85"/>
      <c r="AC278" s="155"/>
      <c r="AD278" s="81"/>
      <c r="AE278" s="82"/>
      <c r="AF278" s="83"/>
      <c r="AG278" s="84"/>
      <c r="AH278" s="85"/>
      <c r="AI278" s="155"/>
      <c r="AJ278" s="81"/>
      <c r="AK278" s="82"/>
      <c r="AL278" s="83"/>
      <c r="AM278" s="84"/>
      <c r="AN278" s="85"/>
      <c r="AO278" s="155"/>
      <c r="AP278" s="81"/>
      <c r="AQ278" s="82"/>
      <c r="AR278" s="83"/>
      <c r="AS278" s="84"/>
      <c r="AT278" s="85"/>
      <c r="AU278" s="155"/>
      <c r="AV278" s="81"/>
      <c r="AW278" s="82"/>
      <c r="AX278" s="83"/>
      <c r="AY278" s="84"/>
      <c r="AZ278" s="85"/>
      <c r="BA278" s="155"/>
      <c r="BB278" s="81"/>
      <c r="BC278" s="82"/>
      <c r="BD278" s="83"/>
      <c r="BE278" s="84"/>
      <c r="BF278" s="85"/>
      <c r="BG278" s="155"/>
    </row>
    <row r="279" ht="16.5" customHeight="1">
      <c r="A279" s="166" t="s">
        <v>74</v>
      </c>
      <c r="B279" s="161">
        <v>3780.0</v>
      </c>
      <c r="C279" s="57">
        <v>1600.0</v>
      </c>
      <c r="D279" s="167"/>
      <c r="E279" s="167"/>
      <c r="F279" s="81">
        <v>204.0</v>
      </c>
      <c r="G279" s="82">
        <v>128.0</v>
      </c>
      <c r="H279" s="83">
        <v>127.0</v>
      </c>
      <c r="I279" s="84">
        <v>130.0</v>
      </c>
      <c r="J279" s="85">
        <v>293.0</v>
      </c>
      <c r="K279" s="155">
        <v>71.0</v>
      </c>
      <c r="L279" s="81">
        <v>216.0</v>
      </c>
      <c r="M279" s="82">
        <v>142.0</v>
      </c>
      <c r="N279" s="83">
        <v>131.0</v>
      </c>
      <c r="O279" s="84">
        <v>126.0</v>
      </c>
      <c r="P279" s="85">
        <v>283.0</v>
      </c>
      <c r="Q279" s="155">
        <v>68.0</v>
      </c>
      <c r="R279" s="81">
        <v>211.0</v>
      </c>
      <c r="S279" s="82">
        <v>127.0</v>
      </c>
      <c r="T279" s="83">
        <v>128.0</v>
      </c>
      <c r="U279" s="84">
        <v>122.0</v>
      </c>
      <c r="V279" s="85">
        <v>287.0</v>
      </c>
      <c r="W279" s="155">
        <v>69.0</v>
      </c>
      <c r="X279" s="81"/>
      <c r="Y279" s="82"/>
      <c r="Z279" s="83"/>
      <c r="AA279" s="84"/>
      <c r="AB279" s="85"/>
      <c r="AC279" s="155"/>
      <c r="AD279" s="81"/>
      <c r="AE279" s="82"/>
      <c r="AF279" s="83"/>
      <c r="AG279" s="84"/>
      <c r="AH279" s="85"/>
      <c r="AI279" s="155"/>
      <c r="AJ279" s="81"/>
      <c r="AK279" s="82"/>
      <c r="AL279" s="83"/>
      <c r="AM279" s="84"/>
      <c r="AN279" s="85"/>
      <c r="AO279" s="155"/>
      <c r="AP279" s="81"/>
      <c r="AQ279" s="82"/>
      <c r="AR279" s="83"/>
      <c r="AS279" s="84"/>
      <c r="AT279" s="85"/>
      <c r="AU279" s="155"/>
      <c r="AV279" s="81"/>
      <c r="AW279" s="82"/>
      <c r="AX279" s="83"/>
      <c r="AY279" s="84"/>
      <c r="AZ279" s="85"/>
      <c r="BA279" s="155"/>
      <c r="BB279" s="81"/>
      <c r="BC279" s="82"/>
      <c r="BD279" s="83"/>
      <c r="BE279" s="84"/>
      <c r="BF279" s="85"/>
      <c r="BG279" s="155"/>
    </row>
    <row r="280" ht="16.5" customHeight="1">
      <c r="A280" s="166" t="s">
        <v>74</v>
      </c>
      <c r="B280" s="161">
        <v>3781.0</v>
      </c>
      <c r="C280" s="57">
        <v>2473.0</v>
      </c>
      <c r="D280" s="167"/>
      <c r="E280" s="167"/>
      <c r="F280" s="81">
        <v>219.0</v>
      </c>
      <c r="G280" s="82">
        <v>219.0</v>
      </c>
      <c r="H280" s="83">
        <v>161.0</v>
      </c>
      <c r="I280" s="84">
        <v>150.0</v>
      </c>
      <c r="J280" s="85">
        <v>448.0</v>
      </c>
      <c r="K280" s="155">
        <v>118.0</v>
      </c>
      <c r="L280" s="81">
        <v>236.0</v>
      </c>
      <c r="M280" s="82">
        <v>243.0</v>
      </c>
      <c r="N280" s="83">
        <v>167.0</v>
      </c>
      <c r="O280" s="84">
        <v>141.0</v>
      </c>
      <c r="P280" s="85">
        <v>434.0</v>
      </c>
      <c r="Q280" s="155">
        <v>120.0</v>
      </c>
      <c r="R280" s="81">
        <v>222.0</v>
      </c>
      <c r="S280" s="82">
        <v>234.0</v>
      </c>
      <c r="T280" s="83">
        <v>171.0</v>
      </c>
      <c r="U280" s="84">
        <v>145.0</v>
      </c>
      <c r="V280" s="85">
        <v>432.0</v>
      </c>
      <c r="W280" s="155">
        <v>110.0</v>
      </c>
      <c r="X280" s="81"/>
      <c r="Y280" s="82"/>
      <c r="Z280" s="83"/>
      <c r="AA280" s="84"/>
      <c r="AB280" s="85"/>
      <c r="AC280" s="155"/>
      <c r="AD280" s="81"/>
      <c r="AE280" s="82"/>
      <c r="AF280" s="83"/>
      <c r="AG280" s="84"/>
      <c r="AH280" s="85"/>
      <c r="AI280" s="155"/>
      <c r="AJ280" s="81"/>
      <c r="AK280" s="82"/>
      <c r="AL280" s="83"/>
      <c r="AM280" s="84"/>
      <c r="AN280" s="85"/>
      <c r="AO280" s="155"/>
      <c r="AP280" s="81"/>
      <c r="AQ280" s="82"/>
      <c r="AR280" s="83"/>
      <c r="AS280" s="84"/>
      <c r="AT280" s="85"/>
      <c r="AU280" s="155"/>
      <c r="AV280" s="81"/>
      <c r="AW280" s="82"/>
      <c r="AX280" s="83"/>
      <c r="AY280" s="84"/>
      <c r="AZ280" s="85"/>
      <c r="BA280" s="155"/>
      <c r="BB280" s="81"/>
      <c r="BC280" s="82"/>
      <c r="BD280" s="83"/>
      <c r="BE280" s="84"/>
      <c r="BF280" s="85"/>
      <c r="BG280" s="155"/>
    </row>
    <row r="281" ht="16.5" customHeight="1">
      <c r="A281" s="166" t="s">
        <v>74</v>
      </c>
      <c r="B281" s="161">
        <v>3787.0</v>
      </c>
      <c r="C281" s="57">
        <v>1502.0</v>
      </c>
      <c r="D281" s="167"/>
      <c r="E281" s="167"/>
      <c r="F281" s="81">
        <v>141.0</v>
      </c>
      <c r="G281" s="82">
        <v>115.0</v>
      </c>
      <c r="H281" s="83">
        <v>105.0</v>
      </c>
      <c r="I281" s="84">
        <v>105.0</v>
      </c>
      <c r="J281" s="85">
        <v>313.0</v>
      </c>
      <c r="K281" s="155">
        <v>49.0</v>
      </c>
      <c r="L281" s="81">
        <v>147.0</v>
      </c>
      <c r="M281" s="82">
        <v>120.0</v>
      </c>
      <c r="N281" s="83">
        <v>109.0</v>
      </c>
      <c r="O281" s="84">
        <v>99.0</v>
      </c>
      <c r="P281" s="85">
        <v>308.0</v>
      </c>
      <c r="Q281" s="155">
        <v>45.0</v>
      </c>
      <c r="R281" s="81">
        <v>139.0</v>
      </c>
      <c r="S281" s="82">
        <v>114.0</v>
      </c>
      <c r="T281" s="83">
        <v>105.0</v>
      </c>
      <c r="U281" s="84">
        <v>96.0</v>
      </c>
      <c r="V281" s="85">
        <v>309.0</v>
      </c>
      <c r="W281" s="155">
        <v>45.0</v>
      </c>
      <c r="X281" s="81"/>
      <c r="Y281" s="82"/>
      <c r="Z281" s="83"/>
      <c r="AA281" s="84"/>
      <c r="AB281" s="85"/>
      <c r="AC281" s="155"/>
      <c r="AD281" s="81"/>
      <c r="AE281" s="82"/>
      <c r="AF281" s="83"/>
      <c r="AG281" s="84"/>
      <c r="AH281" s="85"/>
      <c r="AI281" s="155"/>
      <c r="AJ281" s="81"/>
      <c r="AK281" s="82"/>
      <c r="AL281" s="83"/>
      <c r="AM281" s="84"/>
      <c r="AN281" s="85"/>
      <c r="AO281" s="155"/>
      <c r="AP281" s="81"/>
      <c r="AQ281" s="82"/>
      <c r="AR281" s="83"/>
      <c r="AS281" s="84"/>
      <c r="AT281" s="85"/>
      <c r="AU281" s="155"/>
      <c r="AV281" s="81"/>
      <c r="AW281" s="82"/>
      <c r="AX281" s="83"/>
      <c r="AY281" s="84"/>
      <c r="AZ281" s="85"/>
      <c r="BA281" s="155"/>
      <c r="BB281" s="81"/>
      <c r="BC281" s="82"/>
      <c r="BD281" s="83"/>
      <c r="BE281" s="84"/>
      <c r="BF281" s="85"/>
      <c r="BG281" s="155"/>
    </row>
    <row r="282" ht="16.5" customHeight="1">
      <c r="A282" s="166" t="s">
        <v>74</v>
      </c>
      <c r="B282" s="161">
        <v>3793.0</v>
      </c>
      <c r="C282" s="57">
        <v>2476.0</v>
      </c>
      <c r="D282" s="167"/>
      <c r="E282" s="167"/>
      <c r="F282" s="81">
        <v>204.0</v>
      </c>
      <c r="G282" s="82">
        <v>312.0</v>
      </c>
      <c r="H282" s="83">
        <v>282.0</v>
      </c>
      <c r="I282" s="84">
        <v>159.0</v>
      </c>
      <c r="J282" s="85">
        <v>563.0</v>
      </c>
      <c r="K282" s="155">
        <v>125.0</v>
      </c>
      <c r="L282" s="81">
        <v>215.0</v>
      </c>
      <c r="M282" s="82">
        <v>330.0</v>
      </c>
      <c r="N282" s="83">
        <v>283.0</v>
      </c>
      <c r="O282" s="84">
        <v>149.0</v>
      </c>
      <c r="P282" s="85">
        <v>550.0</v>
      </c>
      <c r="Q282" s="155">
        <v>133.0</v>
      </c>
      <c r="R282" s="81">
        <v>204.0</v>
      </c>
      <c r="S282" s="82">
        <v>314.0</v>
      </c>
      <c r="T282" s="83">
        <v>282.0</v>
      </c>
      <c r="U282" s="84">
        <v>151.0</v>
      </c>
      <c r="V282" s="85">
        <v>547.0</v>
      </c>
      <c r="W282" s="155">
        <v>128.0</v>
      </c>
      <c r="X282" s="81"/>
      <c r="Y282" s="82"/>
      <c r="Z282" s="83"/>
      <c r="AA282" s="84"/>
      <c r="AB282" s="85"/>
      <c r="AC282" s="155"/>
      <c r="AD282" s="81"/>
      <c r="AE282" s="82"/>
      <c r="AF282" s="83"/>
      <c r="AG282" s="84"/>
      <c r="AH282" s="85"/>
      <c r="AI282" s="155"/>
      <c r="AJ282" s="81"/>
      <c r="AK282" s="82"/>
      <c r="AL282" s="83"/>
      <c r="AM282" s="84"/>
      <c r="AN282" s="85"/>
      <c r="AO282" s="155"/>
      <c r="AP282" s="81"/>
      <c r="AQ282" s="82"/>
      <c r="AR282" s="83"/>
      <c r="AS282" s="84"/>
      <c r="AT282" s="85"/>
      <c r="AU282" s="155"/>
      <c r="AV282" s="81"/>
      <c r="AW282" s="82"/>
      <c r="AX282" s="83"/>
      <c r="AY282" s="84"/>
      <c r="AZ282" s="85"/>
      <c r="BA282" s="155"/>
      <c r="BB282" s="81"/>
      <c r="BC282" s="82"/>
      <c r="BD282" s="83"/>
      <c r="BE282" s="84"/>
      <c r="BF282" s="85"/>
      <c r="BG282" s="155"/>
    </row>
    <row r="283" ht="16.5" customHeight="1">
      <c r="A283" s="166" t="s">
        <v>74</v>
      </c>
      <c r="B283" s="161">
        <v>3800.0</v>
      </c>
      <c r="C283" s="57">
        <v>2954.0</v>
      </c>
      <c r="D283" s="167"/>
      <c r="E283" s="167"/>
      <c r="F283" s="81">
        <v>354.0</v>
      </c>
      <c r="G283" s="82">
        <v>260.0</v>
      </c>
      <c r="H283" s="83">
        <v>264.0</v>
      </c>
      <c r="I283" s="84">
        <v>275.0</v>
      </c>
      <c r="J283" s="85">
        <v>610.0</v>
      </c>
      <c r="K283" s="155">
        <v>134.0</v>
      </c>
      <c r="L283" s="81">
        <v>378.0</v>
      </c>
      <c r="M283" s="82">
        <v>277.0</v>
      </c>
      <c r="N283" s="83">
        <v>273.0</v>
      </c>
      <c r="O283" s="84">
        <v>266.0</v>
      </c>
      <c r="P283" s="85">
        <v>600.0</v>
      </c>
      <c r="Q283" s="155">
        <v>134.0</v>
      </c>
      <c r="R283" s="81">
        <v>358.0</v>
      </c>
      <c r="S283" s="82">
        <v>268.0</v>
      </c>
      <c r="T283" s="83">
        <v>270.0</v>
      </c>
      <c r="U283" s="84">
        <v>274.0</v>
      </c>
      <c r="V283" s="85">
        <v>600.0</v>
      </c>
      <c r="W283" s="155">
        <v>125.0</v>
      </c>
      <c r="X283" s="81"/>
      <c r="Y283" s="82"/>
      <c r="Z283" s="83"/>
      <c r="AA283" s="84"/>
      <c r="AB283" s="85"/>
      <c r="AC283" s="155"/>
      <c r="AD283" s="81"/>
      <c r="AE283" s="82"/>
      <c r="AF283" s="83"/>
      <c r="AG283" s="84"/>
      <c r="AH283" s="85"/>
      <c r="AI283" s="155"/>
      <c r="AJ283" s="81"/>
      <c r="AK283" s="82"/>
      <c r="AL283" s="83"/>
      <c r="AM283" s="84"/>
      <c r="AN283" s="85"/>
      <c r="AO283" s="155"/>
      <c r="AP283" s="81"/>
      <c r="AQ283" s="82"/>
      <c r="AR283" s="83"/>
      <c r="AS283" s="84"/>
      <c r="AT283" s="85"/>
      <c r="AU283" s="155"/>
      <c r="AV283" s="81"/>
      <c r="AW283" s="82"/>
      <c r="AX283" s="83"/>
      <c r="AY283" s="84"/>
      <c r="AZ283" s="85"/>
      <c r="BA283" s="155"/>
      <c r="BB283" s="81"/>
      <c r="BC283" s="82"/>
      <c r="BD283" s="83"/>
      <c r="BE283" s="84"/>
      <c r="BF283" s="85"/>
      <c r="BG283" s="155"/>
    </row>
    <row r="284" ht="16.5" customHeight="1">
      <c r="A284" s="166" t="s">
        <v>74</v>
      </c>
      <c r="B284" s="161">
        <v>3863.0</v>
      </c>
      <c r="C284" s="57">
        <v>2797.0</v>
      </c>
      <c r="D284" s="167"/>
      <c r="E284" s="167"/>
      <c r="F284" s="81">
        <v>155.0</v>
      </c>
      <c r="G284" s="82">
        <v>173.0</v>
      </c>
      <c r="H284" s="83">
        <v>167.0</v>
      </c>
      <c r="I284" s="84">
        <v>179.0</v>
      </c>
      <c r="J284" s="85">
        <v>448.0</v>
      </c>
      <c r="K284" s="155">
        <v>181.0</v>
      </c>
      <c r="L284" s="81">
        <v>172.0</v>
      </c>
      <c r="M284" s="82">
        <v>187.0</v>
      </c>
      <c r="N284" s="83">
        <v>174.0</v>
      </c>
      <c r="O284" s="84">
        <v>174.0</v>
      </c>
      <c r="P284" s="85">
        <v>453.0</v>
      </c>
      <c r="Q284" s="155">
        <v>175.0</v>
      </c>
      <c r="R284" s="81">
        <v>167.0</v>
      </c>
      <c r="S284" s="82">
        <v>191.0</v>
      </c>
      <c r="T284" s="83">
        <v>174.0</v>
      </c>
      <c r="U284" s="84">
        <v>173.0</v>
      </c>
      <c r="V284" s="85">
        <v>428.0</v>
      </c>
      <c r="W284" s="155">
        <v>168.0</v>
      </c>
      <c r="X284" s="81"/>
      <c r="Y284" s="82"/>
      <c r="Z284" s="83"/>
      <c r="AA284" s="84"/>
      <c r="AB284" s="85"/>
      <c r="AC284" s="155"/>
      <c r="AD284" s="81"/>
      <c r="AE284" s="82"/>
      <c r="AF284" s="83"/>
      <c r="AG284" s="84"/>
      <c r="AH284" s="85"/>
      <c r="AI284" s="155"/>
      <c r="AJ284" s="81"/>
      <c r="AK284" s="82"/>
      <c r="AL284" s="83"/>
      <c r="AM284" s="84"/>
      <c r="AN284" s="85"/>
      <c r="AO284" s="155"/>
      <c r="AP284" s="81"/>
      <c r="AQ284" s="82"/>
      <c r="AR284" s="83"/>
      <c r="AS284" s="84"/>
      <c r="AT284" s="85"/>
      <c r="AU284" s="155"/>
      <c r="AV284" s="81"/>
      <c r="AW284" s="82"/>
      <c r="AX284" s="83"/>
      <c r="AY284" s="84"/>
      <c r="AZ284" s="85"/>
      <c r="BA284" s="155"/>
      <c r="BB284" s="81"/>
      <c r="BC284" s="82"/>
      <c r="BD284" s="83"/>
      <c r="BE284" s="84"/>
      <c r="BF284" s="85"/>
      <c r="BG284" s="155"/>
    </row>
    <row r="285" ht="16.5" customHeight="1">
      <c r="A285" s="166" t="s">
        <v>74</v>
      </c>
      <c r="B285" s="161">
        <v>4000.0</v>
      </c>
      <c r="C285" s="57">
        <v>1065.0</v>
      </c>
      <c r="D285" s="167"/>
      <c r="E285" s="167"/>
      <c r="F285" s="81">
        <v>36.0</v>
      </c>
      <c r="G285" s="82">
        <v>41.0</v>
      </c>
      <c r="H285" s="83">
        <v>35.0</v>
      </c>
      <c r="I285" s="84">
        <v>68.0</v>
      </c>
      <c r="J285" s="85">
        <v>133.0</v>
      </c>
      <c r="K285" s="155">
        <v>43.0</v>
      </c>
      <c r="L285" s="81">
        <v>38.0</v>
      </c>
      <c r="M285" s="82">
        <v>42.0</v>
      </c>
      <c r="N285" s="83">
        <v>38.0</v>
      </c>
      <c r="O285" s="84">
        <v>69.0</v>
      </c>
      <c r="P285" s="85">
        <v>136.0</v>
      </c>
      <c r="Q285" s="155">
        <v>42.0</v>
      </c>
      <c r="R285" s="81">
        <v>40.0</v>
      </c>
      <c r="S285" s="82">
        <v>40.0</v>
      </c>
      <c r="T285" s="83">
        <v>39.0</v>
      </c>
      <c r="U285" s="84">
        <v>67.0</v>
      </c>
      <c r="V285" s="85">
        <v>124.0</v>
      </c>
      <c r="W285" s="155">
        <v>40.0</v>
      </c>
      <c r="X285" s="81"/>
      <c r="Y285" s="82"/>
      <c r="Z285" s="83"/>
      <c r="AA285" s="84"/>
      <c r="AB285" s="85"/>
      <c r="AC285" s="155"/>
      <c r="AD285" s="81"/>
      <c r="AE285" s="82"/>
      <c r="AF285" s="83"/>
      <c r="AG285" s="84"/>
      <c r="AH285" s="85"/>
      <c r="AI285" s="155"/>
      <c r="AJ285" s="81"/>
      <c r="AK285" s="82"/>
      <c r="AL285" s="83"/>
      <c r="AM285" s="84"/>
      <c r="AN285" s="85"/>
      <c r="AO285" s="155"/>
      <c r="AP285" s="81"/>
      <c r="AQ285" s="82"/>
      <c r="AR285" s="83"/>
      <c r="AS285" s="84"/>
      <c r="AT285" s="85"/>
      <c r="AU285" s="155"/>
      <c r="AV285" s="81"/>
      <c r="AW285" s="82"/>
      <c r="AX285" s="83"/>
      <c r="AY285" s="84"/>
      <c r="AZ285" s="85"/>
      <c r="BA285" s="155"/>
      <c r="BB285" s="81"/>
      <c r="BC285" s="82"/>
      <c r="BD285" s="83"/>
      <c r="BE285" s="84"/>
      <c r="BF285" s="85"/>
      <c r="BG285" s="155"/>
    </row>
    <row r="286" ht="16.5" customHeight="1">
      <c r="A286" s="166" t="s">
        <v>74</v>
      </c>
      <c r="B286" s="161">
        <v>4007.0</v>
      </c>
      <c r="C286" s="57">
        <v>1272.0</v>
      </c>
      <c r="D286" s="167"/>
      <c r="E286" s="167"/>
      <c r="F286" s="81">
        <v>66.0</v>
      </c>
      <c r="G286" s="82">
        <v>43.0</v>
      </c>
      <c r="H286" s="83">
        <v>41.0</v>
      </c>
      <c r="I286" s="84">
        <v>60.0</v>
      </c>
      <c r="J286" s="85">
        <v>163.0</v>
      </c>
      <c r="K286" s="155">
        <v>49.0</v>
      </c>
      <c r="L286" s="81">
        <v>66.0</v>
      </c>
      <c r="M286" s="82">
        <v>54.0</v>
      </c>
      <c r="N286" s="83">
        <v>44.0</v>
      </c>
      <c r="O286" s="84">
        <v>59.0</v>
      </c>
      <c r="P286" s="85">
        <v>160.0</v>
      </c>
      <c r="Q286" s="155">
        <v>46.0</v>
      </c>
      <c r="R286" s="81">
        <v>68.0</v>
      </c>
      <c r="S286" s="82">
        <v>47.0</v>
      </c>
      <c r="T286" s="83">
        <v>40.0</v>
      </c>
      <c r="U286" s="84">
        <v>58.0</v>
      </c>
      <c r="V286" s="85">
        <v>159.0</v>
      </c>
      <c r="W286" s="155">
        <v>45.0</v>
      </c>
      <c r="X286" s="81"/>
      <c r="Y286" s="82"/>
      <c r="Z286" s="83"/>
      <c r="AA286" s="84"/>
      <c r="AB286" s="85"/>
      <c r="AC286" s="155"/>
      <c r="AD286" s="81"/>
      <c r="AE286" s="82"/>
      <c r="AF286" s="83"/>
      <c r="AG286" s="84"/>
      <c r="AH286" s="85"/>
      <c r="AI286" s="155"/>
      <c r="AJ286" s="81"/>
      <c r="AK286" s="82"/>
      <c r="AL286" s="83"/>
      <c r="AM286" s="84"/>
      <c r="AN286" s="85"/>
      <c r="AO286" s="155"/>
      <c r="AP286" s="81"/>
      <c r="AQ286" s="82"/>
      <c r="AR286" s="83"/>
      <c r="AS286" s="84"/>
      <c r="AT286" s="85"/>
      <c r="AU286" s="155"/>
      <c r="AV286" s="81"/>
      <c r="AW286" s="82"/>
      <c r="AX286" s="83"/>
      <c r="AY286" s="84"/>
      <c r="AZ286" s="85"/>
      <c r="BA286" s="155"/>
      <c r="BB286" s="81"/>
      <c r="BC286" s="82"/>
      <c r="BD286" s="83"/>
      <c r="BE286" s="84"/>
      <c r="BF286" s="85"/>
      <c r="BG286" s="155"/>
    </row>
    <row r="287" ht="16.5" customHeight="1">
      <c r="A287" s="166" t="s">
        <v>74</v>
      </c>
      <c r="B287" s="161">
        <v>4008.0</v>
      </c>
      <c r="C287" s="57">
        <v>838.0</v>
      </c>
      <c r="D287" s="167"/>
      <c r="E287" s="167"/>
      <c r="F287" s="81">
        <v>15.0</v>
      </c>
      <c r="G287" s="82">
        <v>19.0</v>
      </c>
      <c r="H287" s="83">
        <v>23.0</v>
      </c>
      <c r="I287" s="84">
        <v>47.0</v>
      </c>
      <c r="J287" s="85">
        <v>121.0</v>
      </c>
      <c r="K287" s="155">
        <v>34.0</v>
      </c>
      <c r="L287" s="81">
        <v>17.0</v>
      </c>
      <c r="M287" s="82">
        <v>20.0</v>
      </c>
      <c r="N287" s="83">
        <v>25.0</v>
      </c>
      <c r="O287" s="84">
        <v>45.0</v>
      </c>
      <c r="P287" s="85">
        <v>119.0</v>
      </c>
      <c r="Q287" s="155">
        <v>32.0</v>
      </c>
      <c r="R287" s="81">
        <v>19.0</v>
      </c>
      <c r="S287" s="82">
        <v>20.0</v>
      </c>
      <c r="T287" s="83">
        <v>27.0</v>
      </c>
      <c r="U287" s="84">
        <v>43.0</v>
      </c>
      <c r="V287" s="85">
        <v>116.0</v>
      </c>
      <c r="W287" s="155">
        <v>32.0</v>
      </c>
      <c r="X287" s="81"/>
      <c r="Y287" s="82"/>
      <c r="Z287" s="83"/>
      <c r="AA287" s="84"/>
      <c r="AB287" s="85"/>
      <c r="AC287" s="155"/>
      <c r="AD287" s="81"/>
      <c r="AE287" s="82"/>
      <c r="AF287" s="83"/>
      <c r="AG287" s="84"/>
      <c r="AH287" s="85"/>
      <c r="AI287" s="155"/>
      <c r="AJ287" s="81"/>
      <c r="AK287" s="82"/>
      <c r="AL287" s="83"/>
      <c r="AM287" s="84"/>
      <c r="AN287" s="85"/>
      <c r="AO287" s="155"/>
      <c r="AP287" s="81"/>
      <c r="AQ287" s="82"/>
      <c r="AR287" s="83"/>
      <c r="AS287" s="84"/>
      <c r="AT287" s="85"/>
      <c r="AU287" s="155"/>
      <c r="AV287" s="81"/>
      <c r="AW287" s="82"/>
      <c r="AX287" s="83"/>
      <c r="AY287" s="84"/>
      <c r="AZ287" s="85"/>
      <c r="BA287" s="155"/>
      <c r="BB287" s="81"/>
      <c r="BC287" s="82"/>
      <c r="BD287" s="83"/>
      <c r="BE287" s="84"/>
      <c r="BF287" s="85"/>
      <c r="BG287" s="155"/>
    </row>
    <row r="288" ht="16.5" customHeight="1">
      <c r="A288" s="166" t="s">
        <v>74</v>
      </c>
      <c r="B288" s="161">
        <v>4009.0</v>
      </c>
      <c r="C288" s="57">
        <v>1157.0</v>
      </c>
      <c r="D288" s="167"/>
      <c r="E288" s="167"/>
      <c r="F288" s="81">
        <v>43.0</v>
      </c>
      <c r="G288" s="82">
        <v>31.0</v>
      </c>
      <c r="H288" s="83">
        <v>52.0</v>
      </c>
      <c r="I288" s="84">
        <v>71.0</v>
      </c>
      <c r="J288" s="85">
        <v>148.0</v>
      </c>
      <c r="K288" s="155">
        <v>48.0</v>
      </c>
      <c r="L288" s="81">
        <v>44.0</v>
      </c>
      <c r="M288" s="82">
        <v>31.0</v>
      </c>
      <c r="N288" s="83">
        <v>53.0</v>
      </c>
      <c r="O288" s="84">
        <v>73.0</v>
      </c>
      <c r="P288" s="85">
        <v>147.0</v>
      </c>
      <c r="Q288" s="155">
        <v>50.0</v>
      </c>
      <c r="R288" s="81">
        <v>46.0</v>
      </c>
      <c r="S288" s="82">
        <v>30.0</v>
      </c>
      <c r="T288" s="83">
        <v>55.0</v>
      </c>
      <c r="U288" s="84">
        <v>76.0</v>
      </c>
      <c r="V288" s="85">
        <v>144.0</v>
      </c>
      <c r="W288" s="155">
        <v>47.0</v>
      </c>
      <c r="X288" s="81"/>
      <c r="Y288" s="82"/>
      <c r="Z288" s="83"/>
      <c r="AA288" s="84"/>
      <c r="AB288" s="85"/>
      <c r="AC288" s="155"/>
      <c r="AD288" s="81"/>
      <c r="AE288" s="82"/>
      <c r="AF288" s="83"/>
      <c r="AG288" s="84"/>
      <c r="AH288" s="85"/>
      <c r="AI288" s="155"/>
      <c r="AJ288" s="81"/>
      <c r="AK288" s="82"/>
      <c r="AL288" s="83"/>
      <c r="AM288" s="84"/>
      <c r="AN288" s="85"/>
      <c r="AO288" s="155"/>
      <c r="AP288" s="81"/>
      <c r="AQ288" s="82"/>
      <c r="AR288" s="83"/>
      <c r="AS288" s="84"/>
      <c r="AT288" s="85"/>
      <c r="AU288" s="155"/>
      <c r="AV288" s="81"/>
      <c r="AW288" s="82"/>
      <c r="AX288" s="83"/>
      <c r="AY288" s="84"/>
      <c r="AZ288" s="85"/>
      <c r="BA288" s="155"/>
      <c r="BB288" s="81"/>
      <c r="BC288" s="82"/>
      <c r="BD288" s="83"/>
      <c r="BE288" s="84"/>
      <c r="BF288" s="85"/>
      <c r="BG288" s="155"/>
    </row>
    <row r="289" ht="16.5" customHeight="1">
      <c r="A289" s="166" t="s">
        <v>74</v>
      </c>
      <c r="B289" s="161">
        <v>4010.0</v>
      </c>
      <c r="C289" s="57">
        <v>2866.0</v>
      </c>
      <c r="D289" s="167"/>
      <c r="E289" s="167"/>
      <c r="F289" s="81">
        <v>236.0</v>
      </c>
      <c r="G289" s="82">
        <v>200.0</v>
      </c>
      <c r="H289" s="83">
        <v>177.0</v>
      </c>
      <c r="I289" s="84">
        <v>313.0</v>
      </c>
      <c r="J289" s="85">
        <v>559.0</v>
      </c>
      <c r="K289" s="155">
        <v>155.0</v>
      </c>
      <c r="L289" s="81">
        <v>246.0</v>
      </c>
      <c r="M289" s="82">
        <v>208.0</v>
      </c>
      <c r="N289" s="83">
        <v>190.0</v>
      </c>
      <c r="O289" s="84">
        <v>309.0</v>
      </c>
      <c r="P289" s="85">
        <v>562.0</v>
      </c>
      <c r="Q289" s="155">
        <v>150.0</v>
      </c>
      <c r="R289" s="81">
        <v>246.0</v>
      </c>
      <c r="S289" s="82">
        <v>207.0</v>
      </c>
      <c r="T289" s="83">
        <v>182.0</v>
      </c>
      <c r="U289" s="84">
        <v>298.0</v>
      </c>
      <c r="V289" s="85">
        <v>542.0</v>
      </c>
      <c r="W289" s="155">
        <v>149.0</v>
      </c>
      <c r="X289" s="81"/>
      <c r="Y289" s="82"/>
      <c r="Z289" s="83"/>
      <c r="AA289" s="84"/>
      <c r="AB289" s="85"/>
      <c r="AC289" s="155"/>
      <c r="AD289" s="81"/>
      <c r="AE289" s="82"/>
      <c r="AF289" s="83"/>
      <c r="AG289" s="84"/>
      <c r="AH289" s="85"/>
      <c r="AI289" s="155"/>
      <c r="AJ289" s="81"/>
      <c r="AK289" s="82"/>
      <c r="AL289" s="83"/>
      <c r="AM289" s="84"/>
      <c r="AN289" s="85"/>
      <c r="AO289" s="155"/>
      <c r="AP289" s="81"/>
      <c r="AQ289" s="82"/>
      <c r="AR289" s="83"/>
      <c r="AS289" s="84"/>
      <c r="AT289" s="85"/>
      <c r="AU289" s="155"/>
      <c r="AV289" s="81"/>
      <c r="AW289" s="82"/>
      <c r="AX289" s="83"/>
      <c r="AY289" s="84"/>
      <c r="AZ289" s="85"/>
      <c r="BA289" s="155"/>
      <c r="BB289" s="81"/>
      <c r="BC289" s="82"/>
      <c r="BD289" s="83"/>
      <c r="BE289" s="84"/>
      <c r="BF289" s="85"/>
      <c r="BG289" s="155"/>
    </row>
    <row r="290" ht="16.5" customHeight="1">
      <c r="A290" s="166" t="s">
        <v>74</v>
      </c>
      <c r="B290" s="161">
        <v>4011.0</v>
      </c>
      <c r="C290" s="57">
        <v>1057.0</v>
      </c>
      <c r="D290" s="167"/>
      <c r="E290" s="167"/>
      <c r="F290" s="81">
        <v>63.0</v>
      </c>
      <c r="G290" s="82">
        <v>69.0</v>
      </c>
      <c r="H290" s="83">
        <v>76.0</v>
      </c>
      <c r="I290" s="84">
        <v>104.0</v>
      </c>
      <c r="J290" s="85">
        <v>172.0</v>
      </c>
      <c r="K290" s="155">
        <v>66.0</v>
      </c>
      <c r="L290" s="81">
        <v>65.0</v>
      </c>
      <c r="M290" s="82">
        <v>73.0</v>
      </c>
      <c r="N290" s="83">
        <v>79.0</v>
      </c>
      <c r="O290" s="84">
        <v>103.0</v>
      </c>
      <c r="P290" s="85">
        <v>173.0</v>
      </c>
      <c r="Q290" s="155">
        <v>68.0</v>
      </c>
      <c r="R290" s="81">
        <v>66.0</v>
      </c>
      <c r="S290" s="82">
        <v>72.0</v>
      </c>
      <c r="T290" s="83">
        <v>86.0</v>
      </c>
      <c r="U290" s="84">
        <v>97.0</v>
      </c>
      <c r="V290" s="85">
        <v>165.0</v>
      </c>
      <c r="W290" s="155">
        <v>55.0</v>
      </c>
      <c r="X290" s="81"/>
      <c r="Y290" s="82"/>
      <c r="Z290" s="83"/>
      <c r="AA290" s="84"/>
      <c r="AB290" s="85"/>
      <c r="AC290" s="155"/>
      <c r="AD290" s="81"/>
      <c r="AE290" s="82"/>
      <c r="AF290" s="83"/>
      <c r="AG290" s="84"/>
      <c r="AH290" s="85"/>
      <c r="AI290" s="155"/>
      <c r="AJ290" s="81"/>
      <c r="AK290" s="82"/>
      <c r="AL290" s="83"/>
      <c r="AM290" s="84"/>
      <c r="AN290" s="85"/>
      <c r="AO290" s="155"/>
      <c r="AP290" s="81"/>
      <c r="AQ290" s="82"/>
      <c r="AR290" s="83"/>
      <c r="AS290" s="84"/>
      <c r="AT290" s="85"/>
      <c r="AU290" s="155"/>
      <c r="AV290" s="81"/>
      <c r="AW290" s="82"/>
      <c r="AX290" s="83"/>
      <c r="AY290" s="84"/>
      <c r="AZ290" s="85"/>
      <c r="BA290" s="155"/>
      <c r="BB290" s="81"/>
      <c r="BC290" s="82"/>
      <c r="BD290" s="83"/>
      <c r="BE290" s="84"/>
      <c r="BF290" s="85"/>
      <c r="BG290" s="155"/>
    </row>
    <row r="291" ht="16.5" customHeight="1">
      <c r="A291" s="166" t="s">
        <v>74</v>
      </c>
      <c r="B291" s="161">
        <v>4012.0</v>
      </c>
      <c r="C291" s="57">
        <v>2264.0</v>
      </c>
      <c r="D291" s="167"/>
      <c r="E291" s="167"/>
      <c r="F291" s="81">
        <v>243.0</v>
      </c>
      <c r="G291" s="82">
        <v>160.0</v>
      </c>
      <c r="H291" s="83">
        <v>90.0</v>
      </c>
      <c r="I291" s="84">
        <v>210.0</v>
      </c>
      <c r="J291" s="85">
        <v>405.0</v>
      </c>
      <c r="K291" s="155">
        <v>89.0</v>
      </c>
      <c r="L291" s="81">
        <v>261.0</v>
      </c>
      <c r="M291" s="82">
        <v>180.0</v>
      </c>
      <c r="N291" s="83">
        <v>97.0</v>
      </c>
      <c r="O291" s="84">
        <v>206.0</v>
      </c>
      <c r="P291" s="85">
        <v>393.0</v>
      </c>
      <c r="Q291" s="155">
        <v>90.0</v>
      </c>
      <c r="R291" s="81">
        <v>237.0</v>
      </c>
      <c r="S291" s="82">
        <v>168.0</v>
      </c>
      <c r="T291" s="83">
        <v>97.0</v>
      </c>
      <c r="U291" s="84">
        <v>215.0</v>
      </c>
      <c r="V291" s="85">
        <v>393.0</v>
      </c>
      <c r="W291" s="155">
        <v>85.0</v>
      </c>
      <c r="X291" s="81"/>
      <c r="Y291" s="82"/>
      <c r="Z291" s="83"/>
      <c r="AA291" s="84"/>
      <c r="AB291" s="85"/>
      <c r="AC291" s="155"/>
      <c r="AD291" s="81"/>
      <c r="AE291" s="82"/>
      <c r="AF291" s="83"/>
      <c r="AG291" s="84"/>
      <c r="AH291" s="85"/>
      <c r="AI291" s="155"/>
      <c r="AJ291" s="81"/>
      <c r="AK291" s="82"/>
      <c r="AL291" s="83"/>
      <c r="AM291" s="84"/>
      <c r="AN291" s="85"/>
      <c r="AO291" s="155"/>
      <c r="AP291" s="81"/>
      <c r="AQ291" s="82"/>
      <c r="AR291" s="83"/>
      <c r="AS291" s="84"/>
      <c r="AT291" s="85"/>
      <c r="AU291" s="155"/>
      <c r="AV291" s="81"/>
      <c r="AW291" s="82"/>
      <c r="AX291" s="83"/>
      <c r="AY291" s="84"/>
      <c r="AZ291" s="85"/>
      <c r="BA291" s="155"/>
      <c r="BB291" s="81"/>
      <c r="BC291" s="82"/>
      <c r="BD291" s="83"/>
      <c r="BE291" s="84"/>
      <c r="BF291" s="85"/>
      <c r="BG291" s="155"/>
    </row>
    <row r="292" ht="16.5" customHeight="1">
      <c r="A292" s="166" t="s">
        <v>74</v>
      </c>
      <c r="B292" s="161">
        <v>4013.0</v>
      </c>
      <c r="C292" s="57">
        <v>3418.0</v>
      </c>
      <c r="D292" s="167"/>
      <c r="E292" s="167"/>
      <c r="F292" s="81">
        <v>184.0</v>
      </c>
      <c r="G292" s="82">
        <v>117.0</v>
      </c>
      <c r="H292" s="83">
        <v>102.0</v>
      </c>
      <c r="I292" s="84">
        <v>309.0</v>
      </c>
      <c r="J292" s="85">
        <v>458.0</v>
      </c>
      <c r="K292" s="155">
        <v>173.0</v>
      </c>
      <c r="L292" s="81">
        <v>199.0</v>
      </c>
      <c r="M292" s="82">
        <v>116.0</v>
      </c>
      <c r="N292" s="83">
        <v>107.0</v>
      </c>
      <c r="O292" s="84">
        <v>301.0</v>
      </c>
      <c r="P292" s="85">
        <v>463.0</v>
      </c>
      <c r="Q292" s="155">
        <v>176.0</v>
      </c>
      <c r="R292" s="81">
        <v>191.0</v>
      </c>
      <c r="S292" s="82">
        <v>127.0</v>
      </c>
      <c r="T292" s="83">
        <v>104.0</v>
      </c>
      <c r="U292" s="84">
        <v>299.0</v>
      </c>
      <c r="V292" s="85">
        <v>445.0</v>
      </c>
      <c r="W292" s="155">
        <v>168.0</v>
      </c>
      <c r="X292" s="81"/>
      <c r="Y292" s="82"/>
      <c r="Z292" s="83"/>
      <c r="AA292" s="84"/>
      <c r="AB292" s="85"/>
      <c r="AC292" s="155"/>
      <c r="AD292" s="81"/>
      <c r="AE292" s="82"/>
      <c r="AF292" s="83"/>
      <c r="AG292" s="84"/>
      <c r="AH292" s="85"/>
      <c r="AI292" s="155"/>
      <c r="AJ292" s="81"/>
      <c r="AK292" s="82"/>
      <c r="AL292" s="83"/>
      <c r="AM292" s="84"/>
      <c r="AN292" s="85"/>
      <c r="AO292" s="155"/>
      <c r="AP292" s="81"/>
      <c r="AQ292" s="82"/>
      <c r="AR292" s="83"/>
      <c r="AS292" s="84"/>
      <c r="AT292" s="85"/>
      <c r="AU292" s="155"/>
      <c r="AV292" s="81"/>
      <c r="AW292" s="82"/>
      <c r="AX292" s="83"/>
      <c r="AY292" s="84"/>
      <c r="AZ292" s="85"/>
      <c r="BA292" s="155"/>
      <c r="BB292" s="81"/>
      <c r="BC292" s="82"/>
      <c r="BD292" s="83"/>
      <c r="BE292" s="84"/>
      <c r="BF292" s="85"/>
      <c r="BG292" s="155"/>
    </row>
    <row r="293" ht="16.5" customHeight="1">
      <c r="A293" s="166" t="s">
        <v>74</v>
      </c>
      <c r="B293" s="161">
        <v>4017.0</v>
      </c>
      <c r="C293" s="57">
        <v>2564.0</v>
      </c>
      <c r="D293" s="167"/>
      <c r="E293" s="167"/>
      <c r="F293" s="81">
        <v>30.0</v>
      </c>
      <c r="G293" s="82">
        <v>25.0</v>
      </c>
      <c r="H293" s="83">
        <v>25.0</v>
      </c>
      <c r="I293" s="84">
        <v>194.0</v>
      </c>
      <c r="J293" s="85">
        <v>500.0</v>
      </c>
      <c r="K293" s="155">
        <v>158.0</v>
      </c>
      <c r="L293" s="81">
        <v>30.0</v>
      </c>
      <c r="M293" s="82">
        <v>27.0</v>
      </c>
      <c r="N293" s="83">
        <v>20.0</v>
      </c>
      <c r="O293" s="84">
        <v>192.0</v>
      </c>
      <c r="P293" s="85">
        <v>479.0</v>
      </c>
      <c r="Q293" s="155">
        <v>159.0</v>
      </c>
      <c r="R293" s="81">
        <v>33.0</v>
      </c>
      <c r="S293" s="82">
        <v>30.0</v>
      </c>
      <c r="T293" s="83">
        <v>24.0</v>
      </c>
      <c r="U293" s="84">
        <v>191.0</v>
      </c>
      <c r="V293" s="85">
        <v>476.0</v>
      </c>
      <c r="W293" s="155">
        <v>154.0</v>
      </c>
      <c r="X293" s="81"/>
      <c r="Y293" s="82"/>
      <c r="Z293" s="83"/>
      <c r="AA293" s="84"/>
      <c r="AB293" s="85"/>
      <c r="AC293" s="155"/>
      <c r="AD293" s="81"/>
      <c r="AE293" s="82"/>
      <c r="AF293" s="83"/>
      <c r="AG293" s="84"/>
      <c r="AH293" s="85"/>
      <c r="AI293" s="155"/>
      <c r="AJ293" s="81"/>
      <c r="AK293" s="82"/>
      <c r="AL293" s="83"/>
      <c r="AM293" s="84"/>
      <c r="AN293" s="85"/>
      <c r="AO293" s="155"/>
      <c r="AP293" s="81"/>
      <c r="AQ293" s="82"/>
      <c r="AR293" s="83"/>
      <c r="AS293" s="84"/>
      <c r="AT293" s="85"/>
      <c r="AU293" s="155"/>
      <c r="AV293" s="81"/>
      <c r="AW293" s="82"/>
      <c r="AX293" s="83"/>
      <c r="AY293" s="84"/>
      <c r="AZ293" s="85"/>
      <c r="BA293" s="155"/>
      <c r="BB293" s="81"/>
      <c r="BC293" s="82"/>
      <c r="BD293" s="83"/>
      <c r="BE293" s="84"/>
      <c r="BF293" s="85"/>
      <c r="BG293" s="155"/>
    </row>
    <row r="294" ht="16.5" customHeight="1">
      <c r="A294" s="166" t="s">
        <v>74</v>
      </c>
      <c r="B294" s="161">
        <v>4018.0</v>
      </c>
      <c r="C294" s="57">
        <v>653.0</v>
      </c>
      <c r="D294" s="167"/>
      <c r="E294" s="167"/>
      <c r="F294" s="81">
        <v>45.0</v>
      </c>
      <c r="G294" s="82">
        <v>34.0</v>
      </c>
      <c r="H294" s="83">
        <v>70.0</v>
      </c>
      <c r="I294" s="84">
        <v>37.0</v>
      </c>
      <c r="J294" s="85">
        <v>102.0</v>
      </c>
      <c r="K294" s="155">
        <v>21.0</v>
      </c>
      <c r="L294" s="81">
        <v>50.0</v>
      </c>
      <c r="M294" s="82">
        <v>39.0</v>
      </c>
      <c r="N294" s="83">
        <v>72.0</v>
      </c>
      <c r="O294" s="84">
        <v>34.0</v>
      </c>
      <c r="P294" s="85">
        <v>106.0</v>
      </c>
      <c r="Q294" s="155">
        <v>20.0</v>
      </c>
      <c r="R294" s="81">
        <v>44.0</v>
      </c>
      <c r="S294" s="82">
        <v>39.0</v>
      </c>
      <c r="T294" s="83">
        <v>72.0</v>
      </c>
      <c r="U294" s="84">
        <v>33.0</v>
      </c>
      <c r="V294" s="85">
        <v>102.0</v>
      </c>
      <c r="W294" s="155">
        <v>18.0</v>
      </c>
      <c r="X294" s="81"/>
      <c r="Y294" s="82"/>
      <c r="Z294" s="83"/>
      <c r="AA294" s="84"/>
      <c r="AB294" s="85"/>
      <c r="AC294" s="155"/>
      <c r="AD294" s="81"/>
      <c r="AE294" s="82"/>
      <c r="AF294" s="83"/>
      <c r="AG294" s="84"/>
      <c r="AH294" s="85"/>
      <c r="AI294" s="155"/>
      <c r="AJ294" s="81"/>
      <c r="AK294" s="82"/>
      <c r="AL294" s="83"/>
      <c r="AM294" s="84"/>
      <c r="AN294" s="85"/>
      <c r="AO294" s="155"/>
      <c r="AP294" s="81"/>
      <c r="AQ294" s="82"/>
      <c r="AR294" s="83"/>
      <c r="AS294" s="84"/>
      <c r="AT294" s="85"/>
      <c r="AU294" s="155"/>
      <c r="AV294" s="81"/>
      <c r="AW294" s="82"/>
      <c r="AX294" s="83"/>
      <c r="AY294" s="84"/>
      <c r="AZ294" s="85"/>
      <c r="BA294" s="155"/>
      <c r="BB294" s="81"/>
      <c r="BC294" s="82"/>
      <c r="BD294" s="83"/>
      <c r="BE294" s="84"/>
      <c r="BF294" s="85"/>
      <c r="BG294" s="155"/>
    </row>
    <row r="295" ht="16.5" customHeight="1">
      <c r="A295" s="166" t="s">
        <v>74</v>
      </c>
      <c r="B295" s="161">
        <v>4019.0</v>
      </c>
      <c r="C295" s="57">
        <v>2630.0</v>
      </c>
      <c r="D295" s="167"/>
      <c r="E295" s="167"/>
      <c r="F295" s="81">
        <v>51.0</v>
      </c>
      <c r="G295" s="82">
        <v>54.0</v>
      </c>
      <c r="H295" s="83">
        <v>47.0</v>
      </c>
      <c r="I295" s="84">
        <v>92.0</v>
      </c>
      <c r="J295" s="85">
        <v>274.0</v>
      </c>
      <c r="K295" s="155">
        <v>91.0</v>
      </c>
      <c r="L295" s="81">
        <v>55.0</v>
      </c>
      <c r="M295" s="82">
        <v>52.0</v>
      </c>
      <c r="N295" s="83">
        <v>51.0</v>
      </c>
      <c r="O295" s="84">
        <v>89.0</v>
      </c>
      <c r="P295" s="85">
        <v>288.0</v>
      </c>
      <c r="Q295" s="155">
        <v>87.0</v>
      </c>
      <c r="R295" s="81">
        <v>52.0</v>
      </c>
      <c r="S295" s="82">
        <v>56.0</v>
      </c>
      <c r="T295" s="83">
        <v>49.0</v>
      </c>
      <c r="U295" s="84">
        <v>93.0</v>
      </c>
      <c r="V295" s="85">
        <v>272.0</v>
      </c>
      <c r="W295" s="155">
        <v>86.0</v>
      </c>
      <c r="X295" s="81"/>
      <c r="Y295" s="82"/>
      <c r="Z295" s="83"/>
      <c r="AA295" s="84"/>
      <c r="AB295" s="85"/>
      <c r="AC295" s="155"/>
      <c r="AD295" s="81"/>
      <c r="AE295" s="82"/>
      <c r="AF295" s="83"/>
      <c r="AG295" s="84"/>
      <c r="AH295" s="85"/>
      <c r="AI295" s="155"/>
      <c r="AJ295" s="81"/>
      <c r="AK295" s="82"/>
      <c r="AL295" s="83"/>
      <c r="AM295" s="84"/>
      <c r="AN295" s="85"/>
      <c r="AO295" s="155"/>
      <c r="AP295" s="81"/>
      <c r="AQ295" s="82"/>
      <c r="AR295" s="83"/>
      <c r="AS295" s="84"/>
      <c r="AT295" s="85"/>
      <c r="AU295" s="155"/>
      <c r="AV295" s="81"/>
      <c r="AW295" s="82"/>
      <c r="AX295" s="83"/>
      <c r="AY295" s="84"/>
      <c r="AZ295" s="85"/>
      <c r="BA295" s="155"/>
      <c r="BB295" s="81"/>
      <c r="BC295" s="82"/>
      <c r="BD295" s="83"/>
      <c r="BE295" s="84"/>
      <c r="BF295" s="85"/>
      <c r="BG295" s="155"/>
    </row>
    <row r="296" ht="16.5" customHeight="1">
      <c r="A296" s="166" t="s">
        <v>74</v>
      </c>
      <c r="B296" s="161">
        <v>4020.0</v>
      </c>
      <c r="C296" s="57">
        <v>1525.0</v>
      </c>
      <c r="D296" s="167"/>
      <c r="E296" s="167"/>
      <c r="F296" s="81">
        <v>23.0</v>
      </c>
      <c r="G296" s="82">
        <v>80.0</v>
      </c>
      <c r="H296" s="83">
        <v>49.0</v>
      </c>
      <c r="I296" s="84">
        <v>84.0</v>
      </c>
      <c r="J296" s="85">
        <v>275.0</v>
      </c>
      <c r="K296" s="155">
        <v>95.0</v>
      </c>
      <c r="L296" s="81">
        <v>28.0</v>
      </c>
      <c r="M296" s="82">
        <v>82.0</v>
      </c>
      <c r="N296" s="83">
        <v>49.0</v>
      </c>
      <c r="O296" s="84">
        <v>80.0</v>
      </c>
      <c r="P296" s="85">
        <v>268.0</v>
      </c>
      <c r="Q296" s="155">
        <v>94.0</v>
      </c>
      <c r="R296" s="81">
        <v>28.0</v>
      </c>
      <c r="S296" s="82">
        <v>86.0</v>
      </c>
      <c r="T296" s="83">
        <v>48.0</v>
      </c>
      <c r="U296" s="84">
        <v>81.0</v>
      </c>
      <c r="V296" s="85">
        <v>257.0</v>
      </c>
      <c r="W296" s="155">
        <v>92.0</v>
      </c>
      <c r="X296" s="81"/>
      <c r="Y296" s="82"/>
      <c r="Z296" s="83"/>
      <c r="AA296" s="84"/>
      <c r="AB296" s="85"/>
      <c r="AC296" s="155"/>
      <c r="AD296" s="81"/>
      <c r="AE296" s="82"/>
      <c r="AF296" s="83"/>
      <c r="AG296" s="84"/>
      <c r="AH296" s="85"/>
      <c r="AI296" s="155"/>
      <c r="AJ296" s="81"/>
      <c r="AK296" s="82"/>
      <c r="AL296" s="83"/>
      <c r="AM296" s="84"/>
      <c r="AN296" s="85"/>
      <c r="AO296" s="155"/>
      <c r="AP296" s="81"/>
      <c r="AQ296" s="82"/>
      <c r="AR296" s="83"/>
      <c r="AS296" s="84"/>
      <c r="AT296" s="85"/>
      <c r="AU296" s="155"/>
      <c r="AV296" s="81"/>
      <c r="AW296" s="82"/>
      <c r="AX296" s="83"/>
      <c r="AY296" s="84"/>
      <c r="AZ296" s="85"/>
      <c r="BA296" s="155"/>
      <c r="BB296" s="81"/>
      <c r="BC296" s="82"/>
      <c r="BD296" s="83"/>
      <c r="BE296" s="84"/>
      <c r="BF296" s="85"/>
      <c r="BG296" s="155"/>
    </row>
    <row r="297" ht="16.5" customHeight="1">
      <c r="A297" s="166" t="s">
        <v>74</v>
      </c>
      <c r="B297" s="161">
        <v>4021.0</v>
      </c>
      <c r="C297" s="57">
        <v>1039.0</v>
      </c>
      <c r="D297" s="167"/>
      <c r="E297" s="167"/>
      <c r="F297" s="81">
        <v>69.0</v>
      </c>
      <c r="G297" s="82">
        <v>59.0</v>
      </c>
      <c r="H297" s="83">
        <v>52.0</v>
      </c>
      <c r="I297" s="84">
        <v>84.0</v>
      </c>
      <c r="J297" s="85">
        <v>178.0</v>
      </c>
      <c r="K297" s="155">
        <v>32.0</v>
      </c>
      <c r="L297" s="81">
        <v>79.0</v>
      </c>
      <c r="M297" s="82">
        <v>53.0</v>
      </c>
      <c r="N297" s="83">
        <v>55.0</v>
      </c>
      <c r="O297" s="84">
        <v>80.0</v>
      </c>
      <c r="P297" s="85">
        <v>182.0</v>
      </c>
      <c r="Q297" s="155">
        <v>33.0</v>
      </c>
      <c r="R297" s="81">
        <v>73.0</v>
      </c>
      <c r="S297" s="82">
        <v>58.0</v>
      </c>
      <c r="T297" s="83">
        <v>58.0</v>
      </c>
      <c r="U297" s="84">
        <v>81.0</v>
      </c>
      <c r="V297" s="85">
        <v>178.0</v>
      </c>
      <c r="W297" s="155">
        <v>30.0</v>
      </c>
      <c r="X297" s="81"/>
      <c r="Y297" s="82"/>
      <c r="Z297" s="83"/>
      <c r="AA297" s="84"/>
      <c r="AB297" s="85"/>
      <c r="AC297" s="155"/>
      <c r="AD297" s="81"/>
      <c r="AE297" s="82"/>
      <c r="AF297" s="83"/>
      <c r="AG297" s="84"/>
      <c r="AH297" s="85"/>
      <c r="AI297" s="155"/>
      <c r="AJ297" s="81"/>
      <c r="AK297" s="82"/>
      <c r="AL297" s="83"/>
      <c r="AM297" s="84"/>
      <c r="AN297" s="85"/>
      <c r="AO297" s="155"/>
      <c r="AP297" s="81"/>
      <c r="AQ297" s="82"/>
      <c r="AR297" s="83"/>
      <c r="AS297" s="84"/>
      <c r="AT297" s="85"/>
      <c r="AU297" s="155"/>
      <c r="AV297" s="81"/>
      <c r="AW297" s="82"/>
      <c r="AX297" s="83"/>
      <c r="AY297" s="84"/>
      <c r="AZ297" s="85"/>
      <c r="BA297" s="155"/>
      <c r="BB297" s="81"/>
      <c r="BC297" s="82"/>
      <c r="BD297" s="83"/>
      <c r="BE297" s="84"/>
      <c r="BF297" s="85"/>
      <c r="BG297" s="155"/>
    </row>
    <row r="298" ht="16.5" customHeight="1">
      <c r="A298" s="166" t="s">
        <v>74</v>
      </c>
      <c r="B298" s="161">
        <v>4022.0</v>
      </c>
      <c r="C298" s="57">
        <v>1769.0</v>
      </c>
      <c r="D298" s="167"/>
      <c r="E298" s="167"/>
      <c r="F298" s="81">
        <v>96.0</v>
      </c>
      <c r="G298" s="82">
        <v>51.0</v>
      </c>
      <c r="H298" s="83">
        <v>80.0</v>
      </c>
      <c r="I298" s="84">
        <v>130.0</v>
      </c>
      <c r="J298" s="85">
        <v>276.0</v>
      </c>
      <c r="K298" s="155">
        <v>111.0</v>
      </c>
      <c r="L298" s="81">
        <v>98.0</v>
      </c>
      <c r="M298" s="82">
        <v>53.0</v>
      </c>
      <c r="N298" s="83">
        <v>83.0</v>
      </c>
      <c r="O298" s="84">
        <v>128.0</v>
      </c>
      <c r="P298" s="85">
        <v>275.0</v>
      </c>
      <c r="Q298" s="155">
        <v>109.0</v>
      </c>
      <c r="R298" s="81">
        <v>96.0</v>
      </c>
      <c r="S298" s="82">
        <v>54.0</v>
      </c>
      <c r="T298" s="83">
        <v>82.0</v>
      </c>
      <c r="U298" s="84">
        <v>124.0</v>
      </c>
      <c r="V298" s="85">
        <v>268.0</v>
      </c>
      <c r="W298" s="155">
        <v>109.0</v>
      </c>
      <c r="X298" s="81"/>
      <c r="Y298" s="82"/>
      <c r="Z298" s="83"/>
      <c r="AA298" s="84"/>
      <c r="AB298" s="85"/>
      <c r="AC298" s="155"/>
      <c r="AD298" s="81"/>
      <c r="AE298" s="82"/>
      <c r="AF298" s="83"/>
      <c r="AG298" s="84"/>
      <c r="AH298" s="85"/>
      <c r="AI298" s="155"/>
      <c r="AJ298" s="81"/>
      <c r="AK298" s="82"/>
      <c r="AL298" s="83"/>
      <c r="AM298" s="84"/>
      <c r="AN298" s="85"/>
      <c r="AO298" s="155"/>
      <c r="AP298" s="81"/>
      <c r="AQ298" s="82"/>
      <c r="AR298" s="83"/>
      <c r="AS298" s="84"/>
      <c r="AT298" s="85"/>
      <c r="AU298" s="155"/>
      <c r="AV298" s="81"/>
      <c r="AW298" s="82"/>
      <c r="AX298" s="83"/>
      <c r="AY298" s="84"/>
      <c r="AZ298" s="85"/>
      <c r="BA298" s="155"/>
      <c r="BB298" s="81"/>
      <c r="BC298" s="82"/>
      <c r="BD298" s="83"/>
      <c r="BE298" s="84"/>
      <c r="BF298" s="85"/>
      <c r="BG298" s="155"/>
    </row>
    <row r="299" ht="16.5" customHeight="1">
      <c r="A299" s="166" t="s">
        <v>74</v>
      </c>
      <c r="B299" s="161">
        <v>4024.0</v>
      </c>
      <c r="C299" s="57">
        <v>2055.0</v>
      </c>
      <c r="D299" s="167"/>
      <c r="E299" s="167"/>
      <c r="F299" s="81">
        <v>53.0</v>
      </c>
      <c r="G299" s="82">
        <v>46.0</v>
      </c>
      <c r="H299" s="83">
        <v>62.0</v>
      </c>
      <c r="I299" s="84">
        <v>156.0</v>
      </c>
      <c r="J299" s="85">
        <v>287.0</v>
      </c>
      <c r="K299" s="155">
        <v>123.0</v>
      </c>
      <c r="L299" s="81">
        <v>60.0</v>
      </c>
      <c r="M299" s="82">
        <v>54.0</v>
      </c>
      <c r="N299" s="83">
        <v>65.0</v>
      </c>
      <c r="O299" s="84">
        <v>157.0</v>
      </c>
      <c r="P299" s="85">
        <v>283.0</v>
      </c>
      <c r="Q299" s="155">
        <v>124.0</v>
      </c>
      <c r="R299" s="81">
        <v>55.0</v>
      </c>
      <c r="S299" s="82">
        <v>54.0</v>
      </c>
      <c r="T299" s="83">
        <v>63.0</v>
      </c>
      <c r="U299" s="84">
        <v>156.0</v>
      </c>
      <c r="V299" s="85">
        <v>280.0</v>
      </c>
      <c r="W299" s="155">
        <v>125.0</v>
      </c>
      <c r="X299" s="81"/>
      <c r="Y299" s="82"/>
      <c r="Z299" s="83"/>
      <c r="AA299" s="84"/>
      <c r="AB299" s="85"/>
      <c r="AC299" s="155"/>
      <c r="AD299" s="81"/>
      <c r="AE299" s="82"/>
      <c r="AF299" s="83"/>
      <c r="AG299" s="84"/>
      <c r="AH299" s="85"/>
      <c r="AI299" s="155"/>
      <c r="AJ299" s="81"/>
      <c r="AK299" s="82"/>
      <c r="AL299" s="83"/>
      <c r="AM299" s="84"/>
      <c r="AN299" s="85"/>
      <c r="AO299" s="155"/>
      <c r="AP299" s="81"/>
      <c r="AQ299" s="82"/>
      <c r="AR299" s="83"/>
      <c r="AS299" s="84"/>
      <c r="AT299" s="85"/>
      <c r="AU299" s="155"/>
      <c r="AV299" s="81"/>
      <c r="AW299" s="82"/>
      <c r="AX299" s="83"/>
      <c r="AY299" s="84"/>
      <c r="AZ299" s="85"/>
      <c r="BA299" s="155"/>
      <c r="BB299" s="81"/>
      <c r="BC299" s="82"/>
      <c r="BD299" s="83"/>
      <c r="BE299" s="84"/>
      <c r="BF299" s="85"/>
      <c r="BG299" s="155"/>
    </row>
    <row r="300" ht="16.5" customHeight="1">
      <c r="A300" s="166" t="s">
        <v>74</v>
      </c>
      <c r="B300" s="161">
        <v>4027.0</v>
      </c>
      <c r="C300" s="57">
        <v>1792.0</v>
      </c>
      <c r="D300" s="167"/>
      <c r="E300" s="167"/>
      <c r="F300" s="81">
        <v>64.0</v>
      </c>
      <c r="G300" s="82">
        <v>75.0</v>
      </c>
      <c r="H300" s="83">
        <v>54.0</v>
      </c>
      <c r="I300" s="84">
        <v>107.0</v>
      </c>
      <c r="J300" s="85">
        <v>288.0</v>
      </c>
      <c r="K300" s="155">
        <v>80.0</v>
      </c>
      <c r="L300" s="81">
        <v>69.0</v>
      </c>
      <c r="M300" s="82">
        <v>79.0</v>
      </c>
      <c r="N300" s="83">
        <v>57.0</v>
      </c>
      <c r="O300" s="84">
        <v>100.0</v>
      </c>
      <c r="P300" s="85">
        <v>287.0</v>
      </c>
      <c r="Q300" s="155">
        <v>78.0</v>
      </c>
      <c r="R300" s="81">
        <v>69.0</v>
      </c>
      <c r="S300" s="82">
        <v>83.0</v>
      </c>
      <c r="T300" s="83">
        <v>58.0</v>
      </c>
      <c r="U300" s="84">
        <v>98.0</v>
      </c>
      <c r="V300" s="85">
        <v>285.0</v>
      </c>
      <c r="W300" s="155">
        <v>76.0</v>
      </c>
      <c r="X300" s="81"/>
      <c r="Y300" s="82"/>
      <c r="Z300" s="83"/>
      <c r="AA300" s="84"/>
      <c r="AB300" s="85"/>
      <c r="AC300" s="155"/>
      <c r="AD300" s="81"/>
      <c r="AE300" s="82"/>
      <c r="AF300" s="83"/>
      <c r="AG300" s="84"/>
      <c r="AH300" s="85"/>
      <c r="AI300" s="155"/>
      <c r="AJ300" s="81"/>
      <c r="AK300" s="82"/>
      <c r="AL300" s="83"/>
      <c r="AM300" s="84"/>
      <c r="AN300" s="85"/>
      <c r="AO300" s="155"/>
      <c r="AP300" s="81"/>
      <c r="AQ300" s="82"/>
      <c r="AR300" s="83"/>
      <c r="AS300" s="84"/>
      <c r="AT300" s="85"/>
      <c r="AU300" s="155"/>
      <c r="AV300" s="81"/>
      <c r="AW300" s="82"/>
      <c r="AX300" s="83"/>
      <c r="AY300" s="84"/>
      <c r="AZ300" s="85"/>
      <c r="BA300" s="155"/>
      <c r="BB300" s="81"/>
      <c r="BC300" s="82"/>
      <c r="BD300" s="83"/>
      <c r="BE300" s="84"/>
      <c r="BF300" s="85"/>
      <c r="BG300" s="155"/>
    </row>
    <row r="301" ht="16.5" customHeight="1">
      <c r="A301" s="166" t="s">
        <v>74</v>
      </c>
      <c r="B301" s="161">
        <v>4028.0</v>
      </c>
      <c r="C301" s="57">
        <v>2124.0</v>
      </c>
      <c r="D301" s="167"/>
      <c r="E301" s="167"/>
      <c r="F301" s="81">
        <v>10.0</v>
      </c>
      <c r="G301" s="82">
        <v>8.0</v>
      </c>
      <c r="H301" s="83">
        <v>13.0</v>
      </c>
      <c r="I301" s="84">
        <v>144.0</v>
      </c>
      <c r="J301" s="85">
        <v>307.0</v>
      </c>
      <c r="K301" s="155">
        <v>111.0</v>
      </c>
      <c r="L301" s="81">
        <v>9.0</v>
      </c>
      <c r="M301" s="82">
        <v>12.0</v>
      </c>
      <c r="N301" s="83">
        <v>15.0</v>
      </c>
      <c r="O301" s="84">
        <v>146.0</v>
      </c>
      <c r="P301" s="85">
        <v>292.0</v>
      </c>
      <c r="Q301" s="155">
        <v>105.0</v>
      </c>
      <c r="R301" s="81">
        <v>9.0</v>
      </c>
      <c r="S301" s="82">
        <v>11.0</v>
      </c>
      <c r="T301" s="83">
        <v>15.0</v>
      </c>
      <c r="U301" s="84">
        <v>145.0</v>
      </c>
      <c r="V301" s="85">
        <v>290.0</v>
      </c>
      <c r="W301" s="155">
        <v>106.0</v>
      </c>
      <c r="X301" s="81"/>
      <c r="Y301" s="82"/>
      <c r="Z301" s="83"/>
      <c r="AA301" s="84"/>
      <c r="AB301" s="85"/>
      <c r="AC301" s="155"/>
      <c r="AD301" s="81"/>
      <c r="AE301" s="82"/>
      <c r="AF301" s="83"/>
      <c r="AG301" s="84"/>
      <c r="AH301" s="85"/>
      <c r="AI301" s="155"/>
      <c r="AJ301" s="81"/>
      <c r="AK301" s="82"/>
      <c r="AL301" s="83"/>
      <c r="AM301" s="84"/>
      <c r="AN301" s="85"/>
      <c r="AO301" s="155"/>
      <c r="AP301" s="81"/>
      <c r="AQ301" s="82"/>
      <c r="AR301" s="83"/>
      <c r="AS301" s="84"/>
      <c r="AT301" s="85"/>
      <c r="AU301" s="155"/>
      <c r="AV301" s="81"/>
      <c r="AW301" s="82"/>
      <c r="AX301" s="83"/>
      <c r="AY301" s="84"/>
      <c r="AZ301" s="85"/>
      <c r="BA301" s="155"/>
      <c r="BB301" s="81"/>
      <c r="BC301" s="82"/>
      <c r="BD301" s="83"/>
      <c r="BE301" s="84"/>
      <c r="BF301" s="85"/>
      <c r="BG301" s="155"/>
    </row>
    <row r="302" ht="16.5" customHeight="1">
      <c r="A302" s="166" t="s">
        <v>74</v>
      </c>
      <c r="B302" s="161">
        <v>4030.0</v>
      </c>
      <c r="C302" s="57">
        <v>2239.0</v>
      </c>
      <c r="D302" s="167"/>
      <c r="E302" s="167"/>
      <c r="F302" s="81">
        <v>5.0</v>
      </c>
      <c r="G302" s="82">
        <v>10.0</v>
      </c>
      <c r="H302" s="83">
        <v>23.0</v>
      </c>
      <c r="I302" s="84">
        <v>101.0</v>
      </c>
      <c r="J302" s="85">
        <v>297.0</v>
      </c>
      <c r="K302" s="155">
        <v>136.0</v>
      </c>
      <c r="L302" s="81">
        <v>9.0</v>
      </c>
      <c r="M302" s="82">
        <v>11.0</v>
      </c>
      <c r="N302" s="83">
        <v>24.0</v>
      </c>
      <c r="O302" s="84">
        <v>98.0</v>
      </c>
      <c r="P302" s="85">
        <v>286.0</v>
      </c>
      <c r="Q302" s="155">
        <v>134.0</v>
      </c>
      <c r="R302" s="81">
        <v>9.0</v>
      </c>
      <c r="S302" s="82">
        <v>13.0</v>
      </c>
      <c r="T302" s="83">
        <v>22.0</v>
      </c>
      <c r="U302" s="84">
        <v>98.0</v>
      </c>
      <c r="V302" s="85">
        <v>286.0</v>
      </c>
      <c r="W302" s="155">
        <v>123.0</v>
      </c>
      <c r="X302" s="81"/>
      <c r="Y302" s="82"/>
      <c r="Z302" s="83"/>
      <c r="AA302" s="84"/>
      <c r="AB302" s="85"/>
      <c r="AC302" s="155"/>
      <c r="AD302" s="81"/>
      <c r="AE302" s="82"/>
      <c r="AF302" s="83"/>
      <c r="AG302" s="84"/>
      <c r="AH302" s="85"/>
      <c r="AI302" s="155"/>
      <c r="AJ302" s="81"/>
      <c r="AK302" s="82"/>
      <c r="AL302" s="83"/>
      <c r="AM302" s="84"/>
      <c r="AN302" s="85"/>
      <c r="AO302" s="155"/>
      <c r="AP302" s="81"/>
      <c r="AQ302" s="82"/>
      <c r="AR302" s="83"/>
      <c r="AS302" s="84"/>
      <c r="AT302" s="85"/>
      <c r="AU302" s="155"/>
      <c r="AV302" s="81"/>
      <c r="AW302" s="82"/>
      <c r="AX302" s="83"/>
      <c r="AY302" s="84"/>
      <c r="AZ302" s="85"/>
      <c r="BA302" s="155"/>
      <c r="BB302" s="81"/>
      <c r="BC302" s="82"/>
      <c r="BD302" s="83"/>
      <c r="BE302" s="84"/>
      <c r="BF302" s="85"/>
      <c r="BG302" s="155"/>
    </row>
    <row r="303" ht="16.5" customHeight="1">
      <c r="A303" s="166" t="s">
        <v>74</v>
      </c>
      <c r="B303" s="161">
        <v>4032.0</v>
      </c>
      <c r="C303" s="57">
        <v>1315.0</v>
      </c>
      <c r="D303" s="167"/>
      <c r="E303" s="167"/>
      <c r="F303" s="81">
        <v>70.0</v>
      </c>
      <c r="G303" s="82">
        <v>52.0</v>
      </c>
      <c r="H303" s="83">
        <v>61.0</v>
      </c>
      <c r="I303" s="84">
        <v>89.0</v>
      </c>
      <c r="J303" s="85">
        <v>204.0</v>
      </c>
      <c r="K303" s="155">
        <v>68.0</v>
      </c>
      <c r="L303" s="81">
        <v>73.0</v>
      </c>
      <c r="M303" s="82">
        <v>57.0</v>
      </c>
      <c r="N303" s="83">
        <v>61.0</v>
      </c>
      <c r="O303" s="84">
        <v>89.0</v>
      </c>
      <c r="P303" s="85">
        <v>198.0</v>
      </c>
      <c r="Q303" s="155">
        <v>67.0</v>
      </c>
      <c r="R303" s="81">
        <v>73.0</v>
      </c>
      <c r="S303" s="82">
        <v>57.0</v>
      </c>
      <c r="T303" s="83">
        <v>62.0</v>
      </c>
      <c r="U303" s="84">
        <v>85.0</v>
      </c>
      <c r="V303" s="85">
        <v>191.0</v>
      </c>
      <c r="W303" s="155">
        <v>63.0</v>
      </c>
      <c r="X303" s="81"/>
      <c r="Y303" s="82"/>
      <c r="Z303" s="83"/>
      <c r="AA303" s="84"/>
      <c r="AB303" s="85"/>
      <c r="AC303" s="155"/>
      <c r="AD303" s="81"/>
      <c r="AE303" s="82"/>
      <c r="AF303" s="83"/>
      <c r="AG303" s="84"/>
      <c r="AH303" s="85"/>
      <c r="AI303" s="155"/>
      <c r="AJ303" s="81"/>
      <c r="AK303" s="82"/>
      <c r="AL303" s="83"/>
      <c r="AM303" s="84"/>
      <c r="AN303" s="85"/>
      <c r="AO303" s="155"/>
      <c r="AP303" s="81"/>
      <c r="AQ303" s="82"/>
      <c r="AR303" s="83"/>
      <c r="AS303" s="84"/>
      <c r="AT303" s="85"/>
      <c r="AU303" s="155"/>
      <c r="AV303" s="81"/>
      <c r="AW303" s="82"/>
      <c r="AX303" s="83"/>
      <c r="AY303" s="84"/>
      <c r="AZ303" s="85"/>
      <c r="BA303" s="155"/>
      <c r="BB303" s="81"/>
      <c r="BC303" s="82"/>
      <c r="BD303" s="83"/>
      <c r="BE303" s="84"/>
      <c r="BF303" s="85"/>
      <c r="BG303" s="155"/>
    </row>
    <row r="304" ht="16.5" customHeight="1">
      <c r="A304" s="166" t="s">
        <v>74</v>
      </c>
      <c r="B304" s="161">
        <v>4034.0</v>
      </c>
      <c r="C304" s="57">
        <v>695.0</v>
      </c>
      <c r="D304" s="167"/>
      <c r="E304" s="167"/>
      <c r="F304" s="81">
        <v>25.0</v>
      </c>
      <c r="G304" s="82">
        <v>20.0</v>
      </c>
      <c r="H304" s="83">
        <v>14.0</v>
      </c>
      <c r="I304" s="84">
        <v>41.0</v>
      </c>
      <c r="J304" s="85">
        <v>104.0</v>
      </c>
      <c r="K304" s="155">
        <v>43.0</v>
      </c>
      <c r="L304" s="81">
        <v>26.0</v>
      </c>
      <c r="M304" s="82">
        <v>25.0</v>
      </c>
      <c r="N304" s="83">
        <v>14.0</v>
      </c>
      <c r="O304" s="84">
        <v>42.0</v>
      </c>
      <c r="P304" s="85">
        <v>96.0</v>
      </c>
      <c r="Q304" s="155">
        <v>42.0</v>
      </c>
      <c r="R304" s="81">
        <v>28.0</v>
      </c>
      <c r="S304" s="82">
        <v>26.0</v>
      </c>
      <c r="T304" s="83">
        <v>14.0</v>
      </c>
      <c r="U304" s="84">
        <v>40.0</v>
      </c>
      <c r="V304" s="85">
        <v>98.0</v>
      </c>
      <c r="W304" s="155">
        <v>41.0</v>
      </c>
      <c r="X304" s="81"/>
      <c r="Y304" s="82"/>
      <c r="Z304" s="83"/>
      <c r="AA304" s="84"/>
      <c r="AB304" s="85"/>
      <c r="AC304" s="155"/>
      <c r="AD304" s="81"/>
      <c r="AE304" s="82"/>
      <c r="AF304" s="83"/>
      <c r="AG304" s="84"/>
      <c r="AH304" s="85"/>
      <c r="AI304" s="155"/>
      <c r="AJ304" s="81"/>
      <c r="AK304" s="82"/>
      <c r="AL304" s="83"/>
      <c r="AM304" s="84"/>
      <c r="AN304" s="85"/>
      <c r="AO304" s="155"/>
      <c r="AP304" s="81"/>
      <c r="AQ304" s="82"/>
      <c r="AR304" s="83"/>
      <c r="AS304" s="84"/>
      <c r="AT304" s="85"/>
      <c r="AU304" s="155"/>
      <c r="AV304" s="81"/>
      <c r="AW304" s="82"/>
      <c r="AX304" s="83"/>
      <c r="AY304" s="84"/>
      <c r="AZ304" s="85"/>
      <c r="BA304" s="155"/>
      <c r="BB304" s="81"/>
      <c r="BC304" s="82"/>
      <c r="BD304" s="83"/>
      <c r="BE304" s="84"/>
      <c r="BF304" s="85"/>
      <c r="BG304" s="155"/>
    </row>
    <row r="305" ht="16.5" customHeight="1">
      <c r="A305" s="166" t="s">
        <v>74</v>
      </c>
      <c r="B305" s="161">
        <v>4035.0</v>
      </c>
      <c r="C305" s="57">
        <v>1186.0</v>
      </c>
      <c r="D305" s="167"/>
      <c r="E305" s="167"/>
      <c r="F305" s="81">
        <v>18.0</v>
      </c>
      <c r="G305" s="82">
        <v>21.0</v>
      </c>
      <c r="H305" s="83">
        <v>32.0</v>
      </c>
      <c r="I305" s="84">
        <v>32.0</v>
      </c>
      <c r="J305" s="85">
        <v>102.0</v>
      </c>
      <c r="K305" s="155">
        <v>76.0</v>
      </c>
      <c r="L305" s="81">
        <v>19.0</v>
      </c>
      <c r="M305" s="82">
        <v>19.0</v>
      </c>
      <c r="N305" s="83">
        <v>33.0</v>
      </c>
      <c r="O305" s="84">
        <v>35.0</v>
      </c>
      <c r="P305" s="85">
        <v>103.0</v>
      </c>
      <c r="Q305" s="155">
        <v>74.0</v>
      </c>
      <c r="R305" s="81">
        <v>21.0</v>
      </c>
      <c r="S305" s="82">
        <v>23.0</v>
      </c>
      <c r="T305" s="83">
        <v>30.0</v>
      </c>
      <c r="U305" s="84">
        <v>30.0</v>
      </c>
      <c r="V305" s="85">
        <v>99.0</v>
      </c>
      <c r="W305" s="155">
        <v>76.0</v>
      </c>
      <c r="X305" s="81"/>
      <c r="Y305" s="82"/>
      <c r="Z305" s="83"/>
      <c r="AA305" s="84"/>
      <c r="AB305" s="85"/>
      <c r="AC305" s="155"/>
      <c r="AD305" s="81"/>
      <c r="AE305" s="82"/>
      <c r="AF305" s="83"/>
      <c r="AG305" s="84"/>
      <c r="AH305" s="85"/>
      <c r="AI305" s="155"/>
      <c r="AJ305" s="81"/>
      <c r="AK305" s="82"/>
      <c r="AL305" s="83"/>
      <c r="AM305" s="84"/>
      <c r="AN305" s="85"/>
      <c r="AO305" s="155"/>
      <c r="AP305" s="81"/>
      <c r="AQ305" s="82"/>
      <c r="AR305" s="83"/>
      <c r="AS305" s="84"/>
      <c r="AT305" s="85"/>
      <c r="AU305" s="155"/>
      <c r="AV305" s="81"/>
      <c r="AW305" s="82"/>
      <c r="AX305" s="83"/>
      <c r="AY305" s="84"/>
      <c r="AZ305" s="85"/>
      <c r="BA305" s="155"/>
      <c r="BB305" s="81"/>
      <c r="BC305" s="82"/>
      <c r="BD305" s="83"/>
      <c r="BE305" s="84"/>
      <c r="BF305" s="85"/>
      <c r="BG305" s="155"/>
    </row>
    <row r="306" ht="16.5" customHeight="1">
      <c r="A306" s="166" t="s">
        <v>74</v>
      </c>
      <c r="B306" s="161">
        <v>4036.0</v>
      </c>
      <c r="C306" s="57">
        <v>2234.0</v>
      </c>
      <c r="D306" s="167"/>
      <c r="E306" s="167"/>
      <c r="F306" s="81">
        <v>43.0</v>
      </c>
      <c r="G306" s="82">
        <v>64.0</v>
      </c>
      <c r="H306" s="83">
        <v>49.0</v>
      </c>
      <c r="I306" s="84">
        <v>135.0</v>
      </c>
      <c r="J306" s="85">
        <v>291.0</v>
      </c>
      <c r="K306" s="155">
        <v>142.0</v>
      </c>
      <c r="L306" s="81">
        <v>54.0</v>
      </c>
      <c r="M306" s="82">
        <v>61.0</v>
      </c>
      <c r="N306" s="83">
        <v>52.0</v>
      </c>
      <c r="O306" s="84">
        <v>129.0</v>
      </c>
      <c r="P306" s="85">
        <v>302.0</v>
      </c>
      <c r="Q306" s="155">
        <v>142.0</v>
      </c>
      <c r="R306" s="81">
        <v>57.0</v>
      </c>
      <c r="S306" s="82">
        <v>70.0</v>
      </c>
      <c r="T306" s="83">
        <v>55.0</v>
      </c>
      <c r="U306" s="84">
        <v>121.0</v>
      </c>
      <c r="V306" s="85">
        <v>280.0</v>
      </c>
      <c r="W306" s="155">
        <v>134.0</v>
      </c>
      <c r="X306" s="81"/>
      <c r="Y306" s="82"/>
      <c r="Z306" s="83"/>
      <c r="AA306" s="84"/>
      <c r="AB306" s="85"/>
      <c r="AC306" s="155"/>
      <c r="AD306" s="81"/>
      <c r="AE306" s="82"/>
      <c r="AF306" s="83"/>
      <c r="AG306" s="84"/>
      <c r="AH306" s="85"/>
      <c r="AI306" s="155"/>
      <c r="AJ306" s="81"/>
      <c r="AK306" s="82"/>
      <c r="AL306" s="83"/>
      <c r="AM306" s="84"/>
      <c r="AN306" s="85"/>
      <c r="AO306" s="155"/>
      <c r="AP306" s="81"/>
      <c r="AQ306" s="82"/>
      <c r="AR306" s="83"/>
      <c r="AS306" s="84"/>
      <c r="AT306" s="85"/>
      <c r="AU306" s="155"/>
      <c r="AV306" s="81"/>
      <c r="AW306" s="82"/>
      <c r="AX306" s="83"/>
      <c r="AY306" s="84"/>
      <c r="AZ306" s="85"/>
      <c r="BA306" s="155"/>
      <c r="BB306" s="81"/>
      <c r="BC306" s="82"/>
      <c r="BD306" s="83"/>
      <c r="BE306" s="84"/>
      <c r="BF306" s="85"/>
      <c r="BG306" s="155"/>
    </row>
    <row r="307" ht="16.5" customHeight="1">
      <c r="A307" s="166" t="s">
        <v>74</v>
      </c>
      <c r="B307" s="161">
        <v>4037.0</v>
      </c>
      <c r="C307" s="57">
        <v>1251.0</v>
      </c>
      <c r="D307" s="167"/>
      <c r="E307" s="167"/>
      <c r="F307" s="81">
        <v>17.0</v>
      </c>
      <c r="G307" s="82">
        <v>21.0</v>
      </c>
      <c r="H307" s="83">
        <v>14.0</v>
      </c>
      <c r="I307" s="84">
        <v>32.0</v>
      </c>
      <c r="J307" s="85">
        <v>93.0</v>
      </c>
      <c r="K307" s="155">
        <v>44.0</v>
      </c>
      <c r="L307" s="81">
        <v>18.0</v>
      </c>
      <c r="M307" s="82">
        <v>24.0</v>
      </c>
      <c r="N307" s="83">
        <v>13.0</v>
      </c>
      <c r="O307" s="84">
        <v>28.0</v>
      </c>
      <c r="P307" s="85">
        <v>92.0</v>
      </c>
      <c r="Q307" s="155">
        <v>46.0</v>
      </c>
      <c r="R307" s="81">
        <v>18.0</v>
      </c>
      <c r="S307" s="82">
        <v>26.0</v>
      </c>
      <c r="T307" s="83">
        <v>15.0</v>
      </c>
      <c r="U307" s="84">
        <v>27.0</v>
      </c>
      <c r="V307" s="85">
        <v>93.0</v>
      </c>
      <c r="W307" s="155">
        <v>41.0</v>
      </c>
      <c r="X307" s="81"/>
      <c r="Y307" s="82"/>
      <c r="Z307" s="83"/>
      <c r="AA307" s="84"/>
      <c r="AB307" s="85"/>
      <c r="AC307" s="155"/>
      <c r="AD307" s="81"/>
      <c r="AE307" s="82"/>
      <c r="AF307" s="83"/>
      <c r="AG307" s="84"/>
      <c r="AH307" s="85"/>
      <c r="AI307" s="155"/>
      <c r="AJ307" s="81"/>
      <c r="AK307" s="82"/>
      <c r="AL307" s="83"/>
      <c r="AM307" s="84"/>
      <c r="AN307" s="85"/>
      <c r="AO307" s="155"/>
      <c r="AP307" s="81"/>
      <c r="AQ307" s="82"/>
      <c r="AR307" s="83"/>
      <c r="AS307" s="84"/>
      <c r="AT307" s="85"/>
      <c r="AU307" s="155"/>
      <c r="AV307" s="81"/>
      <c r="AW307" s="82"/>
      <c r="AX307" s="83"/>
      <c r="AY307" s="84"/>
      <c r="AZ307" s="85"/>
      <c r="BA307" s="155"/>
      <c r="BB307" s="81"/>
      <c r="BC307" s="82"/>
      <c r="BD307" s="83"/>
      <c r="BE307" s="84"/>
      <c r="BF307" s="85"/>
      <c r="BG307" s="155"/>
    </row>
    <row r="308" ht="16.5" customHeight="1">
      <c r="A308" s="166" t="s">
        <v>74</v>
      </c>
      <c r="B308" s="161">
        <v>4043.0</v>
      </c>
      <c r="C308" s="57">
        <v>727.0</v>
      </c>
      <c r="D308" s="167"/>
      <c r="E308" s="167"/>
      <c r="F308" s="81">
        <v>23.0</v>
      </c>
      <c r="G308" s="82">
        <v>32.0</v>
      </c>
      <c r="H308" s="83">
        <v>30.0</v>
      </c>
      <c r="I308" s="84">
        <v>69.0</v>
      </c>
      <c r="J308" s="85">
        <v>106.0</v>
      </c>
      <c r="K308" s="155">
        <v>44.0</v>
      </c>
      <c r="L308" s="81">
        <v>25.0</v>
      </c>
      <c r="M308" s="82">
        <v>33.0</v>
      </c>
      <c r="N308" s="83">
        <v>29.0</v>
      </c>
      <c r="O308" s="84">
        <v>68.0</v>
      </c>
      <c r="P308" s="85">
        <v>105.0</v>
      </c>
      <c r="Q308" s="155">
        <v>46.0</v>
      </c>
      <c r="R308" s="81">
        <v>25.0</v>
      </c>
      <c r="S308" s="82">
        <v>31.0</v>
      </c>
      <c r="T308" s="83">
        <v>31.0</v>
      </c>
      <c r="U308" s="84">
        <v>67.0</v>
      </c>
      <c r="V308" s="85">
        <v>102.0</v>
      </c>
      <c r="W308" s="155">
        <v>44.0</v>
      </c>
      <c r="X308" s="81"/>
      <c r="Y308" s="82"/>
      <c r="Z308" s="83"/>
      <c r="AA308" s="84"/>
      <c r="AB308" s="85"/>
      <c r="AC308" s="155"/>
      <c r="AD308" s="81"/>
      <c r="AE308" s="82"/>
      <c r="AF308" s="83"/>
      <c r="AG308" s="84"/>
      <c r="AH308" s="85"/>
      <c r="AI308" s="155"/>
      <c r="AJ308" s="81"/>
      <c r="AK308" s="82"/>
      <c r="AL308" s="83"/>
      <c r="AM308" s="84"/>
      <c r="AN308" s="85"/>
      <c r="AO308" s="155"/>
      <c r="AP308" s="81"/>
      <c r="AQ308" s="82"/>
      <c r="AR308" s="83"/>
      <c r="AS308" s="84"/>
      <c r="AT308" s="85"/>
      <c r="AU308" s="155"/>
      <c r="AV308" s="81"/>
      <c r="AW308" s="82"/>
      <c r="AX308" s="83"/>
      <c r="AY308" s="84"/>
      <c r="AZ308" s="85"/>
      <c r="BA308" s="155"/>
      <c r="BB308" s="81"/>
      <c r="BC308" s="82"/>
      <c r="BD308" s="83"/>
      <c r="BE308" s="84"/>
      <c r="BF308" s="85"/>
      <c r="BG308" s="155"/>
    </row>
    <row r="309" ht="16.5" customHeight="1">
      <c r="A309" s="166" t="s">
        <v>74</v>
      </c>
      <c r="B309" s="161">
        <v>4044.0</v>
      </c>
      <c r="C309" s="57">
        <v>2770.0</v>
      </c>
      <c r="D309" s="167"/>
      <c r="E309" s="167"/>
      <c r="F309" s="81">
        <v>126.0</v>
      </c>
      <c r="G309" s="82">
        <v>90.0</v>
      </c>
      <c r="H309" s="83">
        <v>97.0</v>
      </c>
      <c r="I309" s="84">
        <v>174.0</v>
      </c>
      <c r="J309" s="85">
        <v>349.0</v>
      </c>
      <c r="K309" s="155">
        <v>138.0</v>
      </c>
      <c r="L309" s="81">
        <v>128.0</v>
      </c>
      <c r="M309" s="82">
        <v>107.0</v>
      </c>
      <c r="N309" s="83">
        <v>102.0</v>
      </c>
      <c r="O309" s="84">
        <v>169.0</v>
      </c>
      <c r="P309" s="85">
        <v>346.0</v>
      </c>
      <c r="Q309" s="155">
        <v>133.0</v>
      </c>
      <c r="R309" s="81">
        <v>131.0</v>
      </c>
      <c r="S309" s="82">
        <v>110.0</v>
      </c>
      <c r="T309" s="83">
        <v>108.0</v>
      </c>
      <c r="U309" s="84">
        <v>169.0</v>
      </c>
      <c r="V309" s="85">
        <v>333.0</v>
      </c>
      <c r="W309" s="155">
        <v>124.0</v>
      </c>
      <c r="X309" s="81"/>
      <c r="Y309" s="82"/>
      <c r="Z309" s="83"/>
      <c r="AA309" s="84"/>
      <c r="AB309" s="85"/>
      <c r="AC309" s="155"/>
      <c r="AD309" s="81"/>
      <c r="AE309" s="82"/>
      <c r="AF309" s="83"/>
      <c r="AG309" s="84"/>
      <c r="AH309" s="85"/>
      <c r="AI309" s="155"/>
      <c r="AJ309" s="81"/>
      <c r="AK309" s="82"/>
      <c r="AL309" s="83"/>
      <c r="AM309" s="84"/>
      <c r="AN309" s="85"/>
      <c r="AO309" s="155"/>
      <c r="AP309" s="81"/>
      <c r="AQ309" s="82"/>
      <c r="AR309" s="83"/>
      <c r="AS309" s="84"/>
      <c r="AT309" s="85"/>
      <c r="AU309" s="155"/>
      <c r="AV309" s="81"/>
      <c r="AW309" s="82"/>
      <c r="AX309" s="83"/>
      <c r="AY309" s="84"/>
      <c r="AZ309" s="85"/>
      <c r="BA309" s="155"/>
      <c r="BB309" s="81"/>
      <c r="BC309" s="82"/>
      <c r="BD309" s="83"/>
      <c r="BE309" s="84"/>
      <c r="BF309" s="85"/>
      <c r="BG309" s="155"/>
    </row>
    <row r="310" ht="16.5" customHeight="1">
      <c r="A310" s="166" t="s">
        <v>74</v>
      </c>
      <c r="B310" s="161">
        <v>4045.0</v>
      </c>
      <c r="C310" s="57">
        <v>557.0</v>
      </c>
      <c r="D310" s="167"/>
      <c r="E310" s="167"/>
      <c r="F310" s="81">
        <v>16.0</v>
      </c>
      <c r="G310" s="82">
        <v>22.0</v>
      </c>
      <c r="H310" s="83">
        <v>22.0</v>
      </c>
      <c r="I310" s="84">
        <v>49.0</v>
      </c>
      <c r="J310" s="85">
        <v>107.0</v>
      </c>
      <c r="K310" s="155">
        <v>20.0</v>
      </c>
      <c r="L310" s="81">
        <v>17.0</v>
      </c>
      <c r="M310" s="82">
        <v>18.0</v>
      </c>
      <c r="N310" s="83">
        <v>23.0</v>
      </c>
      <c r="O310" s="84">
        <v>48.0</v>
      </c>
      <c r="P310" s="85">
        <v>108.0</v>
      </c>
      <c r="Q310" s="155">
        <v>18.0</v>
      </c>
      <c r="R310" s="81">
        <v>15.0</v>
      </c>
      <c r="S310" s="82">
        <v>20.0</v>
      </c>
      <c r="T310" s="83">
        <v>22.0</v>
      </c>
      <c r="U310" s="84">
        <v>50.0</v>
      </c>
      <c r="V310" s="85">
        <v>105.0</v>
      </c>
      <c r="W310" s="155">
        <v>20.0</v>
      </c>
      <c r="X310" s="81"/>
      <c r="Y310" s="82"/>
      <c r="Z310" s="83"/>
      <c r="AA310" s="84"/>
      <c r="AB310" s="85"/>
      <c r="AC310" s="155"/>
      <c r="AD310" s="81"/>
      <c r="AE310" s="82"/>
      <c r="AF310" s="83"/>
      <c r="AG310" s="84"/>
      <c r="AH310" s="85"/>
      <c r="AI310" s="155"/>
      <c r="AJ310" s="81"/>
      <c r="AK310" s="82"/>
      <c r="AL310" s="83"/>
      <c r="AM310" s="84"/>
      <c r="AN310" s="85"/>
      <c r="AO310" s="155"/>
      <c r="AP310" s="81"/>
      <c r="AQ310" s="82"/>
      <c r="AR310" s="83"/>
      <c r="AS310" s="84"/>
      <c r="AT310" s="85"/>
      <c r="AU310" s="155"/>
      <c r="AV310" s="81"/>
      <c r="AW310" s="82"/>
      <c r="AX310" s="83"/>
      <c r="AY310" s="84"/>
      <c r="AZ310" s="85"/>
      <c r="BA310" s="155"/>
      <c r="BB310" s="81"/>
      <c r="BC310" s="82"/>
      <c r="BD310" s="83"/>
      <c r="BE310" s="84"/>
      <c r="BF310" s="85"/>
      <c r="BG310" s="155"/>
    </row>
    <row r="311" ht="16.5" customHeight="1">
      <c r="A311" s="166" t="s">
        <v>74</v>
      </c>
      <c r="B311" s="161">
        <v>4046.0</v>
      </c>
      <c r="C311" s="57">
        <v>815.0</v>
      </c>
      <c r="D311" s="167"/>
      <c r="E311" s="167"/>
      <c r="F311" s="81">
        <v>109.0</v>
      </c>
      <c r="G311" s="82">
        <v>62.0</v>
      </c>
      <c r="H311" s="83">
        <v>49.0</v>
      </c>
      <c r="I311" s="84">
        <v>81.0</v>
      </c>
      <c r="J311" s="85">
        <v>132.0</v>
      </c>
      <c r="K311" s="155">
        <v>31.0</v>
      </c>
      <c r="L311" s="81">
        <v>122.0</v>
      </c>
      <c r="M311" s="82">
        <v>78.0</v>
      </c>
      <c r="N311" s="83">
        <v>50.0</v>
      </c>
      <c r="O311" s="84">
        <v>76.0</v>
      </c>
      <c r="P311" s="85">
        <v>128.0</v>
      </c>
      <c r="Q311" s="155">
        <v>31.0</v>
      </c>
      <c r="R311" s="81">
        <v>106.0</v>
      </c>
      <c r="S311" s="82">
        <v>68.0</v>
      </c>
      <c r="T311" s="83">
        <v>48.0</v>
      </c>
      <c r="U311" s="84">
        <v>84.0</v>
      </c>
      <c r="V311" s="85">
        <v>129.0</v>
      </c>
      <c r="W311" s="155">
        <v>31.0</v>
      </c>
      <c r="X311" s="81"/>
      <c r="Y311" s="82"/>
      <c r="Z311" s="83"/>
      <c r="AA311" s="84"/>
      <c r="AB311" s="85"/>
      <c r="AC311" s="155"/>
      <c r="AD311" s="81"/>
      <c r="AE311" s="82"/>
      <c r="AF311" s="83"/>
      <c r="AG311" s="84"/>
      <c r="AH311" s="85"/>
      <c r="AI311" s="155"/>
      <c r="AJ311" s="81"/>
      <c r="AK311" s="82"/>
      <c r="AL311" s="83"/>
      <c r="AM311" s="84"/>
      <c r="AN311" s="85"/>
      <c r="AO311" s="155"/>
      <c r="AP311" s="81"/>
      <c r="AQ311" s="82"/>
      <c r="AR311" s="83"/>
      <c r="AS311" s="84"/>
      <c r="AT311" s="85"/>
      <c r="AU311" s="155"/>
      <c r="AV311" s="81"/>
      <c r="AW311" s="82"/>
      <c r="AX311" s="83"/>
      <c r="AY311" s="84"/>
      <c r="AZ311" s="85"/>
      <c r="BA311" s="155"/>
      <c r="BB311" s="81"/>
      <c r="BC311" s="82"/>
      <c r="BD311" s="83"/>
      <c r="BE311" s="84"/>
      <c r="BF311" s="85"/>
      <c r="BG311" s="155"/>
    </row>
    <row r="312" ht="16.5" customHeight="1">
      <c r="A312" s="166" t="s">
        <v>74</v>
      </c>
      <c r="B312" s="161">
        <v>4304.0</v>
      </c>
      <c r="C312" s="57">
        <v>3226.0</v>
      </c>
      <c r="D312" s="167"/>
      <c r="E312" s="167"/>
      <c r="F312" s="81">
        <v>101.0</v>
      </c>
      <c r="G312" s="82">
        <v>83.0</v>
      </c>
      <c r="H312" s="83">
        <v>76.0</v>
      </c>
      <c r="I312" s="84">
        <v>252.0</v>
      </c>
      <c r="J312" s="85">
        <v>575.0</v>
      </c>
      <c r="K312" s="155">
        <v>196.0</v>
      </c>
      <c r="L312" s="81">
        <v>111.0</v>
      </c>
      <c r="M312" s="82">
        <v>95.0</v>
      </c>
      <c r="N312" s="83">
        <v>85.0</v>
      </c>
      <c r="O312" s="84">
        <v>239.0</v>
      </c>
      <c r="P312" s="85">
        <v>556.0</v>
      </c>
      <c r="Q312" s="155">
        <v>183.0</v>
      </c>
      <c r="R312" s="81">
        <v>107.0</v>
      </c>
      <c r="S312" s="82">
        <v>93.0</v>
      </c>
      <c r="T312" s="83">
        <v>83.0</v>
      </c>
      <c r="U312" s="84">
        <v>237.0</v>
      </c>
      <c r="V312" s="85">
        <v>554.0</v>
      </c>
      <c r="W312" s="155">
        <v>177.0</v>
      </c>
      <c r="X312" s="81"/>
      <c r="Y312" s="82"/>
      <c r="Z312" s="83"/>
      <c r="AA312" s="84"/>
      <c r="AB312" s="85"/>
      <c r="AC312" s="155"/>
      <c r="AD312" s="81"/>
      <c r="AE312" s="82"/>
      <c r="AF312" s="83"/>
      <c r="AG312" s="84"/>
      <c r="AH312" s="85"/>
      <c r="AI312" s="155"/>
      <c r="AJ312" s="81"/>
      <c r="AK312" s="82"/>
      <c r="AL312" s="83"/>
      <c r="AM312" s="84"/>
      <c r="AN312" s="85"/>
      <c r="AO312" s="155"/>
      <c r="AP312" s="81"/>
      <c r="AQ312" s="82"/>
      <c r="AR312" s="83"/>
      <c r="AS312" s="84"/>
      <c r="AT312" s="85"/>
      <c r="AU312" s="155"/>
      <c r="AV312" s="81"/>
      <c r="AW312" s="82"/>
      <c r="AX312" s="83"/>
      <c r="AY312" s="84"/>
      <c r="AZ312" s="85"/>
      <c r="BA312" s="155"/>
      <c r="BB312" s="81"/>
      <c r="BC312" s="82"/>
      <c r="BD312" s="83"/>
      <c r="BE312" s="84"/>
      <c r="BF312" s="85"/>
      <c r="BG312" s="155"/>
    </row>
    <row r="313" ht="16.5" customHeight="1">
      <c r="A313" s="166" t="s">
        <v>74</v>
      </c>
      <c r="B313" s="161">
        <v>4306.0</v>
      </c>
      <c r="C313" s="57">
        <v>1883.0</v>
      </c>
      <c r="D313" s="167"/>
      <c r="E313" s="167"/>
      <c r="F313" s="81">
        <v>52.0</v>
      </c>
      <c r="G313" s="82">
        <v>55.0</v>
      </c>
      <c r="H313" s="83">
        <v>37.0</v>
      </c>
      <c r="I313" s="84">
        <v>125.0</v>
      </c>
      <c r="J313" s="85">
        <v>336.0</v>
      </c>
      <c r="K313" s="155">
        <v>102.0</v>
      </c>
      <c r="L313" s="81">
        <v>56.0</v>
      </c>
      <c r="M313" s="82">
        <v>58.0</v>
      </c>
      <c r="N313" s="83">
        <v>35.0</v>
      </c>
      <c r="O313" s="84">
        <v>122.0</v>
      </c>
      <c r="P313" s="85">
        <v>324.0</v>
      </c>
      <c r="Q313" s="155">
        <v>105.0</v>
      </c>
      <c r="R313" s="81">
        <v>52.0</v>
      </c>
      <c r="S313" s="82">
        <v>63.0</v>
      </c>
      <c r="T313" s="83">
        <v>35.0</v>
      </c>
      <c r="U313" s="84">
        <v>122.0</v>
      </c>
      <c r="V313" s="85">
        <v>319.0</v>
      </c>
      <c r="W313" s="155">
        <v>100.0</v>
      </c>
      <c r="X313" s="81"/>
      <c r="Y313" s="82"/>
      <c r="Z313" s="83"/>
      <c r="AA313" s="84"/>
      <c r="AB313" s="85"/>
      <c r="AC313" s="155"/>
      <c r="AD313" s="81"/>
      <c r="AE313" s="82"/>
      <c r="AF313" s="83"/>
      <c r="AG313" s="84"/>
      <c r="AH313" s="85"/>
      <c r="AI313" s="155"/>
      <c r="AJ313" s="81"/>
      <c r="AK313" s="82"/>
      <c r="AL313" s="83"/>
      <c r="AM313" s="84"/>
      <c r="AN313" s="85"/>
      <c r="AO313" s="155"/>
      <c r="AP313" s="81"/>
      <c r="AQ313" s="82"/>
      <c r="AR313" s="83"/>
      <c r="AS313" s="84"/>
      <c r="AT313" s="85"/>
      <c r="AU313" s="155"/>
      <c r="AV313" s="81"/>
      <c r="AW313" s="82"/>
      <c r="AX313" s="83"/>
      <c r="AY313" s="84"/>
      <c r="AZ313" s="85"/>
      <c r="BA313" s="155"/>
      <c r="BB313" s="81"/>
      <c r="BC313" s="82"/>
      <c r="BD313" s="83"/>
      <c r="BE313" s="84"/>
      <c r="BF313" s="85"/>
      <c r="BG313" s="155"/>
    </row>
    <row r="314" ht="16.5" customHeight="1">
      <c r="A314" s="166" t="s">
        <v>74</v>
      </c>
      <c r="B314" s="161">
        <v>4309.0</v>
      </c>
      <c r="C314" s="57">
        <v>1163.0</v>
      </c>
      <c r="D314" s="167"/>
      <c r="E314" s="167"/>
      <c r="F314" s="81">
        <v>11.0</v>
      </c>
      <c r="G314" s="82">
        <v>21.0</v>
      </c>
      <c r="H314" s="83">
        <v>17.0</v>
      </c>
      <c r="I314" s="84">
        <v>78.0</v>
      </c>
      <c r="J314" s="85">
        <v>172.0</v>
      </c>
      <c r="K314" s="155">
        <v>77.0</v>
      </c>
      <c r="L314" s="81">
        <v>10.0</v>
      </c>
      <c r="M314" s="82">
        <v>24.0</v>
      </c>
      <c r="N314" s="83">
        <v>18.0</v>
      </c>
      <c r="O314" s="84">
        <v>77.0</v>
      </c>
      <c r="P314" s="85">
        <v>170.0</v>
      </c>
      <c r="Q314" s="155">
        <v>75.0</v>
      </c>
      <c r="R314" s="81">
        <v>11.0</v>
      </c>
      <c r="S314" s="82">
        <v>25.0</v>
      </c>
      <c r="T314" s="83">
        <v>22.0</v>
      </c>
      <c r="U314" s="84">
        <v>70.0</v>
      </c>
      <c r="V314" s="85">
        <v>165.0</v>
      </c>
      <c r="W314" s="155">
        <v>70.0</v>
      </c>
      <c r="X314" s="81"/>
      <c r="Y314" s="82"/>
      <c r="Z314" s="83"/>
      <c r="AA314" s="84"/>
      <c r="AB314" s="85"/>
      <c r="AC314" s="155"/>
      <c r="AD314" s="81"/>
      <c r="AE314" s="82"/>
      <c r="AF314" s="83"/>
      <c r="AG314" s="84"/>
      <c r="AH314" s="85"/>
      <c r="AI314" s="155"/>
      <c r="AJ314" s="81"/>
      <c r="AK314" s="82"/>
      <c r="AL314" s="83"/>
      <c r="AM314" s="84"/>
      <c r="AN314" s="85"/>
      <c r="AO314" s="155"/>
      <c r="AP314" s="81"/>
      <c r="AQ314" s="82"/>
      <c r="AR314" s="83"/>
      <c r="AS314" s="84"/>
      <c r="AT314" s="85"/>
      <c r="AU314" s="155"/>
      <c r="AV314" s="81"/>
      <c r="AW314" s="82"/>
      <c r="AX314" s="83"/>
      <c r="AY314" s="84"/>
      <c r="AZ314" s="85"/>
      <c r="BA314" s="155"/>
      <c r="BB314" s="81"/>
      <c r="BC314" s="82"/>
      <c r="BD314" s="83"/>
      <c r="BE314" s="84"/>
      <c r="BF314" s="85"/>
      <c r="BG314" s="155"/>
    </row>
    <row r="315" ht="16.5" customHeight="1">
      <c r="A315" s="166" t="s">
        <v>74</v>
      </c>
      <c r="B315" s="161">
        <v>4387.0</v>
      </c>
      <c r="C315" s="57">
        <v>2292.0</v>
      </c>
      <c r="D315" s="167"/>
      <c r="E315" s="167"/>
      <c r="F315" s="81">
        <v>39.0</v>
      </c>
      <c r="G315" s="82">
        <v>56.0</v>
      </c>
      <c r="H315" s="83">
        <v>51.0</v>
      </c>
      <c r="I315" s="84">
        <v>76.0</v>
      </c>
      <c r="J315" s="85">
        <v>200.0</v>
      </c>
      <c r="K315" s="155">
        <v>118.0</v>
      </c>
      <c r="L315" s="81">
        <v>41.0</v>
      </c>
      <c r="M315" s="82">
        <v>51.0</v>
      </c>
      <c r="N315" s="83">
        <v>45.0</v>
      </c>
      <c r="O315" s="84">
        <v>81.0</v>
      </c>
      <c r="P315" s="85">
        <v>219.0</v>
      </c>
      <c r="Q315" s="155">
        <v>123.0</v>
      </c>
      <c r="R315" s="81">
        <v>45.0</v>
      </c>
      <c r="S315" s="82">
        <v>58.0</v>
      </c>
      <c r="T315" s="83">
        <v>49.0</v>
      </c>
      <c r="U315" s="84">
        <v>70.0</v>
      </c>
      <c r="V315" s="85">
        <v>202.0</v>
      </c>
      <c r="W315" s="155">
        <v>111.0</v>
      </c>
      <c r="X315" s="81"/>
      <c r="Y315" s="82"/>
      <c r="Z315" s="83"/>
      <c r="AA315" s="84"/>
      <c r="AB315" s="85"/>
      <c r="AC315" s="155"/>
      <c r="AD315" s="81"/>
      <c r="AE315" s="82"/>
      <c r="AF315" s="83"/>
      <c r="AG315" s="84"/>
      <c r="AH315" s="85"/>
      <c r="AI315" s="155"/>
      <c r="AJ315" s="81"/>
      <c r="AK315" s="82"/>
      <c r="AL315" s="83"/>
      <c r="AM315" s="84"/>
      <c r="AN315" s="85"/>
      <c r="AO315" s="155"/>
      <c r="AP315" s="81"/>
      <c r="AQ315" s="82"/>
      <c r="AR315" s="83"/>
      <c r="AS315" s="84"/>
      <c r="AT315" s="85"/>
      <c r="AU315" s="155"/>
      <c r="AV315" s="81"/>
      <c r="AW315" s="82"/>
      <c r="AX315" s="83"/>
      <c r="AY315" s="84"/>
      <c r="AZ315" s="85"/>
      <c r="BA315" s="155"/>
      <c r="BB315" s="81"/>
      <c r="BC315" s="82"/>
      <c r="BD315" s="83"/>
      <c r="BE315" s="84"/>
      <c r="BF315" s="85"/>
      <c r="BG315" s="155"/>
    </row>
    <row r="316" ht="16.5" customHeight="1">
      <c r="A316" s="166" t="s">
        <v>74</v>
      </c>
      <c r="B316" s="169">
        <v>4400.0</v>
      </c>
      <c r="C316" s="115">
        <v>3183.0</v>
      </c>
      <c r="D316" s="170"/>
      <c r="E316" s="170"/>
      <c r="F316" s="81">
        <v>137.0</v>
      </c>
      <c r="G316" s="82">
        <v>115.0</v>
      </c>
      <c r="H316" s="83">
        <v>113.0</v>
      </c>
      <c r="I316" s="84">
        <v>256.0</v>
      </c>
      <c r="J316" s="85">
        <v>510.0</v>
      </c>
      <c r="K316" s="155">
        <v>165.0</v>
      </c>
      <c r="L316" s="81">
        <v>153.0</v>
      </c>
      <c r="M316" s="82">
        <v>130.0</v>
      </c>
      <c r="N316" s="83">
        <v>116.0</v>
      </c>
      <c r="O316" s="84">
        <v>252.0</v>
      </c>
      <c r="P316" s="85">
        <v>497.0</v>
      </c>
      <c r="Q316" s="155">
        <v>160.0</v>
      </c>
      <c r="R316" s="81">
        <v>152.0</v>
      </c>
      <c r="S316" s="82">
        <v>126.0</v>
      </c>
      <c r="T316" s="83">
        <v>121.0</v>
      </c>
      <c r="U316" s="84">
        <v>246.0</v>
      </c>
      <c r="V316" s="85">
        <v>494.0</v>
      </c>
      <c r="W316" s="155">
        <v>152.0</v>
      </c>
      <c r="X316" s="81"/>
      <c r="Y316" s="82"/>
      <c r="Z316" s="83"/>
      <c r="AA316" s="84"/>
      <c r="AB316" s="85"/>
      <c r="AC316" s="155"/>
      <c r="AD316" s="81"/>
      <c r="AE316" s="82"/>
      <c r="AF316" s="83"/>
      <c r="AG316" s="84"/>
      <c r="AH316" s="85"/>
      <c r="AI316" s="155"/>
      <c r="AJ316" s="81"/>
      <c r="AK316" s="82"/>
      <c r="AL316" s="83"/>
      <c r="AM316" s="84"/>
      <c r="AN316" s="85"/>
      <c r="AO316" s="155"/>
      <c r="AP316" s="81"/>
      <c r="AQ316" s="82"/>
      <c r="AR316" s="83"/>
      <c r="AS316" s="84"/>
      <c r="AT316" s="85"/>
      <c r="AU316" s="155"/>
      <c r="AV316" s="81"/>
      <c r="AW316" s="82"/>
      <c r="AX316" s="83"/>
      <c r="AY316" s="84"/>
      <c r="AZ316" s="85"/>
      <c r="BA316" s="155"/>
      <c r="BB316" s="81"/>
      <c r="BC316" s="82"/>
      <c r="BD316" s="83"/>
      <c r="BE316" s="84"/>
      <c r="BF316" s="85"/>
      <c r="BG316" s="155"/>
    </row>
    <row r="317" ht="16.5" customHeight="1">
      <c r="A317" s="166" t="s">
        <v>74</v>
      </c>
      <c r="B317" s="169">
        <v>4402.0</v>
      </c>
      <c r="C317" s="115">
        <v>778.0</v>
      </c>
      <c r="D317" s="170"/>
      <c r="E317" s="170"/>
      <c r="F317" s="81">
        <v>72.0</v>
      </c>
      <c r="G317" s="82">
        <v>34.0</v>
      </c>
      <c r="H317" s="83">
        <v>30.0</v>
      </c>
      <c r="I317" s="84">
        <v>95.0</v>
      </c>
      <c r="J317" s="85">
        <v>108.0</v>
      </c>
      <c r="K317" s="155">
        <v>29.0</v>
      </c>
      <c r="L317" s="81">
        <v>71.0</v>
      </c>
      <c r="M317" s="82">
        <v>41.0</v>
      </c>
      <c r="N317" s="83">
        <v>29.0</v>
      </c>
      <c r="O317" s="84">
        <v>92.0</v>
      </c>
      <c r="P317" s="85">
        <v>108.0</v>
      </c>
      <c r="Q317" s="155">
        <v>33.0</v>
      </c>
      <c r="R317" s="81">
        <v>63.0</v>
      </c>
      <c r="S317" s="82">
        <v>39.0</v>
      </c>
      <c r="T317" s="83">
        <v>27.0</v>
      </c>
      <c r="U317" s="84">
        <v>91.0</v>
      </c>
      <c r="V317" s="85">
        <v>104.0</v>
      </c>
      <c r="W317" s="155">
        <v>33.0</v>
      </c>
      <c r="X317" s="81"/>
      <c r="Y317" s="82"/>
      <c r="Z317" s="83"/>
      <c r="AA317" s="84"/>
      <c r="AB317" s="85"/>
      <c r="AC317" s="155"/>
      <c r="AD317" s="81"/>
      <c r="AE317" s="82"/>
      <c r="AF317" s="83"/>
      <c r="AG317" s="84"/>
      <c r="AH317" s="85"/>
      <c r="AI317" s="155"/>
      <c r="AJ317" s="81"/>
      <c r="AK317" s="82"/>
      <c r="AL317" s="83"/>
      <c r="AM317" s="84"/>
      <c r="AN317" s="85"/>
      <c r="AO317" s="155"/>
      <c r="AP317" s="81"/>
      <c r="AQ317" s="82"/>
      <c r="AR317" s="83"/>
      <c r="AS317" s="84"/>
      <c r="AT317" s="85"/>
      <c r="AU317" s="155"/>
      <c r="AV317" s="81"/>
      <c r="AW317" s="82"/>
      <c r="AX317" s="83"/>
      <c r="AY317" s="84"/>
      <c r="AZ317" s="85"/>
      <c r="BA317" s="155"/>
      <c r="BB317" s="81"/>
      <c r="BC317" s="82"/>
      <c r="BD317" s="83"/>
      <c r="BE317" s="84"/>
      <c r="BF317" s="85"/>
      <c r="BG317" s="155"/>
    </row>
    <row r="318" ht="16.5" customHeight="1">
      <c r="A318" s="166" t="s">
        <v>74</v>
      </c>
      <c r="B318" s="169">
        <v>4404.0</v>
      </c>
      <c r="C318" s="115">
        <v>2870.0</v>
      </c>
      <c r="D318" s="170"/>
      <c r="E318" s="170"/>
      <c r="F318" s="81">
        <v>140.0</v>
      </c>
      <c r="G318" s="82">
        <v>126.0</v>
      </c>
      <c r="H318" s="83">
        <v>84.0</v>
      </c>
      <c r="I318" s="84">
        <v>234.0</v>
      </c>
      <c r="J318" s="85">
        <v>566.0</v>
      </c>
      <c r="K318" s="155">
        <v>137.0</v>
      </c>
      <c r="L318" s="81">
        <v>149.0</v>
      </c>
      <c r="M318" s="82">
        <v>137.0</v>
      </c>
      <c r="N318" s="83">
        <v>85.0</v>
      </c>
      <c r="O318" s="84">
        <v>223.0</v>
      </c>
      <c r="P318" s="85">
        <v>568.0</v>
      </c>
      <c r="Q318" s="155">
        <v>136.0</v>
      </c>
      <c r="R318" s="81">
        <v>141.0</v>
      </c>
      <c r="S318" s="82">
        <v>145.0</v>
      </c>
      <c r="T318" s="83">
        <v>90.0</v>
      </c>
      <c r="U318" s="84">
        <v>224.0</v>
      </c>
      <c r="V318" s="85">
        <v>546.0</v>
      </c>
      <c r="W318" s="155">
        <v>132.0</v>
      </c>
      <c r="X318" s="81"/>
      <c r="Y318" s="82"/>
      <c r="Z318" s="83"/>
      <c r="AA318" s="84"/>
      <c r="AB318" s="85"/>
      <c r="AC318" s="155"/>
      <c r="AD318" s="81"/>
      <c r="AE318" s="82"/>
      <c r="AF318" s="83"/>
      <c r="AG318" s="84"/>
      <c r="AH318" s="85"/>
      <c r="AI318" s="155"/>
      <c r="AJ318" s="81"/>
      <c r="AK318" s="82"/>
      <c r="AL318" s="83"/>
      <c r="AM318" s="84"/>
      <c r="AN318" s="85"/>
      <c r="AO318" s="155"/>
      <c r="AP318" s="81"/>
      <c r="AQ318" s="82"/>
      <c r="AR318" s="83"/>
      <c r="AS318" s="84"/>
      <c r="AT318" s="85"/>
      <c r="AU318" s="155"/>
      <c r="AV318" s="81"/>
      <c r="AW318" s="82"/>
      <c r="AX318" s="83"/>
      <c r="AY318" s="84"/>
      <c r="AZ318" s="85"/>
      <c r="BA318" s="155"/>
      <c r="BB318" s="81"/>
      <c r="BC318" s="82"/>
      <c r="BD318" s="83"/>
      <c r="BE318" s="84"/>
      <c r="BF318" s="85"/>
      <c r="BG318" s="155"/>
    </row>
    <row r="319" ht="16.5" customHeight="1">
      <c r="A319" s="166" t="s">
        <v>74</v>
      </c>
      <c r="B319" s="169">
        <v>4411.0</v>
      </c>
      <c r="C319" s="115">
        <v>1763.0</v>
      </c>
      <c r="D319" s="170"/>
      <c r="E319" s="170"/>
      <c r="F319" s="81">
        <v>114.0</v>
      </c>
      <c r="G319" s="82">
        <v>84.0</v>
      </c>
      <c r="H319" s="83">
        <v>75.0</v>
      </c>
      <c r="I319" s="84">
        <v>119.0</v>
      </c>
      <c r="J319" s="85">
        <v>277.0</v>
      </c>
      <c r="K319" s="155">
        <v>76.0</v>
      </c>
      <c r="L319" s="81">
        <v>126.0</v>
      </c>
      <c r="M319" s="82">
        <v>95.0</v>
      </c>
      <c r="N319" s="83">
        <v>77.0</v>
      </c>
      <c r="O319" s="84">
        <v>112.0</v>
      </c>
      <c r="P319" s="85">
        <v>281.0</v>
      </c>
      <c r="Q319" s="155">
        <v>85.0</v>
      </c>
      <c r="R319" s="81">
        <v>119.0</v>
      </c>
      <c r="S319" s="82">
        <v>79.0</v>
      </c>
      <c r="T319" s="83">
        <v>80.0</v>
      </c>
      <c r="U319" s="84">
        <v>113.0</v>
      </c>
      <c r="V319" s="85">
        <v>275.0</v>
      </c>
      <c r="W319" s="155">
        <v>76.0</v>
      </c>
      <c r="X319" s="81"/>
      <c r="Y319" s="82"/>
      <c r="Z319" s="83"/>
      <c r="AA319" s="84"/>
      <c r="AB319" s="85"/>
      <c r="AC319" s="155"/>
      <c r="AD319" s="81"/>
      <c r="AE319" s="82"/>
      <c r="AF319" s="83"/>
      <c r="AG319" s="84"/>
      <c r="AH319" s="85"/>
      <c r="AI319" s="155"/>
      <c r="AJ319" s="81"/>
      <c r="AK319" s="82"/>
      <c r="AL319" s="83"/>
      <c r="AM319" s="84"/>
      <c r="AN319" s="85"/>
      <c r="AO319" s="155"/>
      <c r="AP319" s="81"/>
      <c r="AQ319" s="82"/>
      <c r="AR319" s="83"/>
      <c r="AS319" s="84"/>
      <c r="AT319" s="85"/>
      <c r="AU319" s="155"/>
      <c r="AV319" s="81"/>
      <c r="AW319" s="82"/>
      <c r="AX319" s="83"/>
      <c r="AY319" s="84"/>
      <c r="AZ319" s="85"/>
      <c r="BA319" s="155"/>
      <c r="BB319" s="81"/>
      <c r="BC319" s="82"/>
      <c r="BD319" s="83"/>
      <c r="BE319" s="84"/>
      <c r="BF319" s="85"/>
      <c r="BG319" s="155"/>
    </row>
    <row r="320" ht="16.5" customHeight="1">
      <c r="A320" s="166" t="s">
        <v>74</v>
      </c>
      <c r="B320" s="169">
        <v>4413.0</v>
      </c>
      <c r="C320" s="115">
        <v>928.0</v>
      </c>
      <c r="D320" s="170"/>
      <c r="E320" s="170"/>
      <c r="F320" s="81">
        <v>126.0</v>
      </c>
      <c r="G320" s="82">
        <v>49.0</v>
      </c>
      <c r="H320" s="83">
        <v>52.0</v>
      </c>
      <c r="I320" s="84">
        <v>89.0</v>
      </c>
      <c r="J320" s="85">
        <v>153.0</v>
      </c>
      <c r="K320" s="155">
        <v>40.0</v>
      </c>
      <c r="L320" s="81">
        <v>134.0</v>
      </c>
      <c r="M320" s="82">
        <v>63.0</v>
      </c>
      <c r="N320" s="83">
        <v>55.0</v>
      </c>
      <c r="O320" s="84">
        <v>87.0</v>
      </c>
      <c r="P320" s="85">
        <v>141.0</v>
      </c>
      <c r="Q320" s="155">
        <v>38.0</v>
      </c>
      <c r="R320" s="81">
        <v>125.0</v>
      </c>
      <c r="S320" s="82">
        <v>57.0</v>
      </c>
      <c r="T320" s="83">
        <v>53.0</v>
      </c>
      <c r="U320" s="84">
        <v>89.0</v>
      </c>
      <c r="V320" s="85">
        <v>139.0</v>
      </c>
      <c r="W320" s="155">
        <v>35.0</v>
      </c>
      <c r="X320" s="81"/>
      <c r="Y320" s="82"/>
      <c r="Z320" s="83"/>
      <c r="AA320" s="84"/>
      <c r="AB320" s="85"/>
      <c r="AC320" s="155"/>
      <c r="AD320" s="81"/>
      <c r="AE320" s="82"/>
      <c r="AF320" s="83"/>
      <c r="AG320" s="84"/>
      <c r="AH320" s="85"/>
      <c r="AI320" s="155"/>
      <c r="AJ320" s="81"/>
      <c r="AK320" s="82"/>
      <c r="AL320" s="83"/>
      <c r="AM320" s="84"/>
      <c r="AN320" s="85"/>
      <c r="AO320" s="155"/>
      <c r="AP320" s="81"/>
      <c r="AQ320" s="82"/>
      <c r="AR320" s="83"/>
      <c r="AS320" s="84"/>
      <c r="AT320" s="85"/>
      <c r="AU320" s="155"/>
      <c r="AV320" s="81"/>
      <c r="AW320" s="82"/>
      <c r="AX320" s="83"/>
      <c r="AY320" s="84"/>
      <c r="AZ320" s="85"/>
      <c r="BA320" s="155"/>
      <c r="BB320" s="81"/>
      <c r="BC320" s="82"/>
      <c r="BD320" s="83"/>
      <c r="BE320" s="84"/>
      <c r="BF320" s="85"/>
      <c r="BG320" s="155"/>
    </row>
    <row r="321" ht="16.5" customHeight="1">
      <c r="A321" s="166" t="s">
        <v>74</v>
      </c>
      <c r="B321" s="169">
        <v>4414.0</v>
      </c>
      <c r="C321" s="115">
        <v>2862.0</v>
      </c>
      <c r="D321" s="170"/>
      <c r="E321" s="170"/>
      <c r="F321" s="81">
        <v>184.0</v>
      </c>
      <c r="G321" s="82">
        <v>164.0</v>
      </c>
      <c r="H321" s="83">
        <v>173.0</v>
      </c>
      <c r="I321" s="84">
        <v>228.0</v>
      </c>
      <c r="J321" s="85">
        <v>462.0</v>
      </c>
      <c r="K321" s="155">
        <v>122.0</v>
      </c>
      <c r="L321" s="81">
        <v>203.0</v>
      </c>
      <c r="M321" s="82">
        <v>177.0</v>
      </c>
      <c r="N321" s="83">
        <v>183.0</v>
      </c>
      <c r="O321" s="84">
        <v>224.0</v>
      </c>
      <c r="P321" s="85">
        <v>467.0</v>
      </c>
      <c r="Q321" s="155">
        <v>122.0</v>
      </c>
      <c r="R321" s="81">
        <v>193.0</v>
      </c>
      <c r="S321" s="82">
        <v>171.0</v>
      </c>
      <c r="T321" s="83">
        <v>176.0</v>
      </c>
      <c r="U321" s="84">
        <v>226.0</v>
      </c>
      <c r="V321" s="85">
        <v>460.0</v>
      </c>
      <c r="W321" s="155">
        <v>116.0</v>
      </c>
      <c r="X321" s="81"/>
      <c r="Y321" s="82"/>
      <c r="Z321" s="83"/>
      <c r="AA321" s="84"/>
      <c r="AB321" s="85"/>
      <c r="AC321" s="155"/>
      <c r="AD321" s="81"/>
      <c r="AE321" s="82"/>
      <c r="AF321" s="83"/>
      <c r="AG321" s="84"/>
      <c r="AH321" s="85"/>
      <c r="AI321" s="155"/>
      <c r="AJ321" s="81"/>
      <c r="AK321" s="82"/>
      <c r="AL321" s="83"/>
      <c r="AM321" s="84"/>
      <c r="AN321" s="85"/>
      <c r="AO321" s="155"/>
      <c r="AP321" s="81"/>
      <c r="AQ321" s="82"/>
      <c r="AR321" s="83"/>
      <c r="AS321" s="84"/>
      <c r="AT321" s="85"/>
      <c r="AU321" s="155"/>
      <c r="AV321" s="81"/>
      <c r="AW321" s="82"/>
      <c r="AX321" s="83"/>
      <c r="AY321" s="84"/>
      <c r="AZ321" s="85"/>
      <c r="BA321" s="155"/>
      <c r="BB321" s="81"/>
      <c r="BC321" s="82"/>
      <c r="BD321" s="83"/>
      <c r="BE321" s="84"/>
      <c r="BF321" s="85"/>
      <c r="BG321" s="155"/>
    </row>
    <row r="322" ht="16.5" customHeight="1">
      <c r="A322" s="166" t="s">
        <v>74</v>
      </c>
      <c r="B322" s="169">
        <v>4415.0</v>
      </c>
      <c r="C322" s="115">
        <v>2101.0</v>
      </c>
      <c r="D322" s="170"/>
      <c r="E322" s="170"/>
      <c r="F322" s="81">
        <v>18.0</v>
      </c>
      <c r="G322" s="82">
        <v>36.0</v>
      </c>
      <c r="H322" s="83">
        <v>20.0</v>
      </c>
      <c r="I322" s="84">
        <v>67.0</v>
      </c>
      <c r="J322" s="85">
        <v>264.0</v>
      </c>
      <c r="K322" s="155">
        <v>100.0</v>
      </c>
      <c r="L322" s="81">
        <v>20.0</v>
      </c>
      <c r="M322" s="82">
        <v>42.0</v>
      </c>
      <c r="N322" s="83">
        <v>17.0</v>
      </c>
      <c r="O322" s="84">
        <v>71.0</v>
      </c>
      <c r="P322" s="85">
        <v>251.0</v>
      </c>
      <c r="Q322" s="155">
        <v>105.0</v>
      </c>
      <c r="R322" s="81">
        <v>20.0</v>
      </c>
      <c r="S322" s="82">
        <v>40.0</v>
      </c>
      <c r="T322" s="83">
        <v>21.0</v>
      </c>
      <c r="U322" s="84">
        <v>66.0</v>
      </c>
      <c r="V322" s="85">
        <v>249.0</v>
      </c>
      <c r="W322" s="155">
        <v>96.0</v>
      </c>
      <c r="X322" s="81"/>
      <c r="Y322" s="82"/>
      <c r="Z322" s="83"/>
      <c r="AA322" s="84"/>
      <c r="AB322" s="85"/>
      <c r="AC322" s="155"/>
      <c r="AD322" s="81"/>
      <c r="AE322" s="82"/>
      <c r="AF322" s="83"/>
      <c r="AG322" s="84"/>
      <c r="AH322" s="85"/>
      <c r="AI322" s="155"/>
      <c r="AJ322" s="81"/>
      <c r="AK322" s="82"/>
      <c r="AL322" s="83"/>
      <c r="AM322" s="84"/>
      <c r="AN322" s="85"/>
      <c r="AO322" s="155"/>
      <c r="AP322" s="81"/>
      <c r="AQ322" s="82"/>
      <c r="AR322" s="83"/>
      <c r="AS322" s="84"/>
      <c r="AT322" s="85"/>
      <c r="AU322" s="155"/>
      <c r="AV322" s="81"/>
      <c r="AW322" s="82"/>
      <c r="AX322" s="83"/>
      <c r="AY322" s="84"/>
      <c r="AZ322" s="85"/>
      <c r="BA322" s="155"/>
      <c r="BB322" s="81"/>
      <c r="BC322" s="82"/>
      <c r="BD322" s="83"/>
      <c r="BE322" s="84"/>
      <c r="BF322" s="85"/>
      <c r="BG322" s="155"/>
    </row>
    <row r="323" ht="16.5" customHeight="1">
      <c r="A323" s="166" t="s">
        <v>74</v>
      </c>
      <c r="B323" s="169">
        <v>4417.0</v>
      </c>
      <c r="C323" s="115">
        <v>2878.0</v>
      </c>
      <c r="D323" s="170"/>
      <c r="E323" s="170"/>
      <c r="F323" s="81">
        <v>218.0</v>
      </c>
      <c r="G323" s="82">
        <v>160.0</v>
      </c>
      <c r="H323" s="83">
        <v>144.0</v>
      </c>
      <c r="I323" s="84">
        <v>255.0</v>
      </c>
      <c r="J323" s="85">
        <v>495.0</v>
      </c>
      <c r="K323" s="155">
        <v>148.0</v>
      </c>
      <c r="L323" s="81">
        <v>238.0</v>
      </c>
      <c r="M323" s="82">
        <v>177.0</v>
      </c>
      <c r="N323" s="83">
        <v>148.0</v>
      </c>
      <c r="O323" s="84">
        <v>240.0</v>
      </c>
      <c r="P323" s="85">
        <v>492.0</v>
      </c>
      <c r="Q323" s="155">
        <v>141.0</v>
      </c>
      <c r="R323" s="81">
        <v>227.0</v>
      </c>
      <c r="S323" s="82">
        <v>163.0</v>
      </c>
      <c r="T323" s="83">
        <v>151.0</v>
      </c>
      <c r="U323" s="84">
        <v>238.0</v>
      </c>
      <c r="V323" s="85">
        <v>475.0</v>
      </c>
      <c r="W323" s="155">
        <v>137.0</v>
      </c>
      <c r="X323" s="81"/>
      <c r="Y323" s="82"/>
      <c r="Z323" s="83"/>
      <c r="AA323" s="84"/>
      <c r="AB323" s="85"/>
      <c r="AC323" s="155"/>
      <c r="AD323" s="81"/>
      <c r="AE323" s="82"/>
      <c r="AF323" s="83"/>
      <c r="AG323" s="84"/>
      <c r="AH323" s="85"/>
      <c r="AI323" s="155"/>
      <c r="AJ323" s="81"/>
      <c r="AK323" s="82"/>
      <c r="AL323" s="83"/>
      <c r="AM323" s="84"/>
      <c r="AN323" s="85"/>
      <c r="AO323" s="155"/>
      <c r="AP323" s="81"/>
      <c r="AQ323" s="82"/>
      <c r="AR323" s="83"/>
      <c r="AS323" s="84"/>
      <c r="AT323" s="85"/>
      <c r="AU323" s="155"/>
      <c r="AV323" s="81"/>
      <c r="AW323" s="82"/>
      <c r="AX323" s="83"/>
      <c r="AY323" s="84"/>
      <c r="AZ323" s="85"/>
      <c r="BA323" s="155"/>
      <c r="BB323" s="81"/>
      <c r="BC323" s="82"/>
      <c r="BD323" s="83"/>
      <c r="BE323" s="84"/>
      <c r="BF323" s="85"/>
      <c r="BG323" s="155"/>
    </row>
    <row r="324" ht="16.5" customHeight="1">
      <c r="A324" s="166" t="s">
        <v>74</v>
      </c>
      <c r="B324" s="169">
        <v>4421.0</v>
      </c>
      <c r="C324" s="115">
        <v>2412.0</v>
      </c>
      <c r="D324" s="170"/>
      <c r="E324" s="170"/>
      <c r="F324" s="81">
        <v>175.0</v>
      </c>
      <c r="G324" s="82">
        <v>116.0</v>
      </c>
      <c r="H324" s="83">
        <v>96.0</v>
      </c>
      <c r="I324" s="84">
        <v>187.0</v>
      </c>
      <c r="J324" s="85">
        <v>404.0</v>
      </c>
      <c r="K324" s="155">
        <v>116.0</v>
      </c>
      <c r="L324" s="81">
        <v>191.0</v>
      </c>
      <c r="M324" s="82">
        <v>140.0</v>
      </c>
      <c r="N324" s="83">
        <v>110.0</v>
      </c>
      <c r="O324" s="84">
        <v>174.0</v>
      </c>
      <c r="P324" s="85">
        <v>396.0</v>
      </c>
      <c r="Q324" s="155">
        <v>112.0</v>
      </c>
      <c r="R324" s="81">
        <v>182.0</v>
      </c>
      <c r="S324" s="82">
        <v>144.0</v>
      </c>
      <c r="T324" s="83">
        <v>108.0</v>
      </c>
      <c r="U324" s="84">
        <v>179.0</v>
      </c>
      <c r="V324" s="85">
        <v>382.0</v>
      </c>
      <c r="W324" s="155">
        <v>106.0</v>
      </c>
      <c r="X324" s="81"/>
      <c r="Y324" s="82"/>
      <c r="Z324" s="83"/>
      <c r="AA324" s="84"/>
      <c r="AB324" s="85"/>
      <c r="AC324" s="155"/>
      <c r="AD324" s="81"/>
      <c r="AE324" s="82"/>
      <c r="AF324" s="83"/>
      <c r="AG324" s="84"/>
      <c r="AH324" s="85"/>
      <c r="AI324" s="155"/>
      <c r="AJ324" s="81"/>
      <c r="AK324" s="82"/>
      <c r="AL324" s="83"/>
      <c r="AM324" s="84"/>
      <c r="AN324" s="85"/>
      <c r="AO324" s="155"/>
      <c r="AP324" s="81"/>
      <c r="AQ324" s="82"/>
      <c r="AR324" s="83"/>
      <c r="AS324" s="84"/>
      <c r="AT324" s="85"/>
      <c r="AU324" s="155"/>
      <c r="AV324" s="81"/>
      <c r="AW324" s="82"/>
      <c r="AX324" s="83"/>
      <c r="AY324" s="84"/>
      <c r="AZ324" s="85"/>
      <c r="BA324" s="155"/>
      <c r="BB324" s="81"/>
      <c r="BC324" s="82"/>
      <c r="BD324" s="83"/>
      <c r="BE324" s="84"/>
      <c r="BF324" s="85"/>
      <c r="BG324" s="155"/>
    </row>
    <row r="325" ht="16.5" customHeight="1">
      <c r="A325" s="166" t="s">
        <v>74</v>
      </c>
      <c r="B325" s="169">
        <v>4422.0</v>
      </c>
      <c r="C325" s="115">
        <v>2518.0</v>
      </c>
      <c r="D325" s="170"/>
      <c r="E325" s="170"/>
      <c r="F325" s="81">
        <v>145.0</v>
      </c>
      <c r="G325" s="82">
        <v>95.0</v>
      </c>
      <c r="H325" s="83">
        <v>115.0</v>
      </c>
      <c r="I325" s="84">
        <v>192.0</v>
      </c>
      <c r="J325" s="85">
        <v>461.0</v>
      </c>
      <c r="K325" s="155">
        <v>112.0</v>
      </c>
      <c r="L325" s="81">
        <v>156.0</v>
      </c>
      <c r="M325" s="82">
        <v>105.0</v>
      </c>
      <c r="N325" s="83">
        <v>113.0</v>
      </c>
      <c r="O325" s="84">
        <v>188.0</v>
      </c>
      <c r="P325" s="85">
        <v>449.0</v>
      </c>
      <c r="Q325" s="155">
        <v>108.0</v>
      </c>
      <c r="R325" s="81">
        <v>145.0</v>
      </c>
      <c r="S325" s="82">
        <v>116.0</v>
      </c>
      <c r="T325" s="83">
        <v>110.0</v>
      </c>
      <c r="U325" s="84">
        <v>188.0</v>
      </c>
      <c r="V325" s="85">
        <v>440.0</v>
      </c>
      <c r="W325" s="155">
        <v>103.0</v>
      </c>
      <c r="X325" s="81"/>
      <c r="Y325" s="82"/>
      <c r="Z325" s="83"/>
      <c r="AA325" s="84"/>
      <c r="AB325" s="85"/>
      <c r="AC325" s="155"/>
      <c r="AD325" s="81"/>
      <c r="AE325" s="82"/>
      <c r="AF325" s="83"/>
      <c r="AG325" s="84"/>
      <c r="AH325" s="85"/>
      <c r="AI325" s="155"/>
      <c r="AJ325" s="81"/>
      <c r="AK325" s="82"/>
      <c r="AL325" s="83"/>
      <c r="AM325" s="84"/>
      <c r="AN325" s="85"/>
      <c r="AO325" s="155"/>
      <c r="AP325" s="81"/>
      <c r="AQ325" s="82"/>
      <c r="AR325" s="83"/>
      <c r="AS325" s="84"/>
      <c r="AT325" s="85"/>
      <c r="AU325" s="155"/>
      <c r="AV325" s="81"/>
      <c r="AW325" s="82"/>
      <c r="AX325" s="83"/>
      <c r="AY325" s="84"/>
      <c r="AZ325" s="85"/>
      <c r="BA325" s="155"/>
      <c r="BB325" s="81"/>
      <c r="BC325" s="82"/>
      <c r="BD325" s="83"/>
      <c r="BE325" s="84"/>
      <c r="BF325" s="85"/>
      <c r="BG325" s="155"/>
    </row>
    <row r="326" ht="16.5" customHeight="1">
      <c r="A326" s="166" t="s">
        <v>74</v>
      </c>
      <c r="B326" s="169">
        <v>4423.0</v>
      </c>
      <c r="C326" s="115">
        <v>3392.0</v>
      </c>
      <c r="D326" s="170"/>
      <c r="E326" s="170"/>
      <c r="F326" s="81">
        <v>181.0</v>
      </c>
      <c r="G326" s="82">
        <v>163.0</v>
      </c>
      <c r="H326" s="83">
        <v>108.0</v>
      </c>
      <c r="I326" s="84">
        <v>284.0</v>
      </c>
      <c r="J326" s="85">
        <v>525.0</v>
      </c>
      <c r="K326" s="155">
        <v>152.0</v>
      </c>
      <c r="L326" s="81">
        <v>193.0</v>
      </c>
      <c r="M326" s="82">
        <v>184.0</v>
      </c>
      <c r="N326" s="83">
        <v>108.0</v>
      </c>
      <c r="O326" s="84">
        <v>277.0</v>
      </c>
      <c r="P326" s="85">
        <v>524.0</v>
      </c>
      <c r="Q326" s="155">
        <v>150.0</v>
      </c>
      <c r="R326" s="81">
        <v>184.0</v>
      </c>
      <c r="S326" s="82">
        <v>176.0</v>
      </c>
      <c r="T326" s="83">
        <v>105.0</v>
      </c>
      <c r="U326" s="84">
        <v>275.0</v>
      </c>
      <c r="V326" s="85">
        <v>503.0</v>
      </c>
      <c r="W326" s="155">
        <v>142.0</v>
      </c>
      <c r="X326" s="81"/>
      <c r="Y326" s="82"/>
      <c r="Z326" s="83"/>
      <c r="AA326" s="84"/>
      <c r="AB326" s="85"/>
      <c r="AC326" s="155"/>
      <c r="AD326" s="81"/>
      <c r="AE326" s="82"/>
      <c r="AF326" s="83"/>
      <c r="AG326" s="84"/>
      <c r="AH326" s="85"/>
      <c r="AI326" s="155"/>
      <c r="AJ326" s="81"/>
      <c r="AK326" s="82"/>
      <c r="AL326" s="83"/>
      <c r="AM326" s="84"/>
      <c r="AN326" s="85"/>
      <c r="AO326" s="155"/>
      <c r="AP326" s="81"/>
      <c r="AQ326" s="82"/>
      <c r="AR326" s="83"/>
      <c r="AS326" s="84"/>
      <c r="AT326" s="85"/>
      <c r="AU326" s="155"/>
      <c r="AV326" s="81"/>
      <c r="AW326" s="82"/>
      <c r="AX326" s="83"/>
      <c r="AY326" s="84"/>
      <c r="AZ326" s="85"/>
      <c r="BA326" s="155"/>
      <c r="BB326" s="81"/>
      <c r="BC326" s="82"/>
      <c r="BD326" s="83"/>
      <c r="BE326" s="84"/>
      <c r="BF326" s="85"/>
      <c r="BG326" s="155"/>
    </row>
    <row r="327" ht="16.5" customHeight="1">
      <c r="A327" s="166" t="s">
        <v>74</v>
      </c>
      <c r="B327" s="169">
        <v>4461.0</v>
      </c>
      <c r="C327" s="115">
        <v>1955.0</v>
      </c>
      <c r="D327" s="170"/>
      <c r="E327" s="170"/>
      <c r="F327" s="81">
        <v>11.0</v>
      </c>
      <c r="G327" s="82">
        <v>22.0</v>
      </c>
      <c r="H327" s="83">
        <v>24.0</v>
      </c>
      <c r="I327" s="84">
        <v>105.0</v>
      </c>
      <c r="J327" s="85">
        <v>308.0</v>
      </c>
      <c r="K327" s="155">
        <v>101.0</v>
      </c>
      <c r="L327" s="81">
        <v>12.0</v>
      </c>
      <c r="M327" s="82">
        <v>20.0</v>
      </c>
      <c r="N327" s="83">
        <v>22.0</v>
      </c>
      <c r="O327" s="84">
        <v>103.0</v>
      </c>
      <c r="P327" s="85">
        <v>308.0</v>
      </c>
      <c r="Q327" s="155">
        <v>94.0</v>
      </c>
      <c r="R327" s="81">
        <v>11.0</v>
      </c>
      <c r="S327" s="82">
        <v>24.0</v>
      </c>
      <c r="T327" s="83">
        <v>21.0</v>
      </c>
      <c r="U327" s="84">
        <v>101.0</v>
      </c>
      <c r="V327" s="85">
        <v>303.0</v>
      </c>
      <c r="W327" s="155">
        <v>97.0</v>
      </c>
      <c r="X327" s="81"/>
      <c r="Y327" s="82"/>
      <c r="Z327" s="83"/>
      <c r="AA327" s="84"/>
      <c r="AB327" s="85"/>
      <c r="AC327" s="155"/>
      <c r="AD327" s="81"/>
      <c r="AE327" s="82"/>
      <c r="AF327" s="83"/>
      <c r="AG327" s="84"/>
      <c r="AH327" s="85"/>
      <c r="AI327" s="155"/>
      <c r="AJ327" s="81"/>
      <c r="AK327" s="82"/>
      <c r="AL327" s="83"/>
      <c r="AM327" s="84"/>
      <c r="AN327" s="85"/>
      <c r="AO327" s="155"/>
      <c r="AP327" s="81"/>
      <c r="AQ327" s="82"/>
      <c r="AR327" s="83"/>
      <c r="AS327" s="84"/>
      <c r="AT327" s="85"/>
      <c r="AU327" s="155"/>
      <c r="AV327" s="81"/>
      <c r="AW327" s="82"/>
      <c r="AX327" s="83"/>
      <c r="AY327" s="84"/>
      <c r="AZ327" s="85"/>
      <c r="BA327" s="155"/>
      <c r="BB327" s="81"/>
      <c r="BC327" s="82"/>
      <c r="BD327" s="83"/>
      <c r="BE327" s="84"/>
      <c r="BF327" s="85"/>
      <c r="BG327" s="155"/>
    </row>
    <row r="328" ht="16.5" customHeight="1">
      <c r="A328" s="166" t="s">
        <v>74</v>
      </c>
      <c r="B328" s="169">
        <v>4501.0</v>
      </c>
      <c r="C328" s="115">
        <v>3169.0</v>
      </c>
      <c r="D328" s="170"/>
      <c r="E328" s="170"/>
      <c r="F328" s="81">
        <v>155.0</v>
      </c>
      <c r="G328" s="82">
        <v>163.0</v>
      </c>
      <c r="H328" s="83">
        <v>137.0</v>
      </c>
      <c r="I328" s="84">
        <v>188.0</v>
      </c>
      <c r="J328" s="85">
        <v>569.0</v>
      </c>
      <c r="K328" s="155">
        <v>169.0</v>
      </c>
      <c r="L328" s="81">
        <v>174.0</v>
      </c>
      <c r="M328" s="82">
        <v>184.0</v>
      </c>
      <c r="N328" s="83">
        <v>152.0</v>
      </c>
      <c r="O328" s="84">
        <v>183.0</v>
      </c>
      <c r="P328" s="85">
        <v>563.0</v>
      </c>
      <c r="Q328" s="155">
        <v>156.0</v>
      </c>
      <c r="R328" s="81">
        <v>176.0</v>
      </c>
      <c r="S328" s="82">
        <v>190.0</v>
      </c>
      <c r="T328" s="83">
        <v>157.0</v>
      </c>
      <c r="U328" s="84">
        <v>183.0</v>
      </c>
      <c r="V328" s="85">
        <v>546.0</v>
      </c>
      <c r="W328" s="155">
        <v>155.0</v>
      </c>
      <c r="X328" s="81"/>
      <c r="Y328" s="82"/>
      <c r="Z328" s="83"/>
      <c r="AA328" s="84"/>
      <c r="AB328" s="85"/>
      <c r="AC328" s="155"/>
      <c r="AD328" s="81"/>
      <c r="AE328" s="82"/>
      <c r="AF328" s="83"/>
      <c r="AG328" s="84"/>
      <c r="AH328" s="85"/>
      <c r="AI328" s="155"/>
      <c r="AJ328" s="81"/>
      <c r="AK328" s="82"/>
      <c r="AL328" s="83"/>
      <c r="AM328" s="84"/>
      <c r="AN328" s="85"/>
      <c r="AO328" s="155"/>
      <c r="AP328" s="81"/>
      <c r="AQ328" s="82"/>
      <c r="AR328" s="83"/>
      <c r="AS328" s="84"/>
      <c r="AT328" s="85"/>
      <c r="AU328" s="155"/>
      <c r="AV328" s="81"/>
      <c r="AW328" s="82"/>
      <c r="AX328" s="83"/>
      <c r="AY328" s="84"/>
      <c r="AZ328" s="85"/>
      <c r="BA328" s="155"/>
      <c r="BB328" s="81"/>
      <c r="BC328" s="82"/>
      <c r="BD328" s="83"/>
      <c r="BE328" s="84"/>
      <c r="BF328" s="85"/>
      <c r="BG328" s="155"/>
    </row>
    <row r="329" ht="16.5" customHeight="1">
      <c r="A329" s="166" t="s">
        <v>74</v>
      </c>
      <c r="B329" s="169">
        <v>4502.0</v>
      </c>
      <c r="C329" s="115">
        <v>1148.0</v>
      </c>
      <c r="D329" s="170"/>
      <c r="E329" s="170"/>
      <c r="F329" s="81">
        <v>50.0</v>
      </c>
      <c r="G329" s="82">
        <v>44.0</v>
      </c>
      <c r="H329" s="83">
        <v>58.0</v>
      </c>
      <c r="I329" s="84">
        <v>76.0</v>
      </c>
      <c r="J329" s="85">
        <v>184.0</v>
      </c>
      <c r="K329" s="155">
        <v>59.0</v>
      </c>
      <c r="L329" s="81">
        <v>55.0</v>
      </c>
      <c r="M329" s="82">
        <v>52.0</v>
      </c>
      <c r="N329" s="83">
        <v>55.0</v>
      </c>
      <c r="O329" s="84">
        <v>73.0</v>
      </c>
      <c r="P329" s="85">
        <v>176.0</v>
      </c>
      <c r="Q329" s="155">
        <v>61.0</v>
      </c>
      <c r="R329" s="81">
        <v>53.0</v>
      </c>
      <c r="S329" s="82">
        <v>49.0</v>
      </c>
      <c r="T329" s="83">
        <v>53.0</v>
      </c>
      <c r="U329" s="84">
        <v>70.0</v>
      </c>
      <c r="V329" s="85">
        <v>178.0</v>
      </c>
      <c r="W329" s="155">
        <v>61.0</v>
      </c>
      <c r="X329" s="81"/>
      <c r="Y329" s="82"/>
      <c r="Z329" s="83"/>
      <c r="AA329" s="84"/>
      <c r="AB329" s="85"/>
      <c r="AC329" s="155"/>
      <c r="AD329" s="81"/>
      <c r="AE329" s="82"/>
      <c r="AF329" s="83"/>
      <c r="AG329" s="84"/>
      <c r="AH329" s="85"/>
      <c r="AI329" s="155"/>
      <c r="AJ329" s="81"/>
      <c r="AK329" s="82"/>
      <c r="AL329" s="83"/>
      <c r="AM329" s="84"/>
      <c r="AN329" s="85"/>
      <c r="AO329" s="155"/>
      <c r="AP329" s="81"/>
      <c r="AQ329" s="82"/>
      <c r="AR329" s="83"/>
      <c r="AS329" s="84"/>
      <c r="AT329" s="85"/>
      <c r="AU329" s="155"/>
      <c r="AV329" s="81"/>
      <c r="AW329" s="82"/>
      <c r="AX329" s="83"/>
      <c r="AY329" s="84"/>
      <c r="AZ329" s="85"/>
      <c r="BA329" s="155"/>
      <c r="BB329" s="81"/>
      <c r="BC329" s="82"/>
      <c r="BD329" s="83"/>
      <c r="BE329" s="84"/>
      <c r="BF329" s="85"/>
      <c r="BG329" s="155"/>
    </row>
    <row r="330" ht="16.5" customHeight="1">
      <c r="A330" s="166" t="s">
        <v>74</v>
      </c>
      <c r="B330" s="169">
        <v>4504.0</v>
      </c>
      <c r="C330" s="115">
        <v>2186.0</v>
      </c>
      <c r="D330" s="170"/>
      <c r="E330" s="170"/>
      <c r="F330" s="81">
        <v>76.0</v>
      </c>
      <c r="G330" s="82">
        <v>68.0</v>
      </c>
      <c r="H330" s="83">
        <v>72.0</v>
      </c>
      <c r="I330" s="84">
        <v>155.0</v>
      </c>
      <c r="J330" s="85">
        <v>346.0</v>
      </c>
      <c r="K330" s="155">
        <v>132.0</v>
      </c>
      <c r="L330" s="81">
        <v>74.0</v>
      </c>
      <c r="M330" s="82">
        <v>71.0</v>
      </c>
      <c r="N330" s="83">
        <v>79.0</v>
      </c>
      <c r="O330" s="84">
        <v>157.0</v>
      </c>
      <c r="P330" s="85">
        <v>324.0</v>
      </c>
      <c r="Q330" s="155">
        <v>127.0</v>
      </c>
      <c r="R330" s="81">
        <v>73.0</v>
      </c>
      <c r="S330" s="82">
        <v>81.0</v>
      </c>
      <c r="T330" s="83">
        <v>77.0</v>
      </c>
      <c r="U330" s="84">
        <v>155.0</v>
      </c>
      <c r="V330" s="85">
        <v>311.0</v>
      </c>
      <c r="W330" s="155">
        <v>121.0</v>
      </c>
      <c r="X330" s="81"/>
      <c r="Y330" s="82"/>
      <c r="Z330" s="83"/>
      <c r="AA330" s="84"/>
      <c r="AB330" s="85"/>
      <c r="AC330" s="155"/>
      <c r="AD330" s="81"/>
      <c r="AE330" s="82"/>
      <c r="AF330" s="83"/>
      <c r="AG330" s="84"/>
      <c r="AH330" s="85"/>
      <c r="AI330" s="155"/>
      <c r="AJ330" s="81"/>
      <c r="AK330" s="82"/>
      <c r="AL330" s="83"/>
      <c r="AM330" s="84"/>
      <c r="AN330" s="85"/>
      <c r="AO330" s="155"/>
      <c r="AP330" s="81"/>
      <c r="AQ330" s="82"/>
      <c r="AR330" s="83"/>
      <c r="AS330" s="84"/>
      <c r="AT330" s="85"/>
      <c r="AU330" s="155"/>
      <c r="AV330" s="81"/>
      <c r="AW330" s="82"/>
      <c r="AX330" s="83"/>
      <c r="AY330" s="84"/>
      <c r="AZ330" s="85"/>
      <c r="BA330" s="155"/>
      <c r="BB330" s="81"/>
      <c r="BC330" s="82"/>
      <c r="BD330" s="83"/>
      <c r="BE330" s="84"/>
      <c r="BF330" s="85"/>
      <c r="BG330" s="155"/>
    </row>
    <row r="331" ht="16.5" customHeight="1">
      <c r="A331" s="166" t="s">
        <v>74</v>
      </c>
      <c r="B331" s="169">
        <v>4505.0</v>
      </c>
      <c r="C331" s="115">
        <v>1566.0</v>
      </c>
      <c r="D331" s="170"/>
      <c r="E331" s="170"/>
      <c r="F331" s="81">
        <v>83.0</v>
      </c>
      <c r="G331" s="82">
        <v>53.0</v>
      </c>
      <c r="H331" s="83">
        <v>42.0</v>
      </c>
      <c r="I331" s="84">
        <v>98.0</v>
      </c>
      <c r="J331" s="85">
        <v>231.0</v>
      </c>
      <c r="K331" s="155">
        <v>89.0</v>
      </c>
      <c r="L331" s="81">
        <v>95.0</v>
      </c>
      <c r="M331" s="82">
        <v>63.0</v>
      </c>
      <c r="N331" s="83">
        <v>43.0</v>
      </c>
      <c r="O331" s="84">
        <v>94.0</v>
      </c>
      <c r="P331" s="85">
        <v>223.0</v>
      </c>
      <c r="Q331" s="155">
        <v>89.0</v>
      </c>
      <c r="R331" s="81">
        <v>94.0</v>
      </c>
      <c r="S331" s="82">
        <v>64.0</v>
      </c>
      <c r="T331" s="83">
        <v>40.0</v>
      </c>
      <c r="U331" s="84">
        <v>87.0</v>
      </c>
      <c r="V331" s="85">
        <v>223.0</v>
      </c>
      <c r="W331" s="155">
        <v>90.0</v>
      </c>
      <c r="X331" s="81"/>
      <c r="Y331" s="82"/>
      <c r="Z331" s="83"/>
      <c r="AA331" s="84"/>
      <c r="AB331" s="85"/>
      <c r="AC331" s="155"/>
      <c r="AD331" s="81"/>
      <c r="AE331" s="82"/>
      <c r="AF331" s="83"/>
      <c r="AG331" s="84"/>
      <c r="AH331" s="85"/>
      <c r="AI331" s="155"/>
      <c r="AJ331" s="81"/>
      <c r="AK331" s="82"/>
      <c r="AL331" s="83"/>
      <c r="AM331" s="84"/>
      <c r="AN331" s="85"/>
      <c r="AO331" s="155"/>
      <c r="AP331" s="81"/>
      <c r="AQ331" s="82"/>
      <c r="AR331" s="83"/>
      <c r="AS331" s="84"/>
      <c r="AT331" s="85"/>
      <c r="AU331" s="155"/>
      <c r="AV331" s="81"/>
      <c r="AW331" s="82"/>
      <c r="AX331" s="83"/>
      <c r="AY331" s="84"/>
      <c r="AZ331" s="85"/>
      <c r="BA331" s="155"/>
      <c r="BB331" s="81"/>
      <c r="BC331" s="82"/>
      <c r="BD331" s="83"/>
      <c r="BE331" s="84"/>
      <c r="BF331" s="85"/>
      <c r="BG331" s="155"/>
    </row>
    <row r="332" ht="16.5" customHeight="1">
      <c r="A332" s="166" t="s">
        <v>74</v>
      </c>
      <c r="B332" s="169">
        <v>4506.0</v>
      </c>
      <c r="C332" s="115">
        <v>1472.0</v>
      </c>
      <c r="D332" s="170"/>
      <c r="E332" s="170"/>
      <c r="F332" s="81">
        <v>74.0</v>
      </c>
      <c r="G332" s="82">
        <v>58.0</v>
      </c>
      <c r="H332" s="83">
        <v>73.0</v>
      </c>
      <c r="I332" s="84">
        <v>99.0</v>
      </c>
      <c r="J332" s="85">
        <v>214.0</v>
      </c>
      <c r="K332" s="155">
        <v>71.0</v>
      </c>
      <c r="L332" s="81">
        <v>78.0</v>
      </c>
      <c r="M332" s="82">
        <v>60.0</v>
      </c>
      <c r="N332" s="83">
        <v>72.0</v>
      </c>
      <c r="O332" s="84">
        <v>97.0</v>
      </c>
      <c r="P332" s="85">
        <v>218.0</v>
      </c>
      <c r="Q332" s="155">
        <v>74.0</v>
      </c>
      <c r="R332" s="81">
        <v>83.0</v>
      </c>
      <c r="S332" s="82">
        <v>63.0</v>
      </c>
      <c r="T332" s="83">
        <v>78.0</v>
      </c>
      <c r="U332" s="84">
        <v>92.0</v>
      </c>
      <c r="V332" s="85">
        <v>213.0</v>
      </c>
      <c r="W332" s="155">
        <v>67.0</v>
      </c>
      <c r="X332" s="81"/>
      <c r="Y332" s="82"/>
      <c r="Z332" s="83"/>
      <c r="AA332" s="84"/>
      <c r="AB332" s="85"/>
      <c r="AC332" s="155"/>
      <c r="AD332" s="81"/>
      <c r="AE332" s="82"/>
      <c r="AF332" s="83"/>
      <c r="AG332" s="84"/>
      <c r="AH332" s="85"/>
      <c r="AI332" s="155"/>
      <c r="AJ332" s="81"/>
      <c r="AK332" s="82"/>
      <c r="AL332" s="83"/>
      <c r="AM332" s="84"/>
      <c r="AN332" s="85"/>
      <c r="AO332" s="155"/>
      <c r="AP332" s="81"/>
      <c r="AQ332" s="82"/>
      <c r="AR332" s="83"/>
      <c r="AS332" s="84"/>
      <c r="AT332" s="85"/>
      <c r="AU332" s="155"/>
      <c r="AV332" s="81"/>
      <c r="AW332" s="82"/>
      <c r="AX332" s="83"/>
      <c r="AY332" s="84"/>
      <c r="AZ332" s="85"/>
      <c r="BA332" s="155"/>
      <c r="BB332" s="81"/>
      <c r="BC332" s="82"/>
      <c r="BD332" s="83"/>
      <c r="BE332" s="84"/>
      <c r="BF332" s="85"/>
      <c r="BG332" s="155"/>
    </row>
    <row r="333" ht="16.5" customHeight="1">
      <c r="A333" s="166" t="s">
        <v>74</v>
      </c>
      <c r="B333" s="169">
        <v>4508.0</v>
      </c>
      <c r="C333" s="115">
        <v>3007.0</v>
      </c>
      <c r="D333" s="170"/>
      <c r="E333" s="170"/>
      <c r="F333" s="81">
        <v>45.0</v>
      </c>
      <c r="G333" s="82">
        <v>52.0</v>
      </c>
      <c r="H333" s="83">
        <v>55.0</v>
      </c>
      <c r="I333" s="84">
        <v>187.0</v>
      </c>
      <c r="J333" s="85">
        <v>521.0</v>
      </c>
      <c r="K333" s="155">
        <v>161.0</v>
      </c>
      <c r="L333" s="81">
        <v>45.0</v>
      </c>
      <c r="M333" s="82">
        <v>50.0</v>
      </c>
      <c r="N333" s="83">
        <v>63.0</v>
      </c>
      <c r="O333" s="84">
        <v>183.0</v>
      </c>
      <c r="P333" s="85">
        <v>527.0</v>
      </c>
      <c r="Q333" s="155">
        <v>150.0</v>
      </c>
      <c r="R333" s="81">
        <v>46.0</v>
      </c>
      <c r="S333" s="82">
        <v>58.0</v>
      </c>
      <c r="T333" s="83">
        <v>59.0</v>
      </c>
      <c r="U333" s="84">
        <v>183.0</v>
      </c>
      <c r="V333" s="85">
        <v>512.0</v>
      </c>
      <c r="W333" s="155">
        <v>149.0</v>
      </c>
      <c r="X333" s="81"/>
      <c r="Y333" s="82"/>
      <c r="Z333" s="83"/>
      <c r="AA333" s="84"/>
      <c r="AB333" s="85"/>
      <c r="AC333" s="155"/>
      <c r="AD333" s="81"/>
      <c r="AE333" s="82"/>
      <c r="AF333" s="83"/>
      <c r="AG333" s="84"/>
      <c r="AH333" s="85"/>
      <c r="AI333" s="155"/>
      <c r="AJ333" s="81"/>
      <c r="AK333" s="82"/>
      <c r="AL333" s="83"/>
      <c r="AM333" s="84"/>
      <c r="AN333" s="85"/>
      <c r="AO333" s="155"/>
      <c r="AP333" s="81"/>
      <c r="AQ333" s="82"/>
      <c r="AR333" s="83"/>
      <c r="AS333" s="84"/>
      <c r="AT333" s="85"/>
      <c r="AU333" s="155"/>
      <c r="AV333" s="81"/>
      <c r="AW333" s="82"/>
      <c r="AX333" s="83"/>
      <c r="AY333" s="84"/>
      <c r="AZ333" s="85"/>
      <c r="BA333" s="155"/>
      <c r="BB333" s="81"/>
      <c r="BC333" s="82"/>
      <c r="BD333" s="83"/>
      <c r="BE333" s="84"/>
      <c r="BF333" s="85"/>
      <c r="BG333" s="155"/>
    </row>
    <row r="334" ht="16.5" customHeight="1">
      <c r="A334" s="166" t="s">
        <v>74</v>
      </c>
      <c r="B334" s="169">
        <v>4512.0</v>
      </c>
      <c r="C334" s="115">
        <v>2962.0</v>
      </c>
      <c r="D334" s="170"/>
      <c r="E334" s="170"/>
      <c r="F334" s="81">
        <v>174.0</v>
      </c>
      <c r="G334" s="82">
        <v>123.0</v>
      </c>
      <c r="H334" s="83">
        <v>114.0</v>
      </c>
      <c r="I334" s="84">
        <v>214.0</v>
      </c>
      <c r="J334" s="85">
        <v>441.0</v>
      </c>
      <c r="K334" s="155">
        <v>152.0</v>
      </c>
      <c r="L334" s="81">
        <v>197.0</v>
      </c>
      <c r="M334" s="82">
        <v>142.0</v>
      </c>
      <c r="N334" s="83">
        <v>112.0</v>
      </c>
      <c r="O334" s="84">
        <v>210.0</v>
      </c>
      <c r="P334" s="85">
        <v>442.0</v>
      </c>
      <c r="Q334" s="155">
        <v>159.0</v>
      </c>
      <c r="R334" s="81">
        <v>181.0</v>
      </c>
      <c r="S334" s="82">
        <v>138.0</v>
      </c>
      <c r="T334" s="83">
        <v>119.0</v>
      </c>
      <c r="U334" s="84">
        <v>209.0</v>
      </c>
      <c r="V334" s="85">
        <v>428.0</v>
      </c>
      <c r="W334" s="155">
        <v>146.0</v>
      </c>
      <c r="X334" s="81"/>
      <c r="Y334" s="82"/>
      <c r="Z334" s="83"/>
      <c r="AA334" s="84"/>
      <c r="AB334" s="85"/>
      <c r="AC334" s="155"/>
      <c r="AD334" s="81"/>
      <c r="AE334" s="82"/>
      <c r="AF334" s="83"/>
      <c r="AG334" s="84"/>
      <c r="AH334" s="85"/>
      <c r="AI334" s="155"/>
      <c r="AJ334" s="81"/>
      <c r="AK334" s="82"/>
      <c r="AL334" s="83"/>
      <c r="AM334" s="84"/>
      <c r="AN334" s="85"/>
      <c r="AO334" s="155"/>
      <c r="AP334" s="81"/>
      <c r="AQ334" s="82"/>
      <c r="AR334" s="83"/>
      <c r="AS334" s="84"/>
      <c r="AT334" s="85"/>
      <c r="AU334" s="155"/>
      <c r="AV334" s="81"/>
      <c r="AW334" s="82"/>
      <c r="AX334" s="83"/>
      <c r="AY334" s="84"/>
      <c r="AZ334" s="85"/>
      <c r="BA334" s="155"/>
      <c r="BB334" s="81"/>
      <c r="BC334" s="82"/>
      <c r="BD334" s="83"/>
      <c r="BE334" s="84"/>
      <c r="BF334" s="85"/>
      <c r="BG334" s="155"/>
    </row>
    <row r="335" ht="16.5" customHeight="1">
      <c r="A335" s="166" t="s">
        <v>74</v>
      </c>
      <c r="B335" s="169">
        <v>4526.0</v>
      </c>
      <c r="C335" s="115">
        <v>2783.0</v>
      </c>
      <c r="D335" s="170"/>
      <c r="E335" s="170"/>
      <c r="F335" s="81">
        <v>37.0</v>
      </c>
      <c r="G335" s="82">
        <v>68.0</v>
      </c>
      <c r="H335" s="83">
        <v>51.0</v>
      </c>
      <c r="I335" s="84">
        <v>230.0</v>
      </c>
      <c r="J335" s="85">
        <v>542.0</v>
      </c>
      <c r="K335" s="155">
        <v>170.0</v>
      </c>
      <c r="L335" s="81">
        <v>43.0</v>
      </c>
      <c r="M335" s="82">
        <v>76.0</v>
      </c>
      <c r="N335" s="83">
        <v>54.0</v>
      </c>
      <c r="O335" s="84">
        <v>226.0</v>
      </c>
      <c r="P335" s="85">
        <v>547.0</v>
      </c>
      <c r="Q335" s="155">
        <v>169.0</v>
      </c>
      <c r="R335" s="81">
        <v>34.0</v>
      </c>
      <c r="S335" s="82">
        <v>78.0</v>
      </c>
      <c r="T335" s="83">
        <v>58.0</v>
      </c>
      <c r="U335" s="84">
        <v>228.0</v>
      </c>
      <c r="V335" s="85">
        <v>526.0</v>
      </c>
      <c r="W335" s="155">
        <v>160.0</v>
      </c>
      <c r="X335" s="81"/>
      <c r="Y335" s="82"/>
      <c r="Z335" s="83"/>
      <c r="AA335" s="84"/>
      <c r="AB335" s="85"/>
      <c r="AC335" s="155"/>
      <c r="AD335" s="81"/>
      <c r="AE335" s="82"/>
      <c r="AF335" s="83"/>
      <c r="AG335" s="84"/>
      <c r="AH335" s="85"/>
      <c r="AI335" s="155"/>
      <c r="AJ335" s="81"/>
      <c r="AK335" s="82"/>
      <c r="AL335" s="83"/>
      <c r="AM335" s="84"/>
      <c r="AN335" s="85"/>
      <c r="AO335" s="155"/>
      <c r="AP335" s="81"/>
      <c r="AQ335" s="82"/>
      <c r="AR335" s="83"/>
      <c r="AS335" s="84"/>
      <c r="AT335" s="85"/>
      <c r="AU335" s="155"/>
      <c r="AV335" s="81"/>
      <c r="AW335" s="82"/>
      <c r="AX335" s="83"/>
      <c r="AY335" s="84"/>
      <c r="AZ335" s="85"/>
      <c r="BA335" s="155"/>
      <c r="BB335" s="81"/>
      <c r="BC335" s="82"/>
      <c r="BD335" s="83"/>
      <c r="BE335" s="84"/>
      <c r="BF335" s="85"/>
      <c r="BG335" s="155"/>
    </row>
    <row r="336" ht="16.5" customHeight="1">
      <c r="A336" s="166" t="s">
        <v>74</v>
      </c>
      <c r="B336" s="169">
        <v>4528.0</v>
      </c>
      <c r="C336" s="115">
        <v>1887.0</v>
      </c>
      <c r="D336" s="170"/>
      <c r="E336" s="170"/>
      <c r="F336" s="81">
        <v>46.0</v>
      </c>
      <c r="G336" s="82">
        <v>45.0</v>
      </c>
      <c r="H336" s="83">
        <v>28.0</v>
      </c>
      <c r="I336" s="84">
        <v>117.0</v>
      </c>
      <c r="J336" s="85">
        <v>253.0</v>
      </c>
      <c r="K336" s="155">
        <v>104.0</v>
      </c>
      <c r="L336" s="81">
        <v>44.0</v>
      </c>
      <c r="M336" s="82">
        <v>49.0</v>
      </c>
      <c r="N336" s="83">
        <v>30.0</v>
      </c>
      <c r="O336" s="84">
        <v>119.0</v>
      </c>
      <c r="P336" s="85">
        <v>250.0</v>
      </c>
      <c r="Q336" s="155">
        <v>105.0</v>
      </c>
      <c r="R336" s="81">
        <v>49.0</v>
      </c>
      <c r="S336" s="82">
        <v>52.0</v>
      </c>
      <c r="T336" s="83">
        <v>33.0</v>
      </c>
      <c r="U336" s="84">
        <v>115.0</v>
      </c>
      <c r="V336" s="85">
        <v>242.0</v>
      </c>
      <c r="W336" s="155">
        <v>98.0</v>
      </c>
      <c r="X336" s="81"/>
      <c r="Y336" s="82"/>
      <c r="Z336" s="83"/>
      <c r="AA336" s="84"/>
      <c r="AB336" s="85"/>
      <c r="AC336" s="155"/>
      <c r="AD336" s="81"/>
      <c r="AE336" s="82"/>
      <c r="AF336" s="83"/>
      <c r="AG336" s="84"/>
      <c r="AH336" s="85"/>
      <c r="AI336" s="155"/>
      <c r="AJ336" s="81"/>
      <c r="AK336" s="82"/>
      <c r="AL336" s="83"/>
      <c r="AM336" s="84"/>
      <c r="AN336" s="85"/>
      <c r="AO336" s="155"/>
      <c r="AP336" s="81"/>
      <c r="AQ336" s="82"/>
      <c r="AR336" s="83"/>
      <c r="AS336" s="84"/>
      <c r="AT336" s="85"/>
      <c r="AU336" s="155"/>
      <c r="AV336" s="81"/>
      <c r="AW336" s="82"/>
      <c r="AX336" s="83"/>
      <c r="AY336" s="84"/>
      <c r="AZ336" s="85"/>
      <c r="BA336" s="155"/>
      <c r="BB336" s="81"/>
      <c r="BC336" s="82"/>
      <c r="BD336" s="83"/>
      <c r="BE336" s="84"/>
      <c r="BF336" s="85"/>
      <c r="BG336" s="155"/>
    </row>
    <row r="337" ht="16.5" customHeight="1">
      <c r="A337" s="166" t="s">
        <v>74</v>
      </c>
      <c r="B337" s="169">
        <v>4529.0</v>
      </c>
      <c r="C337" s="115">
        <v>2574.0</v>
      </c>
      <c r="D337" s="170"/>
      <c r="E337" s="170"/>
      <c r="F337" s="81">
        <v>47.0</v>
      </c>
      <c r="G337" s="82">
        <v>42.0</v>
      </c>
      <c r="H337" s="83">
        <v>52.0</v>
      </c>
      <c r="I337" s="84">
        <v>97.0</v>
      </c>
      <c r="J337" s="85">
        <v>330.0</v>
      </c>
      <c r="K337" s="155">
        <v>146.0</v>
      </c>
      <c r="L337" s="81">
        <v>49.0</v>
      </c>
      <c r="M337" s="82">
        <v>46.0</v>
      </c>
      <c r="N337" s="83">
        <v>49.0</v>
      </c>
      <c r="O337" s="84">
        <v>98.0</v>
      </c>
      <c r="P337" s="85">
        <v>328.0</v>
      </c>
      <c r="Q337" s="155">
        <v>149.0</v>
      </c>
      <c r="R337" s="81">
        <v>46.0</v>
      </c>
      <c r="S337" s="82">
        <v>55.0</v>
      </c>
      <c r="T337" s="83">
        <v>58.0</v>
      </c>
      <c r="U337" s="84">
        <v>96.0</v>
      </c>
      <c r="V337" s="85">
        <v>312.0</v>
      </c>
      <c r="W337" s="155">
        <v>136.0</v>
      </c>
      <c r="X337" s="81"/>
      <c r="Y337" s="82"/>
      <c r="Z337" s="83"/>
      <c r="AA337" s="84"/>
      <c r="AB337" s="85"/>
      <c r="AC337" s="155"/>
      <c r="AD337" s="81"/>
      <c r="AE337" s="82"/>
      <c r="AF337" s="83"/>
      <c r="AG337" s="84"/>
      <c r="AH337" s="85"/>
      <c r="AI337" s="155"/>
      <c r="AJ337" s="81"/>
      <c r="AK337" s="82"/>
      <c r="AL337" s="83"/>
      <c r="AM337" s="84"/>
      <c r="AN337" s="85"/>
      <c r="AO337" s="155"/>
      <c r="AP337" s="81"/>
      <c r="AQ337" s="82"/>
      <c r="AR337" s="83"/>
      <c r="AS337" s="84"/>
      <c r="AT337" s="85"/>
      <c r="AU337" s="155"/>
      <c r="AV337" s="81"/>
      <c r="AW337" s="82"/>
      <c r="AX337" s="83"/>
      <c r="AY337" s="84"/>
      <c r="AZ337" s="85"/>
      <c r="BA337" s="155"/>
      <c r="BB337" s="81"/>
      <c r="BC337" s="82"/>
      <c r="BD337" s="83"/>
      <c r="BE337" s="84"/>
      <c r="BF337" s="85"/>
      <c r="BG337" s="155"/>
    </row>
    <row r="338" ht="16.5" customHeight="1">
      <c r="A338" s="166" t="s">
        <v>74</v>
      </c>
      <c r="B338" s="169">
        <v>4541.0</v>
      </c>
      <c r="C338" s="115">
        <v>3708.0</v>
      </c>
      <c r="D338" s="170"/>
      <c r="E338" s="170"/>
      <c r="F338" s="81">
        <v>78.0</v>
      </c>
      <c r="G338" s="82">
        <v>89.0</v>
      </c>
      <c r="H338" s="83">
        <v>95.0</v>
      </c>
      <c r="I338" s="84">
        <v>154.0</v>
      </c>
      <c r="J338" s="85">
        <v>476.0</v>
      </c>
      <c r="K338" s="155">
        <v>200.0</v>
      </c>
      <c r="L338" s="81">
        <v>86.0</v>
      </c>
      <c r="M338" s="82">
        <v>97.0</v>
      </c>
      <c r="N338" s="83">
        <v>99.0</v>
      </c>
      <c r="O338" s="84">
        <v>152.0</v>
      </c>
      <c r="P338" s="85">
        <v>480.0</v>
      </c>
      <c r="Q338" s="155">
        <v>211.0</v>
      </c>
      <c r="R338" s="81">
        <v>79.0</v>
      </c>
      <c r="S338" s="82">
        <v>102.0</v>
      </c>
      <c r="T338" s="83">
        <v>97.0</v>
      </c>
      <c r="U338" s="84">
        <v>144.0</v>
      </c>
      <c r="V338" s="85">
        <v>471.0</v>
      </c>
      <c r="W338" s="155">
        <v>195.0</v>
      </c>
      <c r="X338" s="81"/>
      <c r="Y338" s="82"/>
      <c r="Z338" s="83"/>
      <c r="AA338" s="84"/>
      <c r="AB338" s="85"/>
      <c r="AC338" s="155"/>
      <c r="AD338" s="81"/>
      <c r="AE338" s="82"/>
      <c r="AF338" s="83"/>
      <c r="AG338" s="84"/>
      <c r="AH338" s="85"/>
      <c r="AI338" s="155"/>
      <c r="AJ338" s="81"/>
      <c r="AK338" s="82"/>
      <c r="AL338" s="83"/>
      <c r="AM338" s="84"/>
      <c r="AN338" s="85"/>
      <c r="AO338" s="155"/>
      <c r="AP338" s="81"/>
      <c r="AQ338" s="82"/>
      <c r="AR338" s="83"/>
      <c r="AS338" s="84"/>
      <c r="AT338" s="85"/>
      <c r="AU338" s="155"/>
      <c r="AV338" s="81"/>
      <c r="AW338" s="82"/>
      <c r="AX338" s="83"/>
      <c r="AY338" s="84"/>
      <c r="AZ338" s="85"/>
      <c r="BA338" s="155"/>
      <c r="BB338" s="81"/>
      <c r="BC338" s="82"/>
      <c r="BD338" s="83"/>
      <c r="BE338" s="84"/>
      <c r="BF338" s="85"/>
      <c r="BG338" s="155"/>
    </row>
    <row r="339" ht="16.5" customHeight="1">
      <c r="A339" s="166" t="s">
        <v>74</v>
      </c>
      <c r="B339" s="169">
        <v>4543.0</v>
      </c>
      <c r="C339" s="115">
        <v>2431.0</v>
      </c>
      <c r="D339" s="170"/>
      <c r="E339" s="170"/>
      <c r="F339" s="81">
        <v>36.0</v>
      </c>
      <c r="G339" s="82">
        <v>49.0</v>
      </c>
      <c r="H339" s="83">
        <v>46.0</v>
      </c>
      <c r="I339" s="84">
        <v>82.0</v>
      </c>
      <c r="J339" s="85">
        <v>241.0</v>
      </c>
      <c r="K339" s="155">
        <v>93.0</v>
      </c>
      <c r="L339" s="81">
        <v>36.0</v>
      </c>
      <c r="M339" s="82">
        <v>49.0</v>
      </c>
      <c r="N339" s="83">
        <v>52.0</v>
      </c>
      <c r="O339" s="84">
        <v>85.0</v>
      </c>
      <c r="P339" s="85">
        <v>235.0</v>
      </c>
      <c r="Q339" s="155">
        <v>87.0</v>
      </c>
      <c r="R339" s="81">
        <v>33.0</v>
      </c>
      <c r="S339" s="82">
        <v>58.0</v>
      </c>
      <c r="T339" s="83">
        <v>49.0</v>
      </c>
      <c r="U339" s="84">
        <v>81.0</v>
      </c>
      <c r="V339" s="85">
        <v>226.0</v>
      </c>
      <c r="W339" s="155">
        <v>84.0</v>
      </c>
      <c r="X339" s="81"/>
      <c r="Y339" s="82"/>
      <c r="Z339" s="83"/>
      <c r="AA339" s="84"/>
      <c r="AB339" s="85"/>
      <c r="AC339" s="155"/>
      <c r="AD339" s="81"/>
      <c r="AE339" s="82"/>
      <c r="AF339" s="83"/>
      <c r="AG339" s="84"/>
      <c r="AH339" s="85"/>
      <c r="AI339" s="155"/>
      <c r="AJ339" s="81"/>
      <c r="AK339" s="82"/>
      <c r="AL339" s="83"/>
      <c r="AM339" s="84"/>
      <c r="AN339" s="85"/>
      <c r="AO339" s="155"/>
      <c r="AP339" s="81"/>
      <c r="AQ339" s="82"/>
      <c r="AR339" s="83"/>
      <c r="AS339" s="84"/>
      <c r="AT339" s="85"/>
      <c r="AU339" s="155"/>
      <c r="AV339" s="81"/>
      <c r="AW339" s="82"/>
      <c r="AX339" s="83"/>
      <c r="AY339" s="84"/>
      <c r="AZ339" s="85"/>
      <c r="BA339" s="155"/>
      <c r="BB339" s="81"/>
      <c r="BC339" s="82"/>
      <c r="BD339" s="83"/>
      <c r="BE339" s="84"/>
      <c r="BF339" s="85"/>
      <c r="BG339" s="155"/>
    </row>
    <row r="340" ht="16.5" customHeight="1">
      <c r="A340" s="166" t="s">
        <v>74</v>
      </c>
      <c r="B340" s="169">
        <v>4547.0</v>
      </c>
      <c r="C340" s="115">
        <v>2806.0</v>
      </c>
      <c r="D340" s="170"/>
      <c r="E340" s="170"/>
      <c r="F340" s="81">
        <v>45.0</v>
      </c>
      <c r="G340" s="82">
        <v>73.0</v>
      </c>
      <c r="H340" s="83">
        <v>76.0</v>
      </c>
      <c r="I340" s="84">
        <v>100.0</v>
      </c>
      <c r="J340" s="85">
        <v>337.0</v>
      </c>
      <c r="K340" s="155">
        <v>133.0</v>
      </c>
      <c r="L340" s="81">
        <v>46.0</v>
      </c>
      <c r="M340" s="82">
        <v>74.0</v>
      </c>
      <c r="N340" s="83">
        <v>79.0</v>
      </c>
      <c r="O340" s="84">
        <v>101.0</v>
      </c>
      <c r="P340" s="85">
        <v>339.0</v>
      </c>
      <c r="Q340" s="155">
        <v>128.0</v>
      </c>
      <c r="R340" s="81">
        <v>49.0</v>
      </c>
      <c r="S340" s="82">
        <v>75.0</v>
      </c>
      <c r="T340" s="83">
        <v>77.0</v>
      </c>
      <c r="U340" s="84">
        <v>96.0</v>
      </c>
      <c r="V340" s="85">
        <v>329.0</v>
      </c>
      <c r="W340" s="155">
        <v>122.0</v>
      </c>
      <c r="X340" s="81"/>
      <c r="Y340" s="82"/>
      <c r="Z340" s="83"/>
      <c r="AA340" s="84"/>
      <c r="AB340" s="85"/>
      <c r="AC340" s="155"/>
      <c r="AD340" s="81"/>
      <c r="AE340" s="82"/>
      <c r="AF340" s="83"/>
      <c r="AG340" s="84"/>
      <c r="AH340" s="85"/>
      <c r="AI340" s="155"/>
      <c r="AJ340" s="81"/>
      <c r="AK340" s="82"/>
      <c r="AL340" s="83"/>
      <c r="AM340" s="84"/>
      <c r="AN340" s="85"/>
      <c r="AO340" s="155"/>
      <c r="AP340" s="81"/>
      <c r="AQ340" s="82"/>
      <c r="AR340" s="83"/>
      <c r="AS340" s="84"/>
      <c r="AT340" s="85"/>
      <c r="AU340" s="155"/>
      <c r="AV340" s="81"/>
      <c r="AW340" s="82"/>
      <c r="AX340" s="83"/>
      <c r="AY340" s="84"/>
      <c r="AZ340" s="85"/>
      <c r="BA340" s="155"/>
      <c r="BB340" s="81"/>
      <c r="BC340" s="82"/>
      <c r="BD340" s="83"/>
      <c r="BE340" s="84"/>
      <c r="BF340" s="85"/>
      <c r="BG340" s="155"/>
    </row>
    <row r="341" ht="16.5" customHeight="1">
      <c r="A341" s="166" t="s">
        <v>74</v>
      </c>
      <c r="B341" s="169">
        <v>4548.0</v>
      </c>
      <c r="C341" s="115">
        <v>2115.0</v>
      </c>
      <c r="D341" s="170"/>
      <c r="E341" s="170"/>
      <c r="F341" s="81">
        <v>47.0</v>
      </c>
      <c r="G341" s="82">
        <v>55.0</v>
      </c>
      <c r="H341" s="83">
        <v>26.0</v>
      </c>
      <c r="I341" s="84">
        <v>93.0</v>
      </c>
      <c r="J341" s="85">
        <v>221.0</v>
      </c>
      <c r="K341" s="155">
        <v>80.0</v>
      </c>
      <c r="L341" s="81">
        <v>44.0</v>
      </c>
      <c r="M341" s="82">
        <v>55.0</v>
      </c>
      <c r="N341" s="83">
        <v>27.0</v>
      </c>
      <c r="O341" s="84">
        <v>99.0</v>
      </c>
      <c r="P341" s="85">
        <v>230.0</v>
      </c>
      <c r="Q341" s="155">
        <v>79.0</v>
      </c>
      <c r="R341" s="81">
        <v>41.0</v>
      </c>
      <c r="S341" s="82">
        <v>56.0</v>
      </c>
      <c r="T341" s="83">
        <v>26.0</v>
      </c>
      <c r="U341" s="84">
        <v>94.0</v>
      </c>
      <c r="V341" s="85">
        <v>213.0</v>
      </c>
      <c r="W341" s="155">
        <v>78.0</v>
      </c>
      <c r="X341" s="81"/>
      <c r="Y341" s="82"/>
      <c r="Z341" s="83"/>
      <c r="AA341" s="84"/>
      <c r="AB341" s="85"/>
      <c r="AC341" s="155"/>
      <c r="AD341" s="81"/>
      <c r="AE341" s="82"/>
      <c r="AF341" s="83"/>
      <c r="AG341" s="84"/>
      <c r="AH341" s="85"/>
      <c r="AI341" s="155"/>
      <c r="AJ341" s="81"/>
      <c r="AK341" s="82"/>
      <c r="AL341" s="83"/>
      <c r="AM341" s="84"/>
      <c r="AN341" s="85"/>
      <c r="AO341" s="155"/>
      <c r="AP341" s="81"/>
      <c r="AQ341" s="82"/>
      <c r="AR341" s="83"/>
      <c r="AS341" s="84"/>
      <c r="AT341" s="85"/>
      <c r="AU341" s="155"/>
      <c r="AV341" s="81"/>
      <c r="AW341" s="82"/>
      <c r="AX341" s="83"/>
      <c r="AY341" s="84"/>
      <c r="AZ341" s="85"/>
      <c r="BA341" s="155"/>
      <c r="BB341" s="81"/>
      <c r="BC341" s="82"/>
      <c r="BD341" s="83"/>
      <c r="BE341" s="84"/>
      <c r="BF341" s="85"/>
      <c r="BG341" s="155"/>
    </row>
    <row r="342" ht="16.5" customHeight="1">
      <c r="A342" s="166" t="s">
        <v>74</v>
      </c>
      <c r="B342" s="169">
        <v>4553.0</v>
      </c>
      <c r="C342" s="115">
        <v>2080.0</v>
      </c>
      <c r="D342" s="170"/>
      <c r="E342" s="170"/>
      <c r="F342" s="81">
        <v>36.0</v>
      </c>
      <c r="G342" s="82">
        <v>36.0</v>
      </c>
      <c r="H342" s="83">
        <v>34.0</v>
      </c>
      <c r="I342" s="84">
        <v>57.0</v>
      </c>
      <c r="J342" s="85">
        <v>223.0</v>
      </c>
      <c r="K342" s="155">
        <v>87.0</v>
      </c>
      <c r="L342" s="81">
        <v>42.0</v>
      </c>
      <c r="M342" s="82">
        <v>34.0</v>
      </c>
      <c r="N342" s="83">
        <v>35.0</v>
      </c>
      <c r="O342" s="84">
        <v>55.0</v>
      </c>
      <c r="P342" s="85">
        <v>221.0</v>
      </c>
      <c r="Q342" s="155">
        <v>86.0</v>
      </c>
      <c r="R342" s="81">
        <v>43.0</v>
      </c>
      <c r="S342" s="82">
        <v>40.0</v>
      </c>
      <c r="T342" s="83">
        <v>31.0</v>
      </c>
      <c r="U342" s="84">
        <v>53.0</v>
      </c>
      <c r="V342" s="85">
        <v>217.0</v>
      </c>
      <c r="W342" s="155">
        <v>85.0</v>
      </c>
      <c r="X342" s="81"/>
      <c r="Y342" s="82"/>
      <c r="Z342" s="83"/>
      <c r="AA342" s="84"/>
      <c r="AB342" s="85"/>
      <c r="AC342" s="155"/>
      <c r="AD342" s="81"/>
      <c r="AE342" s="82"/>
      <c r="AF342" s="83"/>
      <c r="AG342" s="84"/>
      <c r="AH342" s="85"/>
      <c r="AI342" s="155"/>
      <c r="AJ342" s="81"/>
      <c r="AK342" s="82"/>
      <c r="AL342" s="83"/>
      <c r="AM342" s="84"/>
      <c r="AN342" s="85"/>
      <c r="AO342" s="155"/>
      <c r="AP342" s="81"/>
      <c r="AQ342" s="82"/>
      <c r="AR342" s="83"/>
      <c r="AS342" s="84"/>
      <c r="AT342" s="85"/>
      <c r="AU342" s="155"/>
      <c r="AV342" s="81"/>
      <c r="AW342" s="82"/>
      <c r="AX342" s="83"/>
      <c r="AY342" s="84"/>
      <c r="AZ342" s="85"/>
      <c r="BA342" s="155"/>
      <c r="BB342" s="81"/>
      <c r="BC342" s="82"/>
      <c r="BD342" s="83"/>
      <c r="BE342" s="84"/>
      <c r="BF342" s="85"/>
      <c r="BG342" s="155"/>
    </row>
    <row r="343" ht="16.5" customHeight="1">
      <c r="A343" s="166" t="s">
        <v>74</v>
      </c>
      <c r="B343" s="169">
        <v>4555.0</v>
      </c>
      <c r="C343" s="115">
        <v>3822.0</v>
      </c>
      <c r="D343" s="170"/>
      <c r="E343" s="170"/>
      <c r="F343" s="81">
        <v>86.0</v>
      </c>
      <c r="G343" s="82">
        <v>76.0</v>
      </c>
      <c r="H343" s="83">
        <v>83.0</v>
      </c>
      <c r="I343" s="84">
        <v>111.0</v>
      </c>
      <c r="J343" s="85">
        <v>435.0</v>
      </c>
      <c r="K343" s="155">
        <v>170.0</v>
      </c>
      <c r="L343" s="81">
        <v>88.0</v>
      </c>
      <c r="M343" s="82">
        <v>84.0</v>
      </c>
      <c r="N343" s="83">
        <v>80.0</v>
      </c>
      <c r="O343" s="84">
        <v>120.0</v>
      </c>
      <c r="P343" s="85">
        <v>441.0</v>
      </c>
      <c r="Q343" s="155">
        <v>178.0</v>
      </c>
      <c r="R343" s="81">
        <v>82.0</v>
      </c>
      <c r="S343" s="82">
        <v>82.0</v>
      </c>
      <c r="T343" s="83">
        <v>85.0</v>
      </c>
      <c r="U343" s="84">
        <v>112.0</v>
      </c>
      <c r="V343" s="85">
        <v>425.0</v>
      </c>
      <c r="W343" s="155">
        <v>158.0</v>
      </c>
      <c r="X343" s="81"/>
      <c r="Y343" s="82"/>
      <c r="Z343" s="83"/>
      <c r="AA343" s="84"/>
      <c r="AB343" s="85"/>
      <c r="AC343" s="155"/>
      <c r="AD343" s="81"/>
      <c r="AE343" s="82"/>
      <c r="AF343" s="83"/>
      <c r="AG343" s="84"/>
      <c r="AH343" s="85"/>
      <c r="AI343" s="155"/>
      <c r="AJ343" s="81"/>
      <c r="AK343" s="82"/>
      <c r="AL343" s="83"/>
      <c r="AM343" s="84"/>
      <c r="AN343" s="85"/>
      <c r="AO343" s="155"/>
      <c r="AP343" s="81"/>
      <c r="AQ343" s="82"/>
      <c r="AR343" s="83"/>
      <c r="AS343" s="84"/>
      <c r="AT343" s="85"/>
      <c r="AU343" s="155"/>
      <c r="AV343" s="81"/>
      <c r="AW343" s="82"/>
      <c r="AX343" s="83"/>
      <c r="AY343" s="84"/>
      <c r="AZ343" s="85"/>
      <c r="BA343" s="155"/>
      <c r="BB343" s="81"/>
      <c r="BC343" s="82"/>
      <c r="BD343" s="83"/>
      <c r="BE343" s="84"/>
      <c r="BF343" s="85"/>
      <c r="BG343" s="155"/>
    </row>
    <row r="344" ht="16.5" customHeight="1">
      <c r="A344" s="166" t="s">
        <v>74</v>
      </c>
      <c r="B344" s="169">
        <v>4559.0</v>
      </c>
      <c r="C344" s="115">
        <v>2205.0</v>
      </c>
      <c r="D344" s="170"/>
      <c r="E344" s="170"/>
      <c r="F344" s="81">
        <v>41.0</v>
      </c>
      <c r="G344" s="82">
        <v>40.0</v>
      </c>
      <c r="H344" s="83">
        <v>71.0</v>
      </c>
      <c r="I344" s="84">
        <v>80.0</v>
      </c>
      <c r="J344" s="85">
        <v>227.0</v>
      </c>
      <c r="K344" s="155">
        <v>106.0</v>
      </c>
      <c r="L344" s="81">
        <v>43.0</v>
      </c>
      <c r="M344" s="82">
        <v>52.0</v>
      </c>
      <c r="N344" s="83">
        <v>70.0</v>
      </c>
      <c r="O344" s="84">
        <v>79.0</v>
      </c>
      <c r="P344" s="85">
        <v>228.0</v>
      </c>
      <c r="Q344" s="155">
        <v>110.0</v>
      </c>
      <c r="R344" s="81">
        <v>44.0</v>
      </c>
      <c r="S344" s="82">
        <v>51.0</v>
      </c>
      <c r="T344" s="83">
        <v>74.0</v>
      </c>
      <c r="U344" s="84">
        <v>73.0</v>
      </c>
      <c r="V344" s="85">
        <v>221.0</v>
      </c>
      <c r="W344" s="155">
        <v>99.0</v>
      </c>
      <c r="X344" s="81"/>
      <c r="Y344" s="82"/>
      <c r="Z344" s="83"/>
      <c r="AA344" s="84"/>
      <c r="AB344" s="85"/>
      <c r="AC344" s="155"/>
      <c r="AD344" s="81"/>
      <c r="AE344" s="82"/>
      <c r="AF344" s="83"/>
      <c r="AG344" s="84"/>
      <c r="AH344" s="85"/>
      <c r="AI344" s="155"/>
      <c r="AJ344" s="81"/>
      <c r="AK344" s="82"/>
      <c r="AL344" s="83"/>
      <c r="AM344" s="84"/>
      <c r="AN344" s="85"/>
      <c r="AO344" s="155"/>
      <c r="AP344" s="81"/>
      <c r="AQ344" s="82"/>
      <c r="AR344" s="83"/>
      <c r="AS344" s="84"/>
      <c r="AT344" s="85"/>
      <c r="AU344" s="155"/>
      <c r="AV344" s="81"/>
      <c r="AW344" s="82"/>
      <c r="AX344" s="83"/>
      <c r="AY344" s="84"/>
      <c r="AZ344" s="85"/>
      <c r="BA344" s="155"/>
      <c r="BB344" s="81"/>
      <c r="BC344" s="82"/>
      <c r="BD344" s="83"/>
      <c r="BE344" s="84"/>
      <c r="BF344" s="85"/>
      <c r="BG344" s="155"/>
    </row>
    <row r="345" ht="16.5" customHeight="1">
      <c r="A345" s="166" t="s">
        <v>74</v>
      </c>
      <c r="B345" s="169">
        <v>4562.0</v>
      </c>
      <c r="C345" s="115">
        <v>1456.0</v>
      </c>
      <c r="D345" s="170"/>
      <c r="E345" s="170"/>
      <c r="F345" s="81">
        <v>31.0</v>
      </c>
      <c r="G345" s="82">
        <v>35.0</v>
      </c>
      <c r="H345" s="83">
        <v>39.0</v>
      </c>
      <c r="I345" s="84">
        <v>42.0</v>
      </c>
      <c r="J345" s="85">
        <v>158.0</v>
      </c>
      <c r="K345" s="155">
        <v>80.0</v>
      </c>
      <c r="L345" s="81">
        <v>32.0</v>
      </c>
      <c r="M345" s="82">
        <v>39.0</v>
      </c>
      <c r="N345" s="83">
        <v>36.0</v>
      </c>
      <c r="O345" s="84">
        <v>42.0</v>
      </c>
      <c r="P345" s="85">
        <v>153.0</v>
      </c>
      <c r="Q345" s="155">
        <v>90.0</v>
      </c>
      <c r="R345" s="81">
        <v>34.0</v>
      </c>
      <c r="S345" s="82">
        <v>40.0</v>
      </c>
      <c r="T345" s="83">
        <v>43.0</v>
      </c>
      <c r="U345" s="84">
        <v>39.0</v>
      </c>
      <c r="V345" s="85">
        <v>153.0</v>
      </c>
      <c r="W345" s="155">
        <v>81.0</v>
      </c>
      <c r="X345" s="81"/>
      <c r="Y345" s="82"/>
      <c r="Z345" s="83"/>
      <c r="AA345" s="84"/>
      <c r="AB345" s="85"/>
      <c r="AC345" s="155"/>
      <c r="AD345" s="81"/>
      <c r="AE345" s="82"/>
      <c r="AF345" s="83"/>
      <c r="AG345" s="84"/>
      <c r="AH345" s="85"/>
      <c r="AI345" s="155"/>
      <c r="AJ345" s="81"/>
      <c r="AK345" s="82"/>
      <c r="AL345" s="83"/>
      <c r="AM345" s="84"/>
      <c r="AN345" s="85"/>
      <c r="AO345" s="155"/>
      <c r="AP345" s="81"/>
      <c r="AQ345" s="82"/>
      <c r="AR345" s="83"/>
      <c r="AS345" s="84"/>
      <c r="AT345" s="85"/>
      <c r="AU345" s="155"/>
      <c r="AV345" s="81"/>
      <c r="AW345" s="82"/>
      <c r="AX345" s="83"/>
      <c r="AY345" s="84"/>
      <c r="AZ345" s="85"/>
      <c r="BA345" s="155"/>
      <c r="BB345" s="81"/>
      <c r="BC345" s="82"/>
      <c r="BD345" s="83"/>
      <c r="BE345" s="84"/>
      <c r="BF345" s="85"/>
      <c r="BG345" s="155"/>
    </row>
    <row r="346" ht="16.5" customHeight="1">
      <c r="A346" s="166" t="s">
        <v>74</v>
      </c>
      <c r="B346" s="169">
        <v>4564.0</v>
      </c>
      <c r="C346" s="115">
        <v>2268.0</v>
      </c>
      <c r="D346" s="170"/>
      <c r="E346" s="170"/>
      <c r="F346" s="81">
        <v>69.0</v>
      </c>
      <c r="G346" s="82">
        <v>54.0</v>
      </c>
      <c r="H346" s="83">
        <v>46.0</v>
      </c>
      <c r="I346" s="84">
        <v>106.0</v>
      </c>
      <c r="J346" s="85">
        <v>273.0</v>
      </c>
      <c r="K346" s="155">
        <v>126.0</v>
      </c>
      <c r="L346" s="81">
        <v>74.0</v>
      </c>
      <c r="M346" s="82">
        <v>64.0</v>
      </c>
      <c r="N346" s="83">
        <v>45.0</v>
      </c>
      <c r="O346" s="84">
        <v>105.0</v>
      </c>
      <c r="P346" s="85">
        <v>272.0</v>
      </c>
      <c r="Q346" s="155">
        <v>126.0</v>
      </c>
      <c r="R346" s="81">
        <v>73.0</v>
      </c>
      <c r="S346" s="82">
        <v>66.0</v>
      </c>
      <c r="T346" s="83">
        <v>48.0</v>
      </c>
      <c r="U346" s="84">
        <v>102.0</v>
      </c>
      <c r="V346" s="85">
        <v>256.0</v>
      </c>
      <c r="W346" s="155">
        <v>123.0</v>
      </c>
      <c r="X346" s="81"/>
      <c r="Y346" s="82"/>
      <c r="Z346" s="83"/>
      <c r="AA346" s="84"/>
      <c r="AB346" s="85"/>
      <c r="AC346" s="155"/>
      <c r="AD346" s="81"/>
      <c r="AE346" s="82"/>
      <c r="AF346" s="83"/>
      <c r="AG346" s="84"/>
      <c r="AH346" s="85"/>
      <c r="AI346" s="155"/>
      <c r="AJ346" s="81"/>
      <c r="AK346" s="82"/>
      <c r="AL346" s="83"/>
      <c r="AM346" s="84"/>
      <c r="AN346" s="85"/>
      <c r="AO346" s="155"/>
      <c r="AP346" s="81"/>
      <c r="AQ346" s="82"/>
      <c r="AR346" s="83"/>
      <c r="AS346" s="84"/>
      <c r="AT346" s="85"/>
      <c r="AU346" s="155"/>
      <c r="AV346" s="81"/>
      <c r="AW346" s="82"/>
      <c r="AX346" s="83"/>
      <c r="AY346" s="84"/>
      <c r="AZ346" s="85"/>
      <c r="BA346" s="155"/>
      <c r="BB346" s="81"/>
      <c r="BC346" s="82"/>
      <c r="BD346" s="83"/>
      <c r="BE346" s="84"/>
      <c r="BF346" s="85"/>
      <c r="BG346" s="155"/>
    </row>
    <row r="347" ht="16.5" customHeight="1">
      <c r="A347" s="166" t="s">
        <v>74</v>
      </c>
      <c r="B347" s="169">
        <v>4566.0</v>
      </c>
      <c r="C347" s="115">
        <v>741.0</v>
      </c>
      <c r="D347" s="170"/>
      <c r="E347" s="170"/>
      <c r="F347" s="81">
        <v>17.0</v>
      </c>
      <c r="G347" s="82">
        <v>14.0</v>
      </c>
      <c r="H347" s="83">
        <v>22.0</v>
      </c>
      <c r="I347" s="84">
        <v>48.0</v>
      </c>
      <c r="J347" s="85">
        <v>82.0</v>
      </c>
      <c r="K347" s="155">
        <v>43.0</v>
      </c>
      <c r="L347" s="81">
        <v>18.0</v>
      </c>
      <c r="M347" s="82">
        <v>15.0</v>
      </c>
      <c r="N347" s="83">
        <v>22.0</v>
      </c>
      <c r="O347" s="84">
        <v>46.0</v>
      </c>
      <c r="P347" s="85">
        <v>78.0</v>
      </c>
      <c r="Q347" s="155">
        <v>45.0</v>
      </c>
      <c r="R347" s="81">
        <v>19.0</v>
      </c>
      <c r="S347" s="82">
        <v>18.0</v>
      </c>
      <c r="T347" s="83">
        <v>24.0</v>
      </c>
      <c r="U347" s="84">
        <v>43.0</v>
      </c>
      <c r="V347" s="85">
        <v>83.0</v>
      </c>
      <c r="W347" s="155">
        <v>42.0</v>
      </c>
      <c r="X347" s="81"/>
      <c r="Y347" s="82"/>
      <c r="Z347" s="83"/>
      <c r="AA347" s="84"/>
      <c r="AB347" s="85"/>
      <c r="AC347" s="155"/>
      <c r="AD347" s="81"/>
      <c r="AE347" s="82"/>
      <c r="AF347" s="83"/>
      <c r="AG347" s="84"/>
      <c r="AH347" s="85"/>
      <c r="AI347" s="155"/>
      <c r="AJ347" s="81"/>
      <c r="AK347" s="82"/>
      <c r="AL347" s="83"/>
      <c r="AM347" s="84"/>
      <c r="AN347" s="85"/>
      <c r="AO347" s="155"/>
      <c r="AP347" s="81"/>
      <c r="AQ347" s="82"/>
      <c r="AR347" s="83"/>
      <c r="AS347" s="84"/>
      <c r="AT347" s="85"/>
      <c r="AU347" s="155"/>
      <c r="AV347" s="81"/>
      <c r="AW347" s="82"/>
      <c r="AX347" s="83"/>
      <c r="AY347" s="84"/>
      <c r="AZ347" s="85"/>
      <c r="BA347" s="155"/>
      <c r="BB347" s="81"/>
      <c r="BC347" s="82"/>
      <c r="BD347" s="83"/>
      <c r="BE347" s="84"/>
      <c r="BF347" s="85"/>
      <c r="BG347" s="155"/>
    </row>
    <row r="348" ht="16.5" customHeight="1">
      <c r="A348" s="166" t="s">
        <v>74</v>
      </c>
      <c r="B348" s="169">
        <v>4581.0</v>
      </c>
      <c r="C348" s="115">
        <v>3360.0</v>
      </c>
      <c r="D348" s="170"/>
      <c r="E348" s="170"/>
      <c r="F348" s="81">
        <v>127.0</v>
      </c>
      <c r="G348" s="82">
        <v>117.0</v>
      </c>
      <c r="H348" s="83">
        <v>119.0</v>
      </c>
      <c r="I348" s="84">
        <v>216.0</v>
      </c>
      <c r="J348" s="85">
        <v>557.0</v>
      </c>
      <c r="K348" s="155">
        <v>158.0</v>
      </c>
      <c r="L348" s="81">
        <v>136.0</v>
      </c>
      <c r="M348" s="82">
        <v>121.0</v>
      </c>
      <c r="N348" s="83">
        <v>122.0</v>
      </c>
      <c r="O348" s="84">
        <v>212.0</v>
      </c>
      <c r="P348" s="85">
        <v>556.0</v>
      </c>
      <c r="Q348" s="155">
        <v>156.0</v>
      </c>
      <c r="R348" s="81">
        <v>126.0</v>
      </c>
      <c r="S348" s="82">
        <v>123.0</v>
      </c>
      <c r="T348" s="83">
        <v>124.0</v>
      </c>
      <c r="U348" s="84">
        <v>218.0</v>
      </c>
      <c r="V348" s="85">
        <v>545.0</v>
      </c>
      <c r="W348" s="155">
        <v>153.0</v>
      </c>
      <c r="X348" s="81"/>
      <c r="Y348" s="82"/>
      <c r="Z348" s="83"/>
      <c r="AA348" s="84"/>
      <c r="AB348" s="85"/>
      <c r="AC348" s="155"/>
      <c r="AD348" s="81"/>
      <c r="AE348" s="82"/>
      <c r="AF348" s="83"/>
      <c r="AG348" s="84"/>
      <c r="AH348" s="85"/>
      <c r="AI348" s="155"/>
      <c r="AJ348" s="81"/>
      <c r="AK348" s="82"/>
      <c r="AL348" s="83"/>
      <c r="AM348" s="84"/>
      <c r="AN348" s="85"/>
      <c r="AO348" s="155"/>
      <c r="AP348" s="81"/>
      <c r="AQ348" s="82"/>
      <c r="AR348" s="83"/>
      <c r="AS348" s="84"/>
      <c r="AT348" s="85"/>
      <c r="AU348" s="155"/>
      <c r="AV348" s="81"/>
      <c r="AW348" s="82"/>
      <c r="AX348" s="83"/>
      <c r="AY348" s="84"/>
      <c r="AZ348" s="85"/>
      <c r="BA348" s="155"/>
      <c r="BB348" s="81"/>
      <c r="BC348" s="82"/>
      <c r="BD348" s="83"/>
      <c r="BE348" s="84"/>
      <c r="BF348" s="85"/>
      <c r="BG348" s="155"/>
    </row>
    <row r="349" ht="16.5" customHeight="1">
      <c r="A349" s="166" t="s">
        <v>74</v>
      </c>
      <c r="B349" s="169">
        <v>4583.0</v>
      </c>
      <c r="C349" s="115">
        <v>3003.0</v>
      </c>
      <c r="D349" s="170"/>
      <c r="E349" s="170"/>
      <c r="F349" s="81">
        <v>104.0</v>
      </c>
      <c r="G349" s="82">
        <v>94.0</v>
      </c>
      <c r="H349" s="83">
        <v>89.0</v>
      </c>
      <c r="I349" s="84">
        <v>175.0</v>
      </c>
      <c r="J349" s="85">
        <v>500.0</v>
      </c>
      <c r="K349" s="155">
        <v>160.0</v>
      </c>
      <c r="L349" s="81">
        <v>110.0</v>
      </c>
      <c r="M349" s="82">
        <v>98.0</v>
      </c>
      <c r="N349" s="83">
        <v>86.0</v>
      </c>
      <c r="O349" s="84">
        <v>177.0</v>
      </c>
      <c r="P349" s="85">
        <v>497.0</v>
      </c>
      <c r="Q349" s="155">
        <v>160.0</v>
      </c>
      <c r="R349" s="81">
        <v>110.0</v>
      </c>
      <c r="S349" s="82">
        <v>95.0</v>
      </c>
      <c r="T349" s="83">
        <v>88.0</v>
      </c>
      <c r="U349" s="84">
        <v>174.0</v>
      </c>
      <c r="V349" s="85">
        <v>492.0</v>
      </c>
      <c r="W349" s="155">
        <v>147.0</v>
      </c>
      <c r="X349" s="81"/>
      <c r="Y349" s="82"/>
      <c r="Z349" s="83"/>
      <c r="AA349" s="84"/>
      <c r="AB349" s="85"/>
      <c r="AC349" s="155"/>
      <c r="AD349" s="81"/>
      <c r="AE349" s="82"/>
      <c r="AF349" s="83"/>
      <c r="AG349" s="84"/>
      <c r="AH349" s="85"/>
      <c r="AI349" s="155"/>
      <c r="AJ349" s="81"/>
      <c r="AK349" s="82"/>
      <c r="AL349" s="83"/>
      <c r="AM349" s="84"/>
      <c r="AN349" s="85"/>
      <c r="AO349" s="155"/>
      <c r="AP349" s="81"/>
      <c r="AQ349" s="82"/>
      <c r="AR349" s="83"/>
      <c r="AS349" s="84"/>
      <c r="AT349" s="85"/>
      <c r="AU349" s="155"/>
      <c r="AV349" s="81"/>
      <c r="AW349" s="82"/>
      <c r="AX349" s="83"/>
      <c r="AY349" s="84"/>
      <c r="AZ349" s="85"/>
      <c r="BA349" s="155"/>
      <c r="BB349" s="81"/>
      <c r="BC349" s="82"/>
      <c r="BD349" s="83"/>
      <c r="BE349" s="84"/>
      <c r="BF349" s="85"/>
      <c r="BG349" s="155"/>
    </row>
    <row r="350" ht="16.5" customHeight="1">
      <c r="A350" s="166" t="s">
        <v>74</v>
      </c>
      <c r="B350" s="169">
        <v>4585.0</v>
      </c>
      <c r="C350" s="115">
        <v>1282.0</v>
      </c>
      <c r="D350" s="170"/>
      <c r="E350" s="170"/>
      <c r="F350" s="81">
        <v>39.0</v>
      </c>
      <c r="G350" s="82">
        <v>15.0</v>
      </c>
      <c r="H350" s="83">
        <v>33.0</v>
      </c>
      <c r="I350" s="84">
        <v>51.0</v>
      </c>
      <c r="J350" s="85">
        <v>162.0</v>
      </c>
      <c r="K350" s="155">
        <v>75.0</v>
      </c>
      <c r="L350" s="81">
        <v>41.0</v>
      </c>
      <c r="M350" s="82">
        <v>13.0</v>
      </c>
      <c r="N350" s="83">
        <v>35.0</v>
      </c>
      <c r="O350" s="84">
        <v>51.0</v>
      </c>
      <c r="P350" s="85">
        <v>166.0</v>
      </c>
      <c r="Q350" s="155">
        <v>78.0</v>
      </c>
      <c r="R350" s="81">
        <v>40.0</v>
      </c>
      <c r="S350" s="82">
        <v>15.0</v>
      </c>
      <c r="T350" s="83">
        <v>34.0</v>
      </c>
      <c r="U350" s="84">
        <v>51.0</v>
      </c>
      <c r="V350" s="85">
        <v>158.0</v>
      </c>
      <c r="W350" s="155">
        <v>73.0</v>
      </c>
      <c r="X350" s="81"/>
      <c r="Y350" s="82"/>
      <c r="Z350" s="83"/>
      <c r="AA350" s="84"/>
      <c r="AB350" s="85"/>
      <c r="AC350" s="155"/>
      <c r="AD350" s="81"/>
      <c r="AE350" s="82"/>
      <c r="AF350" s="83"/>
      <c r="AG350" s="84"/>
      <c r="AH350" s="85"/>
      <c r="AI350" s="155"/>
      <c r="AJ350" s="81"/>
      <c r="AK350" s="82"/>
      <c r="AL350" s="83"/>
      <c r="AM350" s="84"/>
      <c r="AN350" s="85"/>
      <c r="AO350" s="155"/>
      <c r="AP350" s="81"/>
      <c r="AQ350" s="82"/>
      <c r="AR350" s="83"/>
      <c r="AS350" s="84"/>
      <c r="AT350" s="85"/>
      <c r="AU350" s="155"/>
      <c r="AV350" s="81"/>
      <c r="AW350" s="82"/>
      <c r="AX350" s="83"/>
      <c r="AY350" s="84"/>
      <c r="AZ350" s="85"/>
      <c r="BA350" s="155"/>
      <c r="BB350" s="81"/>
      <c r="BC350" s="82"/>
      <c r="BD350" s="83"/>
      <c r="BE350" s="84"/>
      <c r="BF350" s="85"/>
      <c r="BG350" s="155"/>
    </row>
    <row r="351" ht="16.5" customHeight="1">
      <c r="A351" s="166" t="s">
        <v>74</v>
      </c>
      <c r="B351" s="169">
        <v>4586.0</v>
      </c>
      <c r="C351" s="115">
        <v>3237.0</v>
      </c>
      <c r="D351" s="170"/>
      <c r="E351" s="170"/>
      <c r="F351" s="81">
        <v>137.0</v>
      </c>
      <c r="G351" s="82">
        <v>135.0</v>
      </c>
      <c r="H351" s="83">
        <v>111.0</v>
      </c>
      <c r="I351" s="84">
        <v>227.0</v>
      </c>
      <c r="J351" s="85">
        <v>525.0</v>
      </c>
      <c r="K351" s="155">
        <v>180.0</v>
      </c>
      <c r="L351" s="81">
        <v>151.0</v>
      </c>
      <c r="M351" s="82">
        <v>161.0</v>
      </c>
      <c r="N351" s="83">
        <v>102.0</v>
      </c>
      <c r="O351" s="84">
        <v>217.0</v>
      </c>
      <c r="P351" s="85">
        <v>525.0</v>
      </c>
      <c r="Q351" s="155">
        <v>186.0</v>
      </c>
      <c r="R351" s="81">
        <v>148.0</v>
      </c>
      <c r="S351" s="82">
        <v>161.0</v>
      </c>
      <c r="T351" s="83">
        <v>100.0</v>
      </c>
      <c r="U351" s="84">
        <v>218.0</v>
      </c>
      <c r="V351" s="85">
        <v>508.0</v>
      </c>
      <c r="W351" s="155">
        <v>179.0</v>
      </c>
      <c r="X351" s="81"/>
      <c r="Y351" s="82"/>
      <c r="Z351" s="83"/>
      <c r="AA351" s="84"/>
      <c r="AB351" s="85"/>
      <c r="AC351" s="155"/>
      <c r="AD351" s="81"/>
      <c r="AE351" s="82"/>
      <c r="AF351" s="83"/>
      <c r="AG351" s="84"/>
      <c r="AH351" s="85"/>
      <c r="AI351" s="155"/>
      <c r="AJ351" s="81"/>
      <c r="AK351" s="82"/>
      <c r="AL351" s="83"/>
      <c r="AM351" s="84"/>
      <c r="AN351" s="85"/>
      <c r="AO351" s="155"/>
      <c r="AP351" s="81"/>
      <c r="AQ351" s="82"/>
      <c r="AR351" s="83"/>
      <c r="AS351" s="84"/>
      <c r="AT351" s="85"/>
      <c r="AU351" s="155"/>
      <c r="AV351" s="81"/>
      <c r="AW351" s="82"/>
      <c r="AX351" s="83"/>
      <c r="AY351" s="84"/>
      <c r="AZ351" s="85"/>
      <c r="BA351" s="155"/>
      <c r="BB351" s="81"/>
      <c r="BC351" s="82"/>
      <c r="BD351" s="83"/>
      <c r="BE351" s="84"/>
      <c r="BF351" s="85"/>
      <c r="BG351" s="155"/>
    </row>
    <row r="352" ht="16.5" customHeight="1">
      <c r="A352" s="166" t="s">
        <v>74</v>
      </c>
      <c r="B352" s="169">
        <v>4590.0</v>
      </c>
      <c r="C352" s="115">
        <v>1338.0</v>
      </c>
      <c r="D352" s="170"/>
      <c r="E352" s="170"/>
      <c r="F352" s="81">
        <v>8.0</v>
      </c>
      <c r="G352" s="82">
        <v>13.0</v>
      </c>
      <c r="H352" s="83">
        <v>28.0</v>
      </c>
      <c r="I352" s="84">
        <v>34.0</v>
      </c>
      <c r="J352" s="85">
        <v>133.0</v>
      </c>
      <c r="K352" s="155">
        <v>67.0</v>
      </c>
      <c r="L352" s="81">
        <v>9.0</v>
      </c>
      <c r="M352" s="82">
        <v>15.0</v>
      </c>
      <c r="N352" s="83">
        <v>23.0</v>
      </c>
      <c r="O352" s="84">
        <v>31.0</v>
      </c>
      <c r="P352" s="85">
        <v>134.0</v>
      </c>
      <c r="Q352" s="155">
        <v>72.0</v>
      </c>
      <c r="R352" s="81">
        <v>9.0</v>
      </c>
      <c r="S352" s="82">
        <v>19.0</v>
      </c>
      <c r="T352" s="83">
        <v>28.0</v>
      </c>
      <c r="U352" s="84">
        <v>31.0</v>
      </c>
      <c r="V352" s="85">
        <v>127.0</v>
      </c>
      <c r="W352" s="155">
        <v>64.0</v>
      </c>
      <c r="X352" s="81"/>
      <c r="Y352" s="82"/>
      <c r="Z352" s="83"/>
      <c r="AA352" s="84"/>
      <c r="AB352" s="85"/>
      <c r="AC352" s="155"/>
      <c r="AD352" s="81"/>
      <c r="AE352" s="82"/>
      <c r="AF352" s="83"/>
      <c r="AG352" s="84"/>
      <c r="AH352" s="85"/>
      <c r="AI352" s="155"/>
      <c r="AJ352" s="81"/>
      <c r="AK352" s="82"/>
      <c r="AL352" s="83"/>
      <c r="AM352" s="84"/>
      <c r="AN352" s="85"/>
      <c r="AO352" s="155"/>
      <c r="AP352" s="81"/>
      <c r="AQ352" s="82"/>
      <c r="AR352" s="83"/>
      <c r="AS352" s="84"/>
      <c r="AT352" s="85"/>
      <c r="AU352" s="155"/>
      <c r="AV352" s="81"/>
      <c r="AW352" s="82"/>
      <c r="AX352" s="83"/>
      <c r="AY352" s="84"/>
      <c r="AZ352" s="85"/>
      <c r="BA352" s="155"/>
      <c r="BB352" s="81"/>
      <c r="BC352" s="82"/>
      <c r="BD352" s="83"/>
      <c r="BE352" s="84"/>
      <c r="BF352" s="85"/>
      <c r="BG352" s="155"/>
    </row>
    <row r="353" ht="16.5" customHeight="1">
      <c r="A353" s="166" t="s">
        <v>74</v>
      </c>
      <c r="B353" s="169">
        <v>4597.0</v>
      </c>
      <c r="C353" s="115">
        <v>3421.0</v>
      </c>
      <c r="D353" s="170"/>
      <c r="E353" s="170"/>
      <c r="F353" s="81">
        <v>31.0</v>
      </c>
      <c r="G353" s="82">
        <v>47.0</v>
      </c>
      <c r="H353" s="83">
        <v>52.0</v>
      </c>
      <c r="I353" s="84">
        <v>96.0</v>
      </c>
      <c r="J353" s="85">
        <v>327.0</v>
      </c>
      <c r="K353" s="155">
        <v>181.0</v>
      </c>
      <c r="L353" s="81">
        <v>32.0</v>
      </c>
      <c r="M353" s="82">
        <v>39.0</v>
      </c>
      <c r="N353" s="83">
        <v>58.0</v>
      </c>
      <c r="O353" s="84">
        <v>98.0</v>
      </c>
      <c r="P353" s="85">
        <v>341.0</v>
      </c>
      <c r="Q353" s="155">
        <v>184.0</v>
      </c>
      <c r="R353" s="81">
        <v>33.0</v>
      </c>
      <c r="S353" s="82">
        <v>52.0</v>
      </c>
      <c r="T353" s="83">
        <v>66.0</v>
      </c>
      <c r="U353" s="84">
        <v>94.0</v>
      </c>
      <c r="V353" s="85">
        <v>320.0</v>
      </c>
      <c r="W353" s="155">
        <v>164.0</v>
      </c>
      <c r="X353" s="81"/>
      <c r="Y353" s="82"/>
      <c r="Z353" s="83"/>
      <c r="AA353" s="84"/>
      <c r="AB353" s="85"/>
      <c r="AC353" s="155"/>
      <c r="AD353" s="81"/>
      <c r="AE353" s="82"/>
      <c r="AF353" s="83"/>
      <c r="AG353" s="84"/>
      <c r="AH353" s="85"/>
      <c r="AI353" s="155"/>
      <c r="AJ353" s="81"/>
      <c r="AK353" s="82"/>
      <c r="AL353" s="83"/>
      <c r="AM353" s="84"/>
      <c r="AN353" s="85"/>
      <c r="AO353" s="155"/>
      <c r="AP353" s="81"/>
      <c r="AQ353" s="82"/>
      <c r="AR353" s="83"/>
      <c r="AS353" s="84"/>
      <c r="AT353" s="85"/>
      <c r="AU353" s="155"/>
      <c r="AV353" s="81"/>
      <c r="AW353" s="82"/>
      <c r="AX353" s="83"/>
      <c r="AY353" s="84"/>
      <c r="AZ353" s="85"/>
      <c r="BA353" s="155"/>
      <c r="BB353" s="81"/>
      <c r="BC353" s="82"/>
      <c r="BD353" s="83"/>
      <c r="BE353" s="84"/>
      <c r="BF353" s="85"/>
      <c r="BG353" s="155"/>
    </row>
    <row r="354" ht="16.5" customHeight="1">
      <c r="A354" s="166" t="s">
        <v>74</v>
      </c>
      <c r="B354" s="169">
        <v>4605.0</v>
      </c>
      <c r="C354" s="115">
        <v>1012.0</v>
      </c>
      <c r="D354" s="170"/>
      <c r="E354" s="170"/>
      <c r="F354" s="81">
        <v>26.0</v>
      </c>
      <c r="G354" s="82">
        <v>50.0</v>
      </c>
      <c r="H354" s="83">
        <v>33.0</v>
      </c>
      <c r="I354" s="84">
        <v>53.0</v>
      </c>
      <c r="J354" s="85">
        <v>192.0</v>
      </c>
      <c r="K354" s="155">
        <v>56.0</v>
      </c>
      <c r="L354" s="81">
        <v>25.0</v>
      </c>
      <c r="M354" s="82">
        <v>52.0</v>
      </c>
      <c r="N354" s="83">
        <v>35.0</v>
      </c>
      <c r="O354" s="84">
        <v>54.0</v>
      </c>
      <c r="P354" s="85">
        <v>195.0</v>
      </c>
      <c r="Q354" s="155">
        <v>55.0</v>
      </c>
      <c r="R354" s="81">
        <v>25.0</v>
      </c>
      <c r="S354" s="82">
        <v>52.0</v>
      </c>
      <c r="T354" s="83">
        <v>32.0</v>
      </c>
      <c r="U354" s="84">
        <v>50.0</v>
      </c>
      <c r="V354" s="85">
        <v>192.0</v>
      </c>
      <c r="W354" s="155">
        <v>58.0</v>
      </c>
      <c r="X354" s="81"/>
      <c r="Y354" s="82"/>
      <c r="Z354" s="83"/>
      <c r="AA354" s="84"/>
      <c r="AB354" s="85"/>
      <c r="AC354" s="155"/>
      <c r="AD354" s="81"/>
      <c r="AE354" s="82"/>
      <c r="AF354" s="83"/>
      <c r="AG354" s="84"/>
      <c r="AH354" s="85"/>
      <c r="AI354" s="155"/>
      <c r="AJ354" s="81"/>
      <c r="AK354" s="82"/>
      <c r="AL354" s="83"/>
      <c r="AM354" s="84"/>
      <c r="AN354" s="85"/>
      <c r="AO354" s="155"/>
      <c r="AP354" s="81"/>
      <c r="AQ354" s="82"/>
      <c r="AR354" s="83"/>
      <c r="AS354" s="84"/>
      <c r="AT354" s="85"/>
      <c r="AU354" s="155"/>
      <c r="AV354" s="81"/>
      <c r="AW354" s="82"/>
      <c r="AX354" s="83"/>
      <c r="AY354" s="84"/>
      <c r="AZ354" s="85"/>
      <c r="BA354" s="155"/>
      <c r="BB354" s="81"/>
      <c r="BC354" s="82"/>
      <c r="BD354" s="83"/>
      <c r="BE354" s="84"/>
      <c r="BF354" s="85"/>
      <c r="BG354" s="155"/>
    </row>
    <row r="355" ht="16.5" customHeight="1">
      <c r="A355" s="166" t="s">
        <v>74</v>
      </c>
      <c r="B355" s="169">
        <v>4623.0</v>
      </c>
      <c r="C355" s="115">
        <v>1586.0</v>
      </c>
      <c r="D355" s="170"/>
      <c r="E355" s="170"/>
      <c r="F355" s="81">
        <v>134.0</v>
      </c>
      <c r="G355" s="82">
        <v>121.0</v>
      </c>
      <c r="H355" s="83">
        <v>106.0</v>
      </c>
      <c r="I355" s="84">
        <v>143.0</v>
      </c>
      <c r="J355" s="85">
        <v>287.0</v>
      </c>
      <c r="K355" s="155">
        <v>82.0</v>
      </c>
      <c r="L355" s="81">
        <v>145.0</v>
      </c>
      <c r="M355" s="82">
        <v>138.0</v>
      </c>
      <c r="N355" s="83">
        <v>110.0</v>
      </c>
      <c r="O355" s="84">
        <v>146.0</v>
      </c>
      <c r="P355" s="85">
        <v>270.0</v>
      </c>
      <c r="Q355" s="155">
        <v>76.0</v>
      </c>
      <c r="R355" s="81">
        <v>130.0</v>
      </c>
      <c r="S355" s="82">
        <v>115.0</v>
      </c>
      <c r="T355" s="83">
        <v>111.0</v>
      </c>
      <c r="U355" s="84">
        <v>153.0</v>
      </c>
      <c r="V355" s="85">
        <v>275.0</v>
      </c>
      <c r="W355" s="155">
        <v>77.0</v>
      </c>
      <c r="X355" s="81"/>
      <c r="Y355" s="82"/>
      <c r="Z355" s="83"/>
      <c r="AA355" s="84"/>
      <c r="AB355" s="85"/>
      <c r="AC355" s="155"/>
      <c r="AD355" s="81"/>
      <c r="AE355" s="82"/>
      <c r="AF355" s="83"/>
      <c r="AG355" s="84"/>
      <c r="AH355" s="85"/>
      <c r="AI355" s="155"/>
      <c r="AJ355" s="81"/>
      <c r="AK355" s="82"/>
      <c r="AL355" s="83"/>
      <c r="AM355" s="84"/>
      <c r="AN355" s="85"/>
      <c r="AO355" s="155"/>
      <c r="AP355" s="81"/>
      <c r="AQ355" s="82"/>
      <c r="AR355" s="83"/>
      <c r="AS355" s="84"/>
      <c r="AT355" s="85"/>
      <c r="AU355" s="155"/>
      <c r="AV355" s="81"/>
      <c r="AW355" s="82"/>
      <c r="AX355" s="83"/>
      <c r="AY355" s="84"/>
      <c r="AZ355" s="85"/>
      <c r="BA355" s="155"/>
      <c r="BB355" s="81"/>
      <c r="BC355" s="82"/>
      <c r="BD355" s="83"/>
      <c r="BE355" s="84"/>
      <c r="BF355" s="85"/>
      <c r="BG355" s="155"/>
    </row>
    <row r="356" ht="16.5" customHeight="1">
      <c r="A356" s="166" t="s">
        <v>74</v>
      </c>
      <c r="B356" s="169">
        <v>4633.0</v>
      </c>
      <c r="C356" s="115">
        <v>1900.0</v>
      </c>
      <c r="D356" s="170"/>
      <c r="E356" s="170"/>
      <c r="F356" s="81">
        <v>106.0</v>
      </c>
      <c r="G356" s="82">
        <v>62.0</v>
      </c>
      <c r="H356" s="83">
        <v>74.0</v>
      </c>
      <c r="I356" s="84">
        <v>104.0</v>
      </c>
      <c r="J356" s="85">
        <v>308.0</v>
      </c>
      <c r="K356" s="155">
        <v>61.0</v>
      </c>
      <c r="L356" s="81">
        <v>105.0</v>
      </c>
      <c r="M356" s="82">
        <v>81.0</v>
      </c>
      <c r="N356" s="83">
        <v>76.0</v>
      </c>
      <c r="O356" s="84">
        <v>108.0</v>
      </c>
      <c r="P356" s="85">
        <v>307.0</v>
      </c>
      <c r="Q356" s="155">
        <v>64.0</v>
      </c>
      <c r="R356" s="81">
        <v>108.0</v>
      </c>
      <c r="S356" s="82">
        <v>76.0</v>
      </c>
      <c r="T356" s="83">
        <v>75.0</v>
      </c>
      <c r="U356" s="84">
        <v>102.0</v>
      </c>
      <c r="V356" s="85">
        <v>297.0</v>
      </c>
      <c r="W356" s="155">
        <v>56.0</v>
      </c>
      <c r="X356" s="81"/>
      <c r="Y356" s="82"/>
      <c r="Z356" s="83"/>
      <c r="AA356" s="84"/>
      <c r="AB356" s="85"/>
      <c r="AC356" s="155"/>
      <c r="AD356" s="81"/>
      <c r="AE356" s="82"/>
      <c r="AF356" s="83"/>
      <c r="AG356" s="84"/>
      <c r="AH356" s="85"/>
      <c r="AI356" s="155"/>
      <c r="AJ356" s="81"/>
      <c r="AK356" s="82"/>
      <c r="AL356" s="83"/>
      <c r="AM356" s="84"/>
      <c r="AN356" s="85"/>
      <c r="AO356" s="155"/>
      <c r="AP356" s="81"/>
      <c r="AQ356" s="82"/>
      <c r="AR356" s="83"/>
      <c r="AS356" s="84"/>
      <c r="AT356" s="85"/>
      <c r="AU356" s="155"/>
      <c r="AV356" s="81"/>
      <c r="AW356" s="82"/>
      <c r="AX356" s="83"/>
      <c r="AY356" s="84"/>
      <c r="AZ356" s="85"/>
      <c r="BA356" s="155"/>
      <c r="BB356" s="81"/>
      <c r="BC356" s="82"/>
      <c r="BD356" s="83"/>
      <c r="BE356" s="84"/>
      <c r="BF356" s="85"/>
      <c r="BG356" s="155"/>
    </row>
    <row r="357" ht="16.5" customHeight="1">
      <c r="A357" s="166" t="s">
        <v>74</v>
      </c>
      <c r="B357" s="169">
        <v>4650.0</v>
      </c>
      <c r="C357" s="115">
        <v>2193.0</v>
      </c>
      <c r="D357" s="170"/>
      <c r="E357" s="170"/>
      <c r="F357" s="81">
        <v>22.0</v>
      </c>
      <c r="G357" s="82">
        <v>35.0</v>
      </c>
      <c r="H357" s="83">
        <v>38.0</v>
      </c>
      <c r="I357" s="84">
        <v>84.0</v>
      </c>
      <c r="J357" s="85">
        <v>246.0</v>
      </c>
      <c r="K357" s="155">
        <v>99.0</v>
      </c>
      <c r="L357" s="81">
        <v>22.0</v>
      </c>
      <c r="M357" s="82">
        <v>33.0</v>
      </c>
      <c r="N357" s="83">
        <v>35.0</v>
      </c>
      <c r="O357" s="84">
        <v>85.0</v>
      </c>
      <c r="P357" s="85">
        <v>241.0</v>
      </c>
      <c r="Q357" s="155">
        <v>102.0</v>
      </c>
      <c r="R357" s="81">
        <v>20.0</v>
      </c>
      <c r="S357" s="82">
        <v>36.0</v>
      </c>
      <c r="T357" s="83">
        <v>39.0</v>
      </c>
      <c r="U357" s="84">
        <v>84.0</v>
      </c>
      <c r="V357" s="85">
        <v>230.0</v>
      </c>
      <c r="W357" s="155">
        <v>92.0</v>
      </c>
      <c r="X357" s="81"/>
      <c r="Y357" s="82"/>
      <c r="Z357" s="83"/>
      <c r="AA357" s="84"/>
      <c r="AB357" s="85"/>
      <c r="AC357" s="155"/>
      <c r="AD357" s="81"/>
      <c r="AE357" s="82"/>
      <c r="AF357" s="83"/>
      <c r="AG357" s="84"/>
      <c r="AH357" s="85"/>
      <c r="AI357" s="155"/>
      <c r="AJ357" s="81"/>
      <c r="AK357" s="82"/>
      <c r="AL357" s="83"/>
      <c r="AM357" s="84"/>
      <c r="AN357" s="85"/>
      <c r="AO357" s="155"/>
      <c r="AP357" s="81"/>
      <c r="AQ357" s="82"/>
      <c r="AR357" s="83"/>
      <c r="AS357" s="84"/>
      <c r="AT357" s="85"/>
      <c r="AU357" s="155"/>
      <c r="AV357" s="81"/>
      <c r="AW357" s="82"/>
      <c r="AX357" s="83"/>
      <c r="AY357" s="84"/>
      <c r="AZ357" s="85"/>
      <c r="BA357" s="155"/>
      <c r="BB357" s="81"/>
      <c r="BC357" s="82"/>
      <c r="BD357" s="83"/>
      <c r="BE357" s="84"/>
      <c r="BF357" s="85"/>
      <c r="BG357" s="155"/>
    </row>
    <row r="358" ht="16.5" customHeight="1">
      <c r="A358" s="166" t="s">
        <v>74</v>
      </c>
      <c r="B358" s="169">
        <v>4716.0</v>
      </c>
      <c r="C358" s="115">
        <v>2164.0</v>
      </c>
      <c r="D358" s="170"/>
      <c r="E358" s="170"/>
      <c r="F358" s="81">
        <v>90.0</v>
      </c>
      <c r="G358" s="82">
        <v>88.0</v>
      </c>
      <c r="H358" s="83">
        <v>66.0</v>
      </c>
      <c r="I358" s="84">
        <v>175.0</v>
      </c>
      <c r="J358" s="85">
        <v>283.0</v>
      </c>
      <c r="K358" s="155">
        <v>99.0</v>
      </c>
      <c r="L358" s="81">
        <v>100.0</v>
      </c>
      <c r="M358" s="82">
        <v>97.0</v>
      </c>
      <c r="N358" s="83">
        <v>70.0</v>
      </c>
      <c r="O358" s="84">
        <v>167.0</v>
      </c>
      <c r="P358" s="85">
        <v>276.0</v>
      </c>
      <c r="Q358" s="155">
        <v>101.0</v>
      </c>
      <c r="R358" s="81">
        <v>103.0</v>
      </c>
      <c r="S358" s="82">
        <v>99.0</v>
      </c>
      <c r="T358" s="83">
        <v>71.0</v>
      </c>
      <c r="U358" s="84">
        <v>163.0</v>
      </c>
      <c r="V358" s="85">
        <v>274.0</v>
      </c>
      <c r="W358" s="155">
        <v>99.0</v>
      </c>
      <c r="X358" s="81"/>
      <c r="Y358" s="82"/>
      <c r="Z358" s="83"/>
      <c r="AA358" s="84"/>
      <c r="AB358" s="85"/>
      <c r="AC358" s="155"/>
      <c r="AD358" s="81"/>
      <c r="AE358" s="82"/>
      <c r="AF358" s="83"/>
      <c r="AG358" s="84"/>
      <c r="AH358" s="85"/>
      <c r="AI358" s="155"/>
      <c r="AJ358" s="81"/>
      <c r="AK358" s="82"/>
      <c r="AL358" s="83"/>
      <c r="AM358" s="84"/>
      <c r="AN358" s="85"/>
      <c r="AO358" s="155"/>
      <c r="AP358" s="81"/>
      <c r="AQ358" s="82"/>
      <c r="AR358" s="83"/>
      <c r="AS358" s="84"/>
      <c r="AT358" s="85"/>
      <c r="AU358" s="155"/>
      <c r="AV358" s="81"/>
      <c r="AW358" s="82"/>
      <c r="AX358" s="83"/>
      <c r="AY358" s="84"/>
      <c r="AZ358" s="85"/>
      <c r="BA358" s="155"/>
      <c r="BB358" s="81"/>
      <c r="BC358" s="82"/>
      <c r="BD358" s="83"/>
      <c r="BE358" s="84"/>
      <c r="BF358" s="85"/>
      <c r="BG358" s="155"/>
    </row>
    <row r="359" ht="16.5" customHeight="1">
      <c r="A359" s="166" t="s">
        <v>74</v>
      </c>
      <c r="B359" s="169">
        <v>5001.0</v>
      </c>
      <c r="C359" s="115">
        <v>1160.0</v>
      </c>
      <c r="D359" s="170"/>
      <c r="E359" s="170"/>
      <c r="F359" s="81">
        <v>22.0</v>
      </c>
      <c r="G359" s="82">
        <v>33.0</v>
      </c>
      <c r="H359" s="83">
        <v>25.0</v>
      </c>
      <c r="I359" s="84">
        <v>49.0</v>
      </c>
      <c r="J359" s="85">
        <v>140.0</v>
      </c>
      <c r="K359" s="155">
        <v>87.0</v>
      </c>
      <c r="L359" s="81">
        <v>26.0</v>
      </c>
      <c r="M359" s="82">
        <v>32.0</v>
      </c>
      <c r="N359" s="83">
        <v>25.0</v>
      </c>
      <c r="O359" s="84">
        <v>52.0</v>
      </c>
      <c r="P359" s="85">
        <v>139.0</v>
      </c>
      <c r="Q359" s="155">
        <v>87.0</v>
      </c>
      <c r="R359" s="81">
        <v>26.0</v>
      </c>
      <c r="S359" s="82">
        <v>28.0</v>
      </c>
      <c r="T359" s="83">
        <v>24.0</v>
      </c>
      <c r="U359" s="84">
        <v>46.0</v>
      </c>
      <c r="V359" s="85">
        <v>138.0</v>
      </c>
      <c r="W359" s="155">
        <v>80.0</v>
      </c>
      <c r="X359" s="81"/>
      <c r="Y359" s="82"/>
      <c r="Z359" s="83"/>
      <c r="AA359" s="84"/>
      <c r="AB359" s="85"/>
      <c r="AC359" s="155"/>
      <c r="AD359" s="81"/>
      <c r="AE359" s="82"/>
      <c r="AF359" s="83"/>
      <c r="AG359" s="84"/>
      <c r="AH359" s="85"/>
      <c r="AI359" s="155"/>
      <c r="AJ359" s="81"/>
      <c r="AK359" s="82"/>
      <c r="AL359" s="83"/>
      <c r="AM359" s="84"/>
      <c r="AN359" s="85"/>
      <c r="AO359" s="155"/>
      <c r="AP359" s="81"/>
      <c r="AQ359" s="82"/>
      <c r="AR359" s="83"/>
      <c r="AS359" s="84"/>
      <c r="AT359" s="85"/>
      <c r="AU359" s="155"/>
      <c r="AV359" s="81"/>
      <c r="AW359" s="82"/>
      <c r="AX359" s="83"/>
      <c r="AY359" s="84"/>
      <c r="AZ359" s="85"/>
      <c r="BA359" s="155"/>
      <c r="BB359" s="81"/>
      <c r="BC359" s="82"/>
      <c r="BD359" s="83"/>
      <c r="BE359" s="84"/>
      <c r="BF359" s="85"/>
      <c r="BG359" s="155"/>
    </row>
    <row r="360" ht="16.5" customHeight="1">
      <c r="A360" s="166" t="s">
        <v>74</v>
      </c>
      <c r="B360" s="169">
        <v>5002.0</v>
      </c>
      <c r="C360" s="115">
        <v>2507.0</v>
      </c>
      <c r="D360" s="170"/>
      <c r="E360" s="170"/>
      <c r="F360" s="81">
        <v>44.0</v>
      </c>
      <c r="G360" s="82">
        <v>64.0</v>
      </c>
      <c r="H360" s="83">
        <v>47.0</v>
      </c>
      <c r="I360" s="84">
        <v>76.0</v>
      </c>
      <c r="J360" s="85">
        <v>261.0</v>
      </c>
      <c r="K360" s="155">
        <v>117.0</v>
      </c>
      <c r="L360" s="81">
        <v>45.0</v>
      </c>
      <c r="M360" s="82">
        <v>66.0</v>
      </c>
      <c r="N360" s="83">
        <v>50.0</v>
      </c>
      <c r="O360" s="84">
        <v>77.0</v>
      </c>
      <c r="P360" s="85">
        <v>262.0</v>
      </c>
      <c r="Q360" s="155">
        <v>121.0</v>
      </c>
      <c r="R360" s="81">
        <v>44.0</v>
      </c>
      <c r="S360" s="82">
        <v>63.0</v>
      </c>
      <c r="T360" s="83">
        <v>49.0</v>
      </c>
      <c r="U360" s="84">
        <v>76.0</v>
      </c>
      <c r="V360" s="85">
        <v>250.0</v>
      </c>
      <c r="W360" s="155">
        <v>119.0</v>
      </c>
      <c r="X360" s="81"/>
      <c r="Y360" s="82"/>
      <c r="Z360" s="83"/>
      <c r="AA360" s="84"/>
      <c r="AB360" s="85"/>
      <c r="AC360" s="155"/>
      <c r="AD360" s="81"/>
      <c r="AE360" s="82"/>
      <c r="AF360" s="83"/>
      <c r="AG360" s="84"/>
      <c r="AH360" s="85"/>
      <c r="AI360" s="155"/>
      <c r="AJ360" s="81"/>
      <c r="AK360" s="82"/>
      <c r="AL360" s="83"/>
      <c r="AM360" s="84"/>
      <c r="AN360" s="85"/>
      <c r="AO360" s="155"/>
      <c r="AP360" s="81"/>
      <c r="AQ360" s="82"/>
      <c r="AR360" s="83"/>
      <c r="AS360" s="84"/>
      <c r="AT360" s="85"/>
      <c r="AU360" s="155"/>
      <c r="AV360" s="81"/>
      <c r="AW360" s="82"/>
      <c r="AX360" s="83"/>
      <c r="AY360" s="84"/>
      <c r="AZ360" s="85"/>
      <c r="BA360" s="155"/>
      <c r="BB360" s="81"/>
      <c r="BC360" s="82"/>
      <c r="BD360" s="83"/>
      <c r="BE360" s="84"/>
      <c r="BF360" s="85"/>
      <c r="BG360" s="155"/>
    </row>
    <row r="361" ht="16.5" customHeight="1">
      <c r="A361" s="166" t="s">
        <v>74</v>
      </c>
      <c r="B361" s="169">
        <v>5005.0</v>
      </c>
      <c r="C361" s="115">
        <v>2182.0</v>
      </c>
      <c r="D361" s="170"/>
      <c r="E361" s="170"/>
      <c r="F361" s="81">
        <v>55.0</v>
      </c>
      <c r="G361" s="82">
        <v>55.0</v>
      </c>
      <c r="H361" s="83">
        <v>49.0</v>
      </c>
      <c r="I361" s="84">
        <v>114.0</v>
      </c>
      <c r="J361" s="85">
        <v>283.0</v>
      </c>
      <c r="K361" s="155">
        <v>99.0</v>
      </c>
      <c r="L361" s="81">
        <v>55.0</v>
      </c>
      <c r="M361" s="82">
        <v>60.0</v>
      </c>
      <c r="N361" s="83">
        <v>53.0</v>
      </c>
      <c r="O361" s="84">
        <v>115.0</v>
      </c>
      <c r="P361" s="85">
        <v>285.0</v>
      </c>
      <c r="Q361" s="155">
        <v>99.0</v>
      </c>
      <c r="R361" s="81">
        <v>60.0</v>
      </c>
      <c r="S361" s="82">
        <v>65.0</v>
      </c>
      <c r="T361" s="83">
        <v>57.0</v>
      </c>
      <c r="U361" s="84">
        <v>109.0</v>
      </c>
      <c r="V361" s="85">
        <v>267.0</v>
      </c>
      <c r="W361" s="155">
        <v>87.0</v>
      </c>
      <c r="X361" s="81"/>
      <c r="Y361" s="82"/>
      <c r="Z361" s="83"/>
      <c r="AA361" s="84"/>
      <c r="AB361" s="85"/>
      <c r="AC361" s="155"/>
      <c r="AD361" s="81"/>
      <c r="AE361" s="82"/>
      <c r="AF361" s="83"/>
      <c r="AG361" s="84"/>
      <c r="AH361" s="85"/>
      <c r="AI361" s="155"/>
      <c r="AJ361" s="81"/>
      <c r="AK361" s="82"/>
      <c r="AL361" s="83"/>
      <c r="AM361" s="84"/>
      <c r="AN361" s="85"/>
      <c r="AO361" s="155"/>
      <c r="AP361" s="81"/>
      <c r="AQ361" s="82"/>
      <c r="AR361" s="83"/>
      <c r="AS361" s="84"/>
      <c r="AT361" s="85"/>
      <c r="AU361" s="155"/>
      <c r="AV361" s="81"/>
      <c r="AW361" s="82"/>
      <c r="AX361" s="83"/>
      <c r="AY361" s="84"/>
      <c r="AZ361" s="85"/>
      <c r="BA361" s="155"/>
      <c r="BB361" s="81"/>
      <c r="BC361" s="82"/>
      <c r="BD361" s="83"/>
      <c r="BE361" s="84"/>
      <c r="BF361" s="85"/>
      <c r="BG361" s="155"/>
    </row>
    <row r="362" ht="16.5" customHeight="1">
      <c r="A362" s="166" t="s">
        <v>74</v>
      </c>
      <c r="B362" s="169">
        <v>5007.0</v>
      </c>
      <c r="C362" s="115">
        <v>2179.0</v>
      </c>
      <c r="D362" s="170"/>
      <c r="E362" s="170"/>
      <c r="F362" s="81">
        <v>45.0</v>
      </c>
      <c r="G362" s="82">
        <v>42.0</v>
      </c>
      <c r="H362" s="83">
        <v>53.0</v>
      </c>
      <c r="I362" s="84">
        <v>111.0</v>
      </c>
      <c r="J362" s="85">
        <v>236.0</v>
      </c>
      <c r="K362" s="155">
        <v>89.0</v>
      </c>
      <c r="L362" s="81">
        <v>45.0</v>
      </c>
      <c r="M362" s="82">
        <v>50.0</v>
      </c>
      <c r="N362" s="83">
        <v>48.0</v>
      </c>
      <c r="O362" s="84">
        <v>114.0</v>
      </c>
      <c r="P362" s="85">
        <v>231.0</v>
      </c>
      <c r="Q362" s="155">
        <v>96.0</v>
      </c>
      <c r="R362" s="81">
        <v>46.0</v>
      </c>
      <c r="S362" s="82">
        <v>52.0</v>
      </c>
      <c r="T362" s="83">
        <v>51.0</v>
      </c>
      <c r="U362" s="84">
        <v>102.0</v>
      </c>
      <c r="V362" s="85">
        <v>225.0</v>
      </c>
      <c r="W362" s="155">
        <v>90.0</v>
      </c>
      <c r="X362" s="81"/>
      <c r="Y362" s="82"/>
      <c r="Z362" s="83"/>
      <c r="AA362" s="84"/>
      <c r="AB362" s="85"/>
      <c r="AC362" s="155"/>
      <c r="AD362" s="81"/>
      <c r="AE362" s="82"/>
      <c r="AF362" s="83"/>
      <c r="AG362" s="84"/>
      <c r="AH362" s="85"/>
      <c r="AI362" s="155"/>
      <c r="AJ362" s="81"/>
      <c r="AK362" s="82"/>
      <c r="AL362" s="83"/>
      <c r="AM362" s="84"/>
      <c r="AN362" s="85"/>
      <c r="AO362" s="155"/>
      <c r="AP362" s="81"/>
      <c r="AQ362" s="82"/>
      <c r="AR362" s="83"/>
      <c r="AS362" s="84"/>
      <c r="AT362" s="85"/>
      <c r="AU362" s="155"/>
      <c r="AV362" s="81"/>
      <c r="AW362" s="82"/>
      <c r="AX362" s="83"/>
      <c r="AY362" s="84"/>
      <c r="AZ362" s="85"/>
      <c r="BA362" s="155"/>
      <c r="BB362" s="81"/>
      <c r="BC362" s="82"/>
      <c r="BD362" s="83"/>
      <c r="BE362" s="84"/>
      <c r="BF362" s="85"/>
      <c r="BG362" s="155"/>
    </row>
    <row r="363" ht="16.5" customHeight="1">
      <c r="A363" s="166" t="s">
        <v>74</v>
      </c>
      <c r="B363" s="169">
        <v>5008.0</v>
      </c>
      <c r="C363" s="115">
        <v>2504.0</v>
      </c>
      <c r="D363" s="170"/>
      <c r="E363" s="170"/>
      <c r="F363" s="81">
        <v>65.0</v>
      </c>
      <c r="G363" s="82">
        <v>59.0</v>
      </c>
      <c r="H363" s="83">
        <v>77.0</v>
      </c>
      <c r="I363" s="84">
        <v>104.0</v>
      </c>
      <c r="J363" s="85">
        <v>283.0</v>
      </c>
      <c r="K363" s="155">
        <v>101.0</v>
      </c>
      <c r="L363" s="81">
        <v>69.0</v>
      </c>
      <c r="M363" s="82">
        <v>68.0</v>
      </c>
      <c r="N363" s="83">
        <v>79.0</v>
      </c>
      <c r="O363" s="84">
        <v>111.0</v>
      </c>
      <c r="P363" s="85">
        <v>284.0</v>
      </c>
      <c r="Q363" s="155">
        <v>103.0</v>
      </c>
      <c r="R363" s="81">
        <v>64.0</v>
      </c>
      <c r="S363" s="82">
        <v>65.0</v>
      </c>
      <c r="T363" s="83">
        <v>80.0</v>
      </c>
      <c r="U363" s="84">
        <v>110.0</v>
      </c>
      <c r="V363" s="85">
        <v>266.0</v>
      </c>
      <c r="W363" s="155">
        <v>95.0</v>
      </c>
      <c r="X363" s="81"/>
      <c r="Y363" s="82"/>
      <c r="Z363" s="83"/>
      <c r="AA363" s="84"/>
      <c r="AB363" s="85"/>
      <c r="AC363" s="155"/>
      <c r="AD363" s="81"/>
      <c r="AE363" s="82"/>
      <c r="AF363" s="83"/>
      <c r="AG363" s="84"/>
      <c r="AH363" s="85"/>
      <c r="AI363" s="155"/>
      <c r="AJ363" s="81"/>
      <c r="AK363" s="82"/>
      <c r="AL363" s="83"/>
      <c r="AM363" s="84"/>
      <c r="AN363" s="85"/>
      <c r="AO363" s="155"/>
      <c r="AP363" s="81"/>
      <c r="AQ363" s="82"/>
      <c r="AR363" s="83"/>
      <c r="AS363" s="84"/>
      <c r="AT363" s="85"/>
      <c r="AU363" s="155"/>
      <c r="AV363" s="81"/>
      <c r="AW363" s="82"/>
      <c r="AX363" s="83"/>
      <c r="AY363" s="84"/>
      <c r="AZ363" s="85"/>
      <c r="BA363" s="155"/>
      <c r="BB363" s="81"/>
      <c r="BC363" s="82"/>
      <c r="BD363" s="83"/>
      <c r="BE363" s="84"/>
      <c r="BF363" s="85"/>
      <c r="BG363" s="155"/>
    </row>
    <row r="364" ht="16.5" customHeight="1">
      <c r="A364" s="166" t="s">
        <v>74</v>
      </c>
      <c r="B364" s="169">
        <v>5011.0</v>
      </c>
      <c r="C364" s="115">
        <v>1491.0</v>
      </c>
      <c r="D364" s="170"/>
      <c r="E364" s="170"/>
      <c r="F364" s="81">
        <v>69.0</v>
      </c>
      <c r="G364" s="82">
        <v>55.0</v>
      </c>
      <c r="H364" s="83">
        <v>60.0</v>
      </c>
      <c r="I364" s="84">
        <v>90.0</v>
      </c>
      <c r="J364" s="85">
        <v>186.0</v>
      </c>
      <c r="K364" s="155">
        <v>86.0</v>
      </c>
      <c r="L364" s="81">
        <v>80.0</v>
      </c>
      <c r="M364" s="82">
        <v>71.0</v>
      </c>
      <c r="N364" s="83">
        <v>59.0</v>
      </c>
      <c r="O364" s="84">
        <v>87.0</v>
      </c>
      <c r="P364" s="85">
        <v>181.0</v>
      </c>
      <c r="Q364" s="155">
        <v>89.0</v>
      </c>
      <c r="R364" s="81">
        <v>73.0</v>
      </c>
      <c r="S364" s="82">
        <v>68.0</v>
      </c>
      <c r="T364" s="83">
        <v>60.0</v>
      </c>
      <c r="U364" s="84">
        <v>86.0</v>
      </c>
      <c r="V364" s="85">
        <v>176.0</v>
      </c>
      <c r="W364" s="155">
        <v>82.0</v>
      </c>
      <c r="X364" s="81"/>
      <c r="Y364" s="82"/>
      <c r="Z364" s="83"/>
      <c r="AA364" s="84"/>
      <c r="AB364" s="85"/>
      <c r="AC364" s="155"/>
      <c r="AD364" s="81"/>
      <c r="AE364" s="82"/>
      <c r="AF364" s="83"/>
      <c r="AG364" s="84"/>
      <c r="AH364" s="85"/>
      <c r="AI364" s="155"/>
      <c r="AJ364" s="81"/>
      <c r="AK364" s="82"/>
      <c r="AL364" s="83"/>
      <c r="AM364" s="84"/>
      <c r="AN364" s="85"/>
      <c r="AO364" s="155"/>
      <c r="AP364" s="81"/>
      <c r="AQ364" s="82"/>
      <c r="AR364" s="83"/>
      <c r="AS364" s="84"/>
      <c r="AT364" s="85"/>
      <c r="AU364" s="155"/>
      <c r="AV364" s="81"/>
      <c r="AW364" s="82"/>
      <c r="AX364" s="83"/>
      <c r="AY364" s="84"/>
      <c r="AZ364" s="85"/>
      <c r="BA364" s="155"/>
      <c r="BB364" s="81"/>
      <c r="BC364" s="82"/>
      <c r="BD364" s="83"/>
      <c r="BE364" s="84"/>
      <c r="BF364" s="85"/>
      <c r="BG364" s="155"/>
    </row>
    <row r="365" ht="16.5" customHeight="1">
      <c r="A365" s="166" t="s">
        <v>74</v>
      </c>
      <c r="B365" s="169">
        <v>5012.0</v>
      </c>
      <c r="C365" s="115">
        <v>1699.0</v>
      </c>
      <c r="D365" s="170"/>
      <c r="E365" s="170"/>
      <c r="F365" s="81">
        <v>55.0</v>
      </c>
      <c r="G365" s="82">
        <v>49.0</v>
      </c>
      <c r="H365" s="83">
        <v>44.0</v>
      </c>
      <c r="I365" s="84">
        <v>79.0</v>
      </c>
      <c r="J365" s="85">
        <v>261.0</v>
      </c>
      <c r="K365" s="155">
        <v>78.0</v>
      </c>
      <c r="L365" s="81">
        <v>64.0</v>
      </c>
      <c r="M365" s="82">
        <v>67.0</v>
      </c>
      <c r="N365" s="83">
        <v>48.0</v>
      </c>
      <c r="O365" s="84">
        <v>81.0</v>
      </c>
      <c r="P365" s="85">
        <v>260.0</v>
      </c>
      <c r="Q365" s="155">
        <v>82.0</v>
      </c>
      <c r="R365" s="81">
        <v>64.0</v>
      </c>
      <c r="S365" s="82">
        <v>59.0</v>
      </c>
      <c r="T365" s="83">
        <v>52.0</v>
      </c>
      <c r="U365" s="84">
        <v>78.0</v>
      </c>
      <c r="V365" s="85">
        <v>256.0</v>
      </c>
      <c r="W365" s="155">
        <v>76.0</v>
      </c>
      <c r="X365" s="81"/>
      <c r="Y365" s="82"/>
      <c r="Z365" s="83"/>
      <c r="AA365" s="84"/>
      <c r="AB365" s="85"/>
      <c r="AC365" s="155"/>
      <c r="AD365" s="81"/>
      <c r="AE365" s="82"/>
      <c r="AF365" s="83"/>
      <c r="AG365" s="84"/>
      <c r="AH365" s="85"/>
      <c r="AI365" s="155"/>
      <c r="AJ365" s="81"/>
      <c r="AK365" s="82"/>
      <c r="AL365" s="83"/>
      <c r="AM365" s="84"/>
      <c r="AN365" s="85"/>
      <c r="AO365" s="155"/>
      <c r="AP365" s="81"/>
      <c r="AQ365" s="82"/>
      <c r="AR365" s="83"/>
      <c r="AS365" s="84"/>
      <c r="AT365" s="85"/>
      <c r="AU365" s="155"/>
      <c r="AV365" s="81"/>
      <c r="AW365" s="82"/>
      <c r="AX365" s="83"/>
      <c r="AY365" s="84"/>
      <c r="AZ365" s="85"/>
      <c r="BA365" s="155"/>
      <c r="BB365" s="81"/>
      <c r="BC365" s="82"/>
      <c r="BD365" s="83"/>
      <c r="BE365" s="84"/>
      <c r="BF365" s="85"/>
      <c r="BG365" s="155"/>
    </row>
    <row r="366" ht="16.5" customHeight="1">
      <c r="A366" s="166" t="s">
        <v>74</v>
      </c>
      <c r="B366" s="169">
        <v>5013.0</v>
      </c>
      <c r="C366" s="115">
        <v>2088.0</v>
      </c>
      <c r="D366" s="170"/>
      <c r="E366" s="170"/>
      <c r="F366" s="81">
        <v>42.0</v>
      </c>
      <c r="G366" s="82">
        <v>57.0</v>
      </c>
      <c r="H366" s="83">
        <v>42.0</v>
      </c>
      <c r="I366" s="84">
        <v>82.0</v>
      </c>
      <c r="J366" s="85">
        <v>224.0</v>
      </c>
      <c r="K366" s="155">
        <v>124.0</v>
      </c>
      <c r="L366" s="81">
        <v>51.0</v>
      </c>
      <c r="M366" s="82">
        <v>60.0</v>
      </c>
      <c r="N366" s="83">
        <v>47.0</v>
      </c>
      <c r="O366" s="84">
        <v>77.0</v>
      </c>
      <c r="P366" s="85">
        <v>232.0</v>
      </c>
      <c r="Q366" s="155">
        <v>125.0</v>
      </c>
      <c r="R366" s="81">
        <v>45.0</v>
      </c>
      <c r="S366" s="82">
        <v>61.0</v>
      </c>
      <c r="T366" s="83">
        <v>49.0</v>
      </c>
      <c r="U366" s="84">
        <v>78.0</v>
      </c>
      <c r="V366" s="85">
        <v>217.0</v>
      </c>
      <c r="W366" s="155">
        <v>117.0</v>
      </c>
      <c r="X366" s="81"/>
      <c r="Y366" s="82"/>
      <c r="Z366" s="83"/>
      <c r="AA366" s="84"/>
      <c r="AB366" s="85"/>
      <c r="AC366" s="155"/>
      <c r="AD366" s="81"/>
      <c r="AE366" s="82"/>
      <c r="AF366" s="83"/>
      <c r="AG366" s="84"/>
      <c r="AH366" s="85"/>
      <c r="AI366" s="155"/>
      <c r="AJ366" s="81"/>
      <c r="AK366" s="82"/>
      <c r="AL366" s="83"/>
      <c r="AM366" s="84"/>
      <c r="AN366" s="85"/>
      <c r="AO366" s="155"/>
      <c r="AP366" s="81"/>
      <c r="AQ366" s="82"/>
      <c r="AR366" s="83"/>
      <c r="AS366" s="84"/>
      <c r="AT366" s="85"/>
      <c r="AU366" s="155"/>
      <c r="AV366" s="81"/>
      <c r="AW366" s="82"/>
      <c r="AX366" s="83"/>
      <c r="AY366" s="84"/>
      <c r="AZ366" s="85"/>
      <c r="BA366" s="155"/>
      <c r="BB366" s="81"/>
      <c r="BC366" s="82"/>
      <c r="BD366" s="83"/>
      <c r="BE366" s="84"/>
      <c r="BF366" s="85"/>
      <c r="BG366" s="155"/>
    </row>
    <row r="367" ht="16.5" customHeight="1">
      <c r="A367" s="166" t="s">
        <v>74</v>
      </c>
      <c r="B367" s="169">
        <v>5015.0</v>
      </c>
      <c r="C367" s="115">
        <v>1623.0</v>
      </c>
      <c r="D367" s="170"/>
      <c r="E367" s="170"/>
      <c r="F367" s="81">
        <v>13.0</v>
      </c>
      <c r="G367" s="82">
        <v>27.0</v>
      </c>
      <c r="H367" s="83">
        <v>25.0</v>
      </c>
      <c r="I367" s="84">
        <v>36.0</v>
      </c>
      <c r="J367" s="85">
        <v>171.0</v>
      </c>
      <c r="K367" s="155">
        <v>75.0</v>
      </c>
      <c r="L367" s="81">
        <v>14.0</v>
      </c>
      <c r="M367" s="82">
        <v>25.0</v>
      </c>
      <c r="N367" s="83">
        <v>28.0</v>
      </c>
      <c r="O367" s="84">
        <v>36.0</v>
      </c>
      <c r="P367" s="85">
        <v>167.0</v>
      </c>
      <c r="Q367" s="155">
        <v>82.0</v>
      </c>
      <c r="R367" s="81">
        <v>17.0</v>
      </c>
      <c r="S367" s="82">
        <v>30.0</v>
      </c>
      <c r="T367" s="83">
        <v>27.0</v>
      </c>
      <c r="U367" s="84">
        <v>33.0</v>
      </c>
      <c r="V367" s="85">
        <v>161.0</v>
      </c>
      <c r="W367" s="155">
        <v>78.0</v>
      </c>
      <c r="X367" s="81"/>
      <c r="Y367" s="82"/>
      <c r="Z367" s="83"/>
      <c r="AA367" s="84"/>
      <c r="AB367" s="85"/>
      <c r="AC367" s="155"/>
      <c r="AD367" s="81"/>
      <c r="AE367" s="82"/>
      <c r="AF367" s="83"/>
      <c r="AG367" s="84"/>
      <c r="AH367" s="85"/>
      <c r="AI367" s="155"/>
      <c r="AJ367" s="81"/>
      <c r="AK367" s="82"/>
      <c r="AL367" s="83"/>
      <c r="AM367" s="84"/>
      <c r="AN367" s="85"/>
      <c r="AO367" s="155"/>
      <c r="AP367" s="81"/>
      <c r="AQ367" s="82"/>
      <c r="AR367" s="83"/>
      <c r="AS367" s="84"/>
      <c r="AT367" s="85"/>
      <c r="AU367" s="155"/>
      <c r="AV367" s="81"/>
      <c r="AW367" s="82"/>
      <c r="AX367" s="83"/>
      <c r="AY367" s="84"/>
      <c r="AZ367" s="85"/>
      <c r="BA367" s="155"/>
      <c r="BB367" s="81"/>
      <c r="BC367" s="82"/>
      <c r="BD367" s="83"/>
      <c r="BE367" s="84"/>
      <c r="BF367" s="85"/>
      <c r="BG367" s="155"/>
    </row>
    <row r="368" ht="16.5" customHeight="1">
      <c r="A368" s="166" t="s">
        <v>74</v>
      </c>
      <c r="B368" s="169">
        <v>5017.0</v>
      </c>
      <c r="C368" s="115">
        <v>2104.0</v>
      </c>
      <c r="D368" s="170"/>
      <c r="E368" s="170"/>
      <c r="F368" s="81">
        <v>120.0</v>
      </c>
      <c r="G368" s="82">
        <v>89.0</v>
      </c>
      <c r="H368" s="83">
        <v>95.0</v>
      </c>
      <c r="I368" s="84">
        <v>107.0</v>
      </c>
      <c r="J368" s="85">
        <v>298.0</v>
      </c>
      <c r="K368" s="155">
        <v>123.0</v>
      </c>
      <c r="L368" s="81">
        <v>127.0</v>
      </c>
      <c r="M368" s="82">
        <v>95.0</v>
      </c>
      <c r="N368" s="83">
        <v>103.0</v>
      </c>
      <c r="O368" s="84">
        <v>107.0</v>
      </c>
      <c r="P368" s="85">
        <v>305.0</v>
      </c>
      <c r="Q368" s="155">
        <v>116.0</v>
      </c>
      <c r="R368" s="81">
        <v>118.0</v>
      </c>
      <c r="S368" s="82">
        <v>86.0</v>
      </c>
      <c r="T368" s="83">
        <v>103.0</v>
      </c>
      <c r="U368" s="84">
        <v>102.0</v>
      </c>
      <c r="V368" s="85">
        <v>301.0</v>
      </c>
      <c r="W368" s="155">
        <v>110.0</v>
      </c>
      <c r="X368" s="81"/>
      <c r="Y368" s="82"/>
      <c r="Z368" s="83"/>
      <c r="AA368" s="84"/>
      <c r="AB368" s="85"/>
      <c r="AC368" s="155"/>
      <c r="AD368" s="81"/>
      <c r="AE368" s="82"/>
      <c r="AF368" s="83"/>
      <c r="AG368" s="84"/>
      <c r="AH368" s="85"/>
      <c r="AI368" s="155"/>
      <c r="AJ368" s="81"/>
      <c r="AK368" s="82"/>
      <c r="AL368" s="83"/>
      <c r="AM368" s="84"/>
      <c r="AN368" s="85"/>
      <c r="AO368" s="155"/>
      <c r="AP368" s="81"/>
      <c r="AQ368" s="82"/>
      <c r="AR368" s="83"/>
      <c r="AS368" s="84"/>
      <c r="AT368" s="85"/>
      <c r="AU368" s="155"/>
      <c r="AV368" s="81"/>
      <c r="AW368" s="82"/>
      <c r="AX368" s="83"/>
      <c r="AY368" s="84"/>
      <c r="AZ368" s="85"/>
      <c r="BA368" s="155"/>
      <c r="BB368" s="81"/>
      <c r="BC368" s="82"/>
      <c r="BD368" s="83"/>
      <c r="BE368" s="84"/>
      <c r="BF368" s="85"/>
      <c r="BG368" s="155"/>
    </row>
    <row r="369" ht="16.5" customHeight="1">
      <c r="A369" s="166" t="s">
        <v>74</v>
      </c>
      <c r="B369" s="169">
        <v>5018.0</v>
      </c>
      <c r="C369" s="115">
        <v>1382.0</v>
      </c>
      <c r="D369" s="170"/>
      <c r="E369" s="170"/>
      <c r="F369" s="81">
        <v>45.0</v>
      </c>
      <c r="G369" s="82">
        <v>61.0</v>
      </c>
      <c r="H369" s="83">
        <v>38.0</v>
      </c>
      <c r="I369" s="84">
        <v>61.0</v>
      </c>
      <c r="J369" s="85">
        <v>252.0</v>
      </c>
      <c r="K369" s="155">
        <v>61.0</v>
      </c>
      <c r="L369" s="81">
        <v>49.0</v>
      </c>
      <c r="M369" s="82">
        <v>64.0</v>
      </c>
      <c r="N369" s="83">
        <v>37.0</v>
      </c>
      <c r="O369" s="84">
        <v>59.0</v>
      </c>
      <c r="P369" s="85">
        <v>252.0</v>
      </c>
      <c r="Q369" s="155">
        <v>65.0</v>
      </c>
      <c r="R369" s="81">
        <v>46.0</v>
      </c>
      <c r="S369" s="82">
        <v>63.0</v>
      </c>
      <c r="T369" s="83">
        <v>41.0</v>
      </c>
      <c r="U369" s="84">
        <v>59.0</v>
      </c>
      <c r="V369" s="85">
        <v>247.0</v>
      </c>
      <c r="W369" s="155">
        <v>58.0</v>
      </c>
      <c r="X369" s="81"/>
      <c r="Y369" s="82"/>
      <c r="Z369" s="83"/>
      <c r="AA369" s="84"/>
      <c r="AB369" s="85"/>
      <c r="AC369" s="155"/>
      <c r="AD369" s="81"/>
      <c r="AE369" s="82"/>
      <c r="AF369" s="83"/>
      <c r="AG369" s="84"/>
      <c r="AH369" s="85"/>
      <c r="AI369" s="155"/>
      <c r="AJ369" s="81"/>
      <c r="AK369" s="82"/>
      <c r="AL369" s="83"/>
      <c r="AM369" s="84"/>
      <c r="AN369" s="85"/>
      <c r="AO369" s="155"/>
      <c r="AP369" s="81"/>
      <c r="AQ369" s="82"/>
      <c r="AR369" s="83"/>
      <c r="AS369" s="84"/>
      <c r="AT369" s="85"/>
      <c r="AU369" s="155"/>
      <c r="AV369" s="81"/>
      <c r="AW369" s="82"/>
      <c r="AX369" s="83"/>
      <c r="AY369" s="84"/>
      <c r="AZ369" s="85"/>
      <c r="BA369" s="155"/>
      <c r="BB369" s="81"/>
      <c r="BC369" s="82"/>
      <c r="BD369" s="83"/>
      <c r="BE369" s="84"/>
      <c r="BF369" s="85"/>
      <c r="BG369" s="155"/>
    </row>
    <row r="370" ht="16.5" customHeight="1">
      <c r="A370" s="166" t="s">
        <v>74</v>
      </c>
      <c r="B370" s="169">
        <v>5020.0</v>
      </c>
      <c r="C370" s="115">
        <v>1106.0</v>
      </c>
      <c r="D370" s="170"/>
      <c r="E370" s="170"/>
      <c r="F370" s="81">
        <v>24.0</v>
      </c>
      <c r="G370" s="82">
        <v>23.0</v>
      </c>
      <c r="H370" s="83">
        <v>41.0</v>
      </c>
      <c r="I370" s="84">
        <v>28.0</v>
      </c>
      <c r="J370" s="85">
        <v>104.0</v>
      </c>
      <c r="K370" s="155">
        <v>55.0</v>
      </c>
      <c r="L370" s="81">
        <v>26.0</v>
      </c>
      <c r="M370" s="82">
        <v>29.0</v>
      </c>
      <c r="N370" s="83">
        <v>41.0</v>
      </c>
      <c r="O370" s="84">
        <v>29.0</v>
      </c>
      <c r="P370" s="85">
        <v>99.0</v>
      </c>
      <c r="Q370" s="155">
        <v>57.0</v>
      </c>
      <c r="R370" s="81">
        <v>28.0</v>
      </c>
      <c r="S370" s="82">
        <v>24.0</v>
      </c>
      <c r="T370" s="83">
        <v>43.0</v>
      </c>
      <c r="U370" s="84">
        <v>26.0</v>
      </c>
      <c r="V370" s="85">
        <v>101.0</v>
      </c>
      <c r="W370" s="155">
        <v>54.0</v>
      </c>
      <c r="X370" s="81"/>
      <c r="Y370" s="82"/>
      <c r="Z370" s="83"/>
      <c r="AA370" s="84"/>
      <c r="AB370" s="85"/>
      <c r="AC370" s="155"/>
      <c r="AD370" s="81"/>
      <c r="AE370" s="82"/>
      <c r="AF370" s="83"/>
      <c r="AG370" s="84"/>
      <c r="AH370" s="85"/>
      <c r="AI370" s="155"/>
      <c r="AJ370" s="81"/>
      <c r="AK370" s="82"/>
      <c r="AL370" s="83"/>
      <c r="AM370" s="84"/>
      <c r="AN370" s="85"/>
      <c r="AO370" s="155"/>
      <c r="AP370" s="81"/>
      <c r="AQ370" s="82"/>
      <c r="AR370" s="83"/>
      <c r="AS370" s="84"/>
      <c r="AT370" s="85"/>
      <c r="AU370" s="155"/>
      <c r="AV370" s="81"/>
      <c r="AW370" s="82"/>
      <c r="AX370" s="83"/>
      <c r="AY370" s="84"/>
      <c r="AZ370" s="85"/>
      <c r="BA370" s="155"/>
      <c r="BB370" s="81"/>
      <c r="BC370" s="82"/>
      <c r="BD370" s="83"/>
      <c r="BE370" s="84"/>
      <c r="BF370" s="85"/>
      <c r="BG370" s="155"/>
    </row>
    <row r="371" ht="16.5" customHeight="1">
      <c r="A371" s="166" t="s">
        <v>74</v>
      </c>
      <c r="B371" s="169">
        <v>5022.0</v>
      </c>
      <c r="C371" s="115">
        <v>1918.0</v>
      </c>
      <c r="D371" s="170"/>
      <c r="E371" s="170"/>
      <c r="F371" s="81">
        <v>17.0</v>
      </c>
      <c r="G371" s="82">
        <v>38.0</v>
      </c>
      <c r="H371" s="83">
        <v>31.0</v>
      </c>
      <c r="I371" s="84">
        <v>89.0</v>
      </c>
      <c r="J371" s="85">
        <v>237.0</v>
      </c>
      <c r="K371" s="155">
        <v>93.0</v>
      </c>
      <c r="L371" s="81">
        <v>17.0</v>
      </c>
      <c r="M371" s="82">
        <v>41.0</v>
      </c>
      <c r="N371" s="83">
        <v>33.0</v>
      </c>
      <c r="O371" s="84">
        <v>91.0</v>
      </c>
      <c r="P371" s="85">
        <v>248.0</v>
      </c>
      <c r="Q371" s="155">
        <v>96.0</v>
      </c>
      <c r="R371" s="81">
        <v>22.0</v>
      </c>
      <c r="S371" s="82">
        <v>44.0</v>
      </c>
      <c r="T371" s="83">
        <v>32.0</v>
      </c>
      <c r="U371" s="84">
        <v>83.0</v>
      </c>
      <c r="V371" s="85">
        <v>236.0</v>
      </c>
      <c r="W371" s="155">
        <v>87.0</v>
      </c>
      <c r="X371" s="81"/>
      <c r="Y371" s="82"/>
      <c r="Z371" s="83"/>
      <c r="AA371" s="84"/>
      <c r="AB371" s="85"/>
      <c r="AC371" s="155"/>
      <c r="AD371" s="81"/>
      <c r="AE371" s="82"/>
      <c r="AF371" s="83"/>
      <c r="AG371" s="84"/>
      <c r="AH371" s="85"/>
      <c r="AI371" s="155"/>
      <c r="AJ371" s="81"/>
      <c r="AK371" s="82"/>
      <c r="AL371" s="83"/>
      <c r="AM371" s="84"/>
      <c r="AN371" s="85"/>
      <c r="AO371" s="155"/>
      <c r="AP371" s="81"/>
      <c r="AQ371" s="82"/>
      <c r="AR371" s="83"/>
      <c r="AS371" s="84"/>
      <c r="AT371" s="85"/>
      <c r="AU371" s="155"/>
      <c r="AV371" s="81"/>
      <c r="AW371" s="82"/>
      <c r="AX371" s="83"/>
      <c r="AY371" s="84"/>
      <c r="AZ371" s="85"/>
      <c r="BA371" s="155"/>
      <c r="BB371" s="81"/>
      <c r="BC371" s="82"/>
      <c r="BD371" s="83"/>
      <c r="BE371" s="84"/>
      <c r="BF371" s="85"/>
      <c r="BG371" s="155"/>
    </row>
    <row r="372" ht="16.5" customHeight="1">
      <c r="A372" s="166" t="s">
        <v>74</v>
      </c>
      <c r="B372" s="169">
        <v>5023.0</v>
      </c>
      <c r="C372" s="115">
        <v>2266.0</v>
      </c>
      <c r="D372" s="170"/>
      <c r="E372" s="170"/>
      <c r="F372" s="81">
        <v>187.0</v>
      </c>
      <c r="G372" s="82">
        <v>188.0</v>
      </c>
      <c r="H372" s="83">
        <v>329.0</v>
      </c>
      <c r="I372" s="84">
        <v>135.0</v>
      </c>
      <c r="J372" s="85">
        <v>299.0</v>
      </c>
      <c r="K372" s="155">
        <v>100.0</v>
      </c>
      <c r="L372" s="81">
        <v>203.0</v>
      </c>
      <c r="M372" s="82">
        <v>209.0</v>
      </c>
      <c r="N372" s="83">
        <v>350.0</v>
      </c>
      <c r="O372" s="84">
        <v>126.0</v>
      </c>
      <c r="P372" s="85">
        <v>290.0</v>
      </c>
      <c r="Q372" s="155">
        <v>89.0</v>
      </c>
      <c r="R372" s="81">
        <v>194.0</v>
      </c>
      <c r="S372" s="82">
        <v>205.0</v>
      </c>
      <c r="T372" s="83">
        <v>339.0</v>
      </c>
      <c r="U372" s="84">
        <v>127.0</v>
      </c>
      <c r="V372" s="85">
        <v>288.0</v>
      </c>
      <c r="W372" s="155">
        <v>85.0</v>
      </c>
      <c r="X372" s="81"/>
      <c r="Y372" s="82"/>
      <c r="Z372" s="83"/>
      <c r="AA372" s="84"/>
      <c r="AB372" s="85"/>
      <c r="AC372" s="155"/>
      <c r="AD372" s="81"/>
      <c r="AE372" s="82"/>
      <c r="AF372" s="83"/>
      <c r="AG372" s="84"/>
      <c r="AH372" s="85"/>
      <c r="AI372" s="155"/>
      <c r="AJ372" s="81"/>
      <c r="AK372" s="82"/>
      <c r="AL372" s="83"/>
      <c r="AM372" s="84"/>
      <c r="AN372" s="85"/>
      <c r="AO372" s="155"/>
      <c r="AP372" s="81"/>
      <c r="AQ372" s="82"/>
      <c r="AR372" s="83"/>
      <c r="AS372" s="84"/>
      <c r="AT372" s="85"/>
      <c r="AU372" s="155"/>
      <c r="AV372" s="81"/>
      <c r="AW372" s="82"/>
      <c r="AX372" s="83"/>
      <c r="AY372" s="84"/>
      <c r="AZ372" s="85"/>
      <c r="BA372" s="155"/>
      <c r="BB372" s="81"/>
      <c r="BC372" s="82"/>
      <c r="BD372" s="83"/>
      <c r="BE372" s="84"/>
      <c r="BF372" s="85"/>
      <c r="BG372" s="155"/>
    </row>
    <row r="373" ht="16.5" customHeight="1">
      <c r="A373" s="166" t="s">
        <v>74</v>
      </c>
      <c r="B373" s="169">
        <v>5024.0</v>
      </c>
      <c r="C373" s="115">
        <v>2271.0</v>
      </c>
      <c r="D373" s="170"/>
      <c r="E373" s="170"/>
      <c r="F373" s="81">
        <v>277.0</v>
      </c>
      <c r="G373" s="82">
        <v>255.0</v>
      </c>
      <c r="H373" s="83">
        <v>252.0</v>
      </c>
      <c r="I373" s="84">
        <v>130.0</v>
      </c>
      <c r="J373" s="85">
        <v>342.0</v>
      </c>
      <c r="K373" s="155">
        <v>78.0</v>
      </c>
      <c r="L373" s="81">
        <v>311.0</v>
      </c>
      <c r="M373" s="82">
        <v>285.0</v>
      </c>
      <c r="N373" s="83">
        <v>282.0</v>
      </c>
      <c r="O373" s="84">
        <v>127.0</v>
      </c>
      <c r="P373" s="85">
        <v>338.0</v>
      </c>
      <c r="Q373" s="155">
        <v>66.0</v>
      </c>
      <c r="R373" s="81">
        <v>283.0</v>
      </c>
      <c r="S373" s="82">
        <v>273.0</v>
      </c>
      <c r="T373" s="83">
        <v>274.0</v>
      </c>
      <c r="U373" s="84">
        <v>125.0</v>
      </c>
      <c r="V373" s="85">
        <v>326.0</v>
      </c>
      <c r="W373" s="155">
        <v>63.0</v>
      </c>
      <c r="X373" s="81"/>
      <c r="Y373" s="82"/>
      <c r="Z373" s="83"/>
      <c r="AA373" s="84"/>
      <c r="AB373" s="85"/>
      <c r="AC373" s="155"/>
      <c r="AD373" s="81"/>
      <c r="AE373" s="82"/>
      <c r="AF373" s="83"/>
      <c r="AG373" s="84"/>
      <c r="AH373" s="85"/>
      <c r="AI373" s="155"/>
      <c r="AJ373" s="81"/>
      <c r="AK373" s="82"/>
      <c r="AL373" s="83"/>
      <c r="AM373" s="84"/>
      <c r="AN373" s="85"/>
      <c r="AO373" s="155"/>
      <c r="AP373" s="81"/>
      <c r="AQ373" s="82"/>
      <c r="AR373" s="83"/>
      <c r="AS373" s="84"/>
      <c r="AT373" s="85"/>
      <c r="AU373" s="155"/>
      <c r="AV373" s="81"/>
      <c r="AW373" s="82"/>
      <c r="AX373" s="83"/>
      <c r="AY373" s="84"/>
      <c r="AZ373" s="85"/>
      <c r="BA373" s="155"/>
      <c r="BB373" s="81"/>
      <c r="BC373" s="82"/>
      <c r="BD373" s="83"/>
      <c r="BE373" s="84"/>
      <c r="BF373" s="85"/>
      <c r="BG373" s="155"/>
    </row>
    <row r="374" ht="16.5" customHeight="1">
      <c r="A374" s="166" t="s">
        <v>74</v>
      </c>
      <c r="B374" s="169">
        <v>5025.0</v>
      </c>
      <c r="C374" s="115">
        <v>2586.0</v>
      </c>
      <c r="D374" s="170"/>
      <c r="E374" s="170"/>
      <c r="F374" s="81">
        <v>247.0</v>
      </c>
      <c r="G374" s="82">
        <v>227.0</v>
      </c>
      <c r="H374" s="83">
        <v>241.0</v>
      </c>
      <c r="I374" s="84">
        <v>164.0</v>
      </c>
      <c r="J374" s="85">
        <v>406.0</v>
      </c>
      <c r="K374" s="155">
        <v>111.0</v>
      </c>
      <c r="L374" s="81">
        <v>262.0</v>
      </c>
      <c r="M374" s="82">
        <v>245.0</v>
      </c>
      <c r="N374" s="83">
        <v>267.0</v>
      </c>
      <c r="O374" s="84">
        <v>169.0</v>
      </c>
      <c r="P374" s="85">
        <v>403.0</v>
      </c>
      <c r="Q374" s="155">
        <v>101.0</v>
      </c>
      <c r="R374" s="81">
        <v>251.0</v>
      </c>
      <c r="S374" s="82">
        <v>235.0</v>
      </c>
      <c r="T374" s="83">
        <v>258.0</v>
      </c>
      <c r="U374" s="84">
        <v>169.0</v>
      </c>
      <c r="V374" s="85">
        <v>397.0</v>
      </c>
      <c r="W374" s="155">
        <v>106.0</v>
      </c>
      <c r="X374" s="81"/>
      <c r="Y374" s="82"/>
      <c r="Z374" s="83"/>
      <c r="AA374" s="84"/>
      <c r="AB374" s="85"/>
      <c r="AC374" s="155"/>
      <c r="AD374" s="81"/>
      <c r="AE374" s="82"/>
      <c r="AF374" s="83"/>
      <c r="AG374" s="84"/>
      <c r="AH374" s="85"/>
      <c r="AI374" s="155"/>
      <c r="AJ374" s="81"/>
      <c r="AK374" s="82"/>
      <c r="AL374" s="83"/>
      <c r="AM374" s="84"/>
      <c r="AN374" s="85"/>
      <c r="AO374" s="155"/>
      <c r="AP374" s="81"/>
      <c r="AQ374" s="82"/>
      <c r="AR374" s="83"/>
      <c r="AS374" s="84"/>
      <c r="AT374" s="85"/>
      <c r="AU374" s="155"/>
      <c r="AV374" s="81"/>
      <c r="AW374" s="82"/>
      <c r="AX374" s="83"/>
      <c r="AY374" s="84"/>
      <c r="AZ374" s="85"/>
      <c r="BA374" s="155"/>
      <c r="BB374" s="81"/>
      <c r="BC374" s="82"/>
      <c r="BD374" s="83"/>
      <c r="BE374" s="84"/>
      <c r="BF374" s="85"/>
      <c r="BG374" s="155"/>
    </row>
    <row r="375" ht="16.5" customHeight="1">
      <c r="A375" s="166" t="s">
        <v>74</v>
      </c>
      <c r="B375" s="169">
        <v>5029.0</v>
      </c>
      <c r="C375" s="115">
        <v>1716.0</v>
      </c>
      <c r="D375" s="170"/>
      <c r="E375" s="170"/>
      <c r="F375" s="81">
        <v>40.0</v>
      </c>
      <c r="G375" s="82">
        <v>98.0</v>
      </c>
      <c r="H375" s="83">
        <v>64.0</v>
      </c>
      <c r="I375" s="84">
        <v>55.0</v>
      </c>
      <c r="J375" s="85">
        <v>255.0</v>
      </c>
      <c r="K375" s="155">
        <v>63.0</v>
      </c>
      <c r="L375" s="81">
        <v>43.0</v>
      </c>
      <c r="M375" s="82">
        <v>105.0</v>
      </c>
      <c r="N375" s="83">
        <v>68.0</v>
      </c>
      <c r="O375" s="84">
        <v>53.0</v>
      </c>
      <c r="P375" s="85">
        <v>249.0</v>
      </c>
      <c r="Q375" s="155">
        <v>65.0</v>
      </c>
      <c r="R375" s="81">
        <v>42.0</v>
      </c>
      <c r="S375" s="82">
        <v>102.0</v>
      </c>
      <c r="T375" s="83">
        <v>67.0</v>
      </c>
      <c r="U375" s="84">
        <v>52.0</v>
      </c>
      <c r="V375" s="85">
        <v>242.0</v>
      </c>
      <c r="W375" s="155">
        <v>65.0</v>
      </c>
      <c r="X375" s="81"/>
      <c r="Y375" s="82"/>
      <c r="Z375" s="83"/>
      <c r="AA375" s="84"/>
      <c r="AB375" s="85"/>
      <c r="AC375" s="155"/>
      <c r="AD375" s="81"/>
      <c r="AE375" s="82"/>
      <c r="AF375" s="83"/>
      <c r="AG375" s="84"/>
      <c r="AH375" s="85"/>
      <c r="AI375" s="155"/>
      <c r="AJ375" s="81"/>
      <c r="AK375" s="82"/>
      <c r="AL375" s="83"/>
      <c r="AM375" s="84"/>
      <c r="AN375" s="85"/>
      <c r="AO375" s="155"/>
      <c r="AP375" s="81"/>
      <c r="AQ375" s="82"/>
      <c r="AR375" s="83"/>
      <c r="AS375" s="84"/>
      <c r="AT375" s="85"/>
      <c r="AU375" s="155"/>
      <c r="AV375" s="81"/>
      <c r="AW375" s="82"/>
      <c r="AX375" s="83"/>
      <c r="AY375" s="84"/>
      <c r="AZ375" s="85"/>
      <c r="BA375" s="155"/>
      <c r="BB375" s="81"/>
      <c r="BC375" s="82"/>
      <c r="BD375" s="83"/>
      <c r="BE375" s="84"/>
      <c r="BF375" s="85"/>
      <c r="BG375" s="155"/>
    </row>
    <row r="376" ht="16.5" customHeight="1">
      <c r="A376" s="166" t="s">
        <v>74</v>
      </c>
      <c r="B376" s="169">
        <v>5030.0</v>
      </c>
      <c r="C376" s="115">
        <v>2119.0</v>
      </c>
      <c r="D376" s="170"/>
      <c r="E376" s="170"/>
      <c r="F376" s="81">
        <v>80.0</v>
      </c>
      <c r="G376" s="82">
        <v>136.0</v>
      </c>
      <c r="H376" s="83">
        <v>76.0</v>
      </c>
      <c r="I376" s="84">
        <v>127.0</v>
      </c>
      <c r="J376" s="85">
        <v>332.0</v>
      </c>
      <c r="K376" s="155">
        <v>76.0</v>
      </c>
      <c r="L376" s="81">
        <v>87.0</v>
      </c>
      <c r="M376" s="82">
        <v>160.0</v>
      </c>
      <c r="N376" s="83">
        <v>80.0</v>
      </c>
      <c r="O376" s="84">
        <v>126.0</v>
      </c>
      <c r="P376" s="85">
        <v>330.0</v>
      </c>
      <c r="Q376" s="155">
        <v>74.0</v>
      </c>
      <c r="R376" s="81">
        <v>84.0</v>
      </c>
      <c r="S376" s="82">
        <v>156.0</v>
      </c>
      <c r="T376" s="83">
        <v>83.0</v>
      </c>
      <c r="U376" s="84">
        <v>127.0</v>
      </c>
      <c r="V376" s="85">
        <v>321.0</v>
      </c>
      <c r="W376" s="155">
        <v>71.0</v>
      </c>
      <c r="X376" s="81"/>
      <c r="Y376" s="82"/>
      <c r="Z376" s="83"/>
      <c r="AA376" s="84"/>
      <c r="AB376" s="85"/>
      <c r="AC376" s="155"/>
      <c r="AD376" s="81"/>
      <c r="AE376" s="82"/>
      <c r="AF376" s="83"/>
      <c r="AG376" s="84"/>
      <c r="AH376" s="85"/>
      <c r="AI376" s="155"/>
      <c r="AJ376" s="81"/>
      <c r="AK376" s="82"/>
      <c r="AL376" s="83"/>
      <c r="AM376" s="84"/>
      <c r="AN376" s="85"/>
      <c r="AO376" s="155"/>
      <c r="AP376" s="81"/>
      <c r="AQ376" s="82"/>
      <c r="AR376" s="83"/>
      <c r="AS376" s="84"/>
      <c r="AT376" s="85"/>
      <c r="AU376" s="155"/>
      <c r="AV376" s="81"/>
      <c r="AW376" s="82"/>
      <c r="AX376" s="83"/>
      <c r="AY376" s="84"/>
      <c r="AZ376" s="85"/>
      <c r="BA376" s="155"/>
      <c r="BB376" s="81"/>
      <c r="BC376" s="82"/>
      <c r="BD376" s="83"/>
      <c r="BE376" s="84"/>
      <c r="BF376" s="85"/>
      <c r="BG376" s="155"/>
    </row>
    <row r="377" ht="16.5" customHeight="1">
      <c r="A377" s="166" t="s">
        <v>74</v>
      </c>
      <c r="B377" s="169">
        <v>5031.0</v>
      </c>
      <c r="C377" s="115">
        <v>2331.0</v>
      </c>
      <c r="D377" s="170"/>
      <c r="E377" s="170"/>
      <c r="F377" s="81">
        <v>51.0</v>
      </c>
      <c r="G377" s="82">
        <v>46.0</v>
      </c>
      <c r="H377" s="83">
        <v>65.0</v>
      </c>
      <c r="I377" s="84">
        <v>130.0</v>
      </c>
      <c r="J377" s="85">
        <v>307.0</v>
      </c>
      <c r="K377" s="155">
        <v>108.0</v>
      </c>
      <c r="L377" s="81">
        <v>62.0</v>
      </c>
      <c r="M377" s="82">
        <v>57.0</v>
      </c>
      <c r="N377" s="83">
        <v>68.0</v>
      </c>
      <c r="O377" s="84">
        <v>127.0</v>
      </c>
      <c r="P377" s="85">
        <v>290.0</v>
      </c>
      <c r="Q377" s="155">
        <v>109.0</v>
      </c>
      <c r="R377" s="81">
        <v>58.0</v>
      </c>
      <c r="S377" s="82">
        <v>48.0</v>
      </c>
      <c r="T377" s="83">
        <v>66.0</v>
      </c>
      <c r="U377" s="84">
        <v>126.0</v>
      </c>
      <c r="V377" s="85">
        <v>292.0</v>
      </c>
      <c r="W377" s="155">
        <v>102.0</v>
      </c>
      <c r="X377" s="81"/>
      <c r="Y377" s="82"/>
      <c r="Z377" s="83"/>
      <c r="AA377" s="84"/>
      <c r="AB377" s="85"/>
      <c r="AC377" s="155"/>
      <c r="AD377" s="81"/>
      <c r="AE377" s="82"/>
      <c r="AF377" s="83"/>
      <c r="AG377" s="84"/>
      <c r="AH377" s="85"/>
      <c r="AI377" s="155"/>
      <c r="AJ377" s="81"/>
      <c r="AK377" s="82"/>
      <c r="AL377" s="83"/>
      <c r="AM377" s="84"/>
      <c r="AN377" s="85"/>
      <c r="AO377" s="155"/>
      <c r="AP377" s="81"/>
      <c r="AQ377" s="82"/>
      <c r="AR377" s="83"/>
      <c r="AS377" s="84"/>
      <c r="AT377" s="85"/>
      <c r="AU377" s="155"/>
      <c r="AV377" s="81"/>
      <c r="AW377" s="82"/>
      <c r="AX377" s="83"/>
      <c r="AY377" s="84"/>
      <c r="AZ377" s="85"/>
      <c r="BA377" s="155"/>
      <c r="BB377" s="81"/>
      <c r="BC377" s="82"/>
      <c r="BD377" s="83"/>
      <c r="BE377" s="84"/>
      <c r="BF377" s="85"/>
      <c r="BG377" s="155"/>
    </row>
    <row r="378" ht="16.5" customHeight="1">
      <c r="A378" s="166" t="s">
        <v>74</v>
      </c>
      <c r="B378" s="169">
        <v>5037.0</v>
      </c>
      <c r="C378" s="115">
        <v>2569.0</v>
      </c>
      <c r="D378" s="170"/>
      <c r="E378" s="170"/>
      <c r="F378" s="81">
        <v>301.0</v>
      </c>
      <c r="G378" s="82">
        <v>255.0</v>
      </c>
      <c r="H378" s="83">
        <v>386.0</v>
      </c>
      <c r="I378" s="84">
        <v>135.0</v>
      </c>
      <c r="J378" s="85">
        <v>369.0</v>
      </c>
      <c r="K378" s="155">
        <v>125.0</v>
      </c>
      <c r="L378" s="81">
        <v>337.0</v>
      </c>
      <c r="M378" s="82">
        <v>299.0</v>
      </c>
      <c r="N378" s="83">
        <v>404.0</v>
      </c>
      <c r="O378" s="84">
        <v>120.0</v>
      </c>
      <c r="P378" s="85">
        <v>355.0</v>
      </c>
      <c r="Q378" s="155">
        <v>122.0</v>
      </c>
      <c r="R378" s="81">
        <v>322.0</v>
      </c>
      <c r="S378" s="82">
        <v>286.0</v>
      </c>
      <c r="T378" s="83">
        <v>396.0</v>
      </c>
      <c r="U378" s="84">
        <v>123.0</v>
      </c>
      <c r="V378" s="85">
        <v>343.0</v>
      </c>
      <c r="W378" s="155">
        <v>119.0</v>
      </c>
      <c r="X378" s="81"/>
      <c r="Y378" s="82"/>
      <c r="Z378" s="83"/>
      <c r="AA378" s="84"/>
      <c r="AB378" s="85"/>
      <c r="AC378" s="155"/>
      <c r="AD378" s="81"/>
      <c r="AE378" s="82"/>
      <c r="AF378" s="83"/>
      <c r="AG378" s="84"/>
      <c r="AH378" s="85"/>
      <c r="AI378" s="155"/>
      <c r="AJ378" s="81"/>
      <c r="AK378" s="82"/>
      <c r="AL378" s="83"/>
      <c r="AM378" s="84"/>
      <c r="AN378" s="85"/>
      <c r="AO378" s="155"/>
      <c r="AP378" s="81"/>
      <c r="AQ378" s="82"/>
      <c r="AR378" s="83"/>
      <c r="AS378" s="84"/>
      <c r="AT378" s="85"/>
      <c r="AU378" s="155"/>
      <c r="AV378" s="81"/>
      <c r="AW378" s="82"/>
      <c r="AX378" s="83"/>
      <c r="AY378" s="84"/>
      <c r="AZ378" s="85"/>
      <c r="BA378" s="155"/>
      <c r="BB378" s="81"/>
      <c r="BC378" s="82"/>
      <c r="BD378" s="83"/>
      <c r="BE378" s="84"/>
      <c r="BF378" s="85"/>
      <c r="BG378" s="155"/>
    </row>
    <row r="379" ht="16.5" customHeight="1">
      <c r="A379" s="166" t="s">
        <v>74</v>
      </c>
      <c r="B379" s="169">
        <v>5038.0</v>
      </c>
      <c r="C379" s="115">
        <v>1935.0</v>
      </c>
      <c r="D379" s="170"/>
      <c r="E379" s="170"/>
      <c r="F379" s="81">
        <v>67.0</v>
      </c>
      <c r="G379" s="82">
        <v>43.0</v>
      </c>
      <c r="H379" s="83">
        <v>81.0</v>
      </c>
      <c r="I379" s="84">
        <v>61.0</v>
      </c>
      <c r="J379" s="85">
        <v>213.0</v>
      </c>
      <c r="K379" s="155">
        <v>114.0</v>
      </c>
      <c r="L379" s="81">
        <v>69.0</v>
      </c>
      <c r="M379" s="82">
        <v>47.0</v>
      </c>
      <c r="N379" s="83">
        <v>86.0</v>
      </c>
      <c r="O379" s="84">
        <v>61.0</v>
      </c>
      <c r="P379" s="85">
        <v>203.0</v>
      </c>
      <c r="Q379" s="155">
        <v>116.0</v>
      </c>
      <c r="R379" s="81">
        <v>68.0</v>
      </c>
      <c r="S379" s="82">
        <v>50.0</v>
      </c>
      <c r="T379" s="83">
        <v>92.0</v>
      </c>
      <c r="U379" s="84">
        <v>64.0</v>
      </c>
      <c r="V379" s="85">
        <v>201.0</v>
      </c>
      <c r="W379" s="155">
        <v>107.0</v>
      </c>
      <c r="X379" s="81"/>
      <c r="Y379" s="82"/>
      <c r="Z379" s="83"/>
      <c r="AA379" s="84"/>
      <c r="AB379" s="85"/>
      <c r="AC379" s="155"/>
      <c r="AD379" s="81"/>
      <c r="AE379" s="82"/>
      <c r="AF379" s="83"/>
      <c r="AG379" s="84"/>
      <c r="AH379" s="85"/>
      <c r="AI379" s="155"/>
      <c r="AJ379" s="81"/>
      <c r="AK379" s="82"/>
      <c r="AL379" s="83"/>
      <c r="AM379" s="84"/>
      <c r="AN379" s="85"/>
      <c r="AO379" s="155"/>
      <c r="AP379" s="81"/>
      <c r="AQ379" s="82"/>
      <c r="AR379" s="83"/>
      <c r="AS379" s="84"/>
      <c r="AT379" s="85"/>
      <c r="AU379" s="155"/>
      <c r="AV379" s="81"/>
      <c r="AW379" s="82"/>
      <c r="AX379" s="83"/>
      <c r="AY379" s="84"/>
      <c r="AZ379" s="85"/>
      <c r="BA379" s="155"/>
      <c r="BB379" s="81"/>
      <c r="BC379" s="82"/>
      <c r="BD379" s="83"/>
      <c r="BE379" s="84"/>
      <c r="BF379" s="85"/>
      <c r="BG379" s="155"/>
    </row>
    <row r="380" ht="16.5" customHeight="1">
      <c r="A380" s="166" t="s">
        <v>74</v>
      </c>
      <c r="B380" s="169">
        <v>5040.0</v>
      </c>
      <c r="C380" s="115">
        <v>2270.0</v>
      </c>
      <c r="D380" s="170"/>
      <c r="E380" s="170"/>
      <c r="F380" s="81">
        <v>70.0</v>
      </c>
      <c r="G380" s="82">
        <v>81.0</v>
      </c>
      <c r="H380" s="83">
        <v>104.0</v>
      </c>
      <c r="I380" s="84">
        <v>122.0</v>
      </c>
      <c r="J380" s="85">
        <v>295.0</v>
      </c>
      <c r="K380" s="155">
        <v>87.0</v>
      </c>
      <c r="L380" s="81">
        <v>76.0</v>
      </c>
      <c r="M380" s="82">
        <v>94.0</v>
      </c>
      <c r="N380" s="83">
        <v>113.0</v>
      </c>
      <c r="O380" s="84">
        <v>120.0</v>
      </c>
      <c r="P380" s="85">
        <v>290.0</v>
      </c>
      <c r="Q380" s="155">
        <v>84.0</v>
      </c>
      <c r="R380" s="81">
        <v>77.0</v>
      </c>
      <c r="S380" s="82">
        <v>91.0</v>
      </c>
      <c r="T380" s="83">
        <v>114.0</v>
      </c>
      <c r="U380" s="84">
        <v>119.0</v>
      </c>
      <c r="V380" s="85">
        <v>285.0</v>
      </c>
      <c r="W380" s="155">
        <v>78.0</v>
      </c>
      <c r="X380" s="81"/>
      <c r="Y380" s="82"/>
      <c r="Z380" s="83"/>
      <c r="AA380" s="84"/>
      <c r="AB380" s="85"/>
      <c r="AC380" s="155"/>
      <c r="AD380" s="81"/>
      <c r="AE380" s="82"/>
      <c r="AF380" s="83"/>
      <c r="AG380" s="84"/>
      <c r="AH380" s="85"/>
      <c r="AI380" s="155"/>
      <c r="AJ380" s="81"/>
      <c r="AK380" s="82"/>
      <c r="AL380" s="83"/>
      <c r="AM380" s="84"/>
      <c r="AN380" s="85"/>
      <c r="AO380" s="155"/>
      <c r="AP380" s="81"/>
      <c r="AQ380" s="82"/>
      <c r="AR380" s="83"/>
      <c r="AS380" s="84"/>
      <c r="AT380" s="85"/>
      <c r="AU380" s="155"/>
      <c r="AV380" s="81"/>
      <c r="AW380" s="82"/>
      <c r="AX380" s="83"/>
      <c r="AY380" s="84"/>
      <c r="AZ380" s="85"/>
      <c r="BA380" s="155"/>
      <c r="BB380" s="81"/>
      <c r="BC380" s="82"/>
      <c r="BD380" s="83"/>
      <c r="BE380" s="84"/>
      <c r="BF380" s="85"/>
      <c r="BG380" s="155"/>
    </row>
    <row r="381" ht="16.5" customHeight="1">
      <c r="A381" s="166" t="s">
        <v>74</v>
      </c>
      <c r="B381" s="169">
        <v>5042.0</v>
      </c>
      <c r="C381" s="115">
        <v>670.0</v>
      </c>
      <c r="D381" s="170"/>
      <c r="E381" s="170"/>
      <c r="F381" s="81">
        <v>55.0</v>
      </c>
      <c r="G381" s="82">
        <v>43.0</v>
      </c>
      <c r="H381" s="83">
        <v>57.0</v>
      </c>
      <c r="I381" s="84">
        <v>40.0</v>
      </c>
      <c r="J381" s="85">
        <v>97.0</v>
      </c>
      <c r="K381" s="155">
        <v>25.0</v>
      </c>
      <c r="L381" s="81">
        <v>59.0</v>
      </c>
      <c r="M381" s="82">
        <v>41.0</v>
      </c>
      <c r="N381" s="83">
        <v>59.0</v>
      </c>
      <c r="O381" s="84">
        <v>39.0</v>
      </c>
      <c r="P381" s="85">
        <v>95.0</v>
      </c>
      <c r="Q381" s="155">
        <v>26.0</v>
      </c>
      <c r="R381" s="81">
        <v>58.0</v>
      </c>
      <c r="S381" s="82">
        <v>42.0</v>
      </c>
      <c r="T381" s="83">
        <v>59.0</v>
      </c>
      <c r="U381" s="84">
        <v>41.0</v>
      </c>
      <c r="V381" s="85">
        <v>96.0</v>
      </c>
      <c r="W381" s="155">
        <v>26.0</v>
      </c>
      <c r="X381" s="81"/>
      <c r="Y381" s="82"/>
      <c r="Z381" s="83"/>
      <c r="AA381" s="84"/>
      <c r="AB381" s="85"/>
      <c r="AC381" s="155"/>
      <c r="AD381" s="81"/>
      <c r="AE381" s="82"/>
      <c r="AF381" s="83"/>
      <c r="AG381" s="84"/>
      <c r="AH381" s="85"/>
      <c r="AI381" s="155"/>
      <c r="AJ381" s="81"/>
      <c r="AK381" s="82"/>
      <c r="AL381" s="83"/>
      <c r="AM381" s="84"/>
      <c r="AN381" s="85"/>
      <c r="AO381" s="155"/>
      <c r="AP381" s="81"/>
      <c r="AQ381" s="82"/>
      <c r="AR381" s="83"/>
      <c r="AS381" s="84"/>
      <c r="AT381" s="85"/>
      <c r="AU381" s="155"/>
      <c r="AV381" s="81"/>
      <c r="AW381" s="82"/>
      <c r="AX381" s="83"/>
      <c r="AY381" s="84"/>
      <c r="AZ381" s="85"/>
      <c r="BA381" s="155"/>
      <c r="BB381" s="81"/>
      <c r="BC381" s="82"/>
      <c r="BD381" s="83"/>
      <c r="BE381" s="84"/>
      <c r="BF381" s="85"/>
      <c r="BG381" s="155"/>
    </row>
    <row r="382" ht="16.5" customHeight="1">
      <c r="A382" s="166" t="s">
        <v>74</v>
      </c>
      <c r="B382" s="169">
        <v>5044.0</v>
      </c>
      <c r="C382" s="115">
        <v>1379.0</v>
      </c>
      <c r="D382" s="170"/>
      <c r="E382" s="170"/>
      <c r="F382" s="81">
        <v>43.0</v>
      </c>
      <c r="G382" s="82">
        <v>87.0</v>
      </c>
      <c r="H382" s="83">
        <v>62.0</v>
      </c>
      <c r="I382" s="84">
        <v>47.0</v>
      </c>
      <c r="J382" s="85">
        <v>137.0</v>
      </c>
      <c r="K382" s="155">
        <v>75.0</v>
      </c>
      <c r="L382" s="81">
        <v>48.0</v>
      </c>
      <c r="M382" s="82">
        <v>79.0</v>
      </c>
      <c r="N382" s="83">
        <v>63.0</v>
      </c>
      <c r="O382" s="84">
        <v>44.0</v>
      </c>
      <c r="P382" s="85">
        <v>147.0</v>
      </c>
      <c r="Q382" s="155">
        <v>73.0</v>
      </c>
      <c r="R382" s="81">
        <v>44.0</v>
      </c>
      <c r="S382" s="82">
        <v>85.0</v>
      </c>
      <c r="T382" s="83">
        <v>67.0</v>
      </c>
      <c r="U382" s="84">
        <v>44.0</v>
      </c>
      <c r="V382" s="85">
        <v>139.0</v>
      </c>
      <c r="W382" s="155">
        <v>66.0</v>
      </c>
      <c r="X382" s="81"/>
      <c r="Y382" s="82"/>
      <c r="Z382" s="83"/>
      <c r="AA382" s="84"/>
      <c r="AB382" s="85"/>
      <c r="AC382" s="155"/>
      <c r="AD382" s="81"/>
      <c r="AE382" s="82"/>
      <c r="AF382" s="83"/>
      <c r="AG382" s="84"/>
      <c r="AH382" s="85"/>
      <c r="AI382" s="155"/>
      <c r="AJ382" s="81"/>
      <c r="AK382" s="82"/>
      <c r="AL382" s="83"/>
      <c r="AM382" s="84"/>
      <c r="AN382" s="85"/>
      <c r="AO382" s="155"/>
      <c r="AP382" s="81"/>
      <c r="AQ382" s="82"/>
      <c r="AR382" s="83"/>
      <c r="AS382" s="84"/>
      <c r="AT382" s="85"/>
      <c r="AU382" s="155"/>
      <c r="AV382" s="81"/>
      <c r="AW382" s="82"/>
      <c r="AX382" s="83"/>
      <c r="AY382" s="84"/>
      <c r="AZ382" s="85"/>
      <c r="BA382" s="155"/>
      <c r="BB382" s="81"/>
      <c r="BC382" s="82"/>
      <c r="BD382" s="83"/>
      <c r="BE382" s="84"/>
      <c r="BF382" s="85"/>
      <c r="BG382" s="155"/>
    </row>
    <row r="383" ht="16.5" customHeight="1">
      <c r="A383" s="166" t="s">
        <v>74</v>
      </c>
      <c r="B383" s="169">
        <v>5045.0</v>
      </c>
      <c r="C383" s="115">
        <v>1694.0</v>
      </c>
      <c r="D383" s="170"/>
      <c r="E383" s="170"/>
      <c r="F383" s="81">
        <v>62.0</v>
      </c>
      <c r="G383" s="82">
        <v>52.0</v>
      </c>
      <c r="H383" s="83">
        <v>54.0</v>
      </c>
      <c r="I383" s="84">
        <v>62.0</v>
      </c>
      <c r="J383" s="85">
        <v>198.0</v>
      </c>
      <c r="K383" s="155">
        <v>67.0</v>
      </c>
      <c r="L383" s="81">
        <v>71.0</v>
      </c>
      <c r="M383" s="82">
        <v>60.0</v>
      </c>
      <c r="N383" s="83">
        <v>60.0</v>
      </c>
      <c r="O383" s="84">
        <v>62.0</v>
      </c>
      <c r="P383" s="85">
        <v>196.0</v>
      </c>
      <c r="Q383" s="155">
        <v>74.0</v>
      </c>
      <c r="R383" s="81">
        <v>70.0</v>
      </c>
      <c r="S383" s="82">
        <v>56.0</v>
      </c>
      <c r="T383" s="83">
        <v>59.0</v>
      </c>
      <c r="U383" s="84">
        <v>54.0</v>
      </c>
      <c r="V383" s="85">
        <v>190.0</v>
      </c>
      <c r="W383" s="155">
        <v>65.0</v>
      </c>
      <c r="X383" s="81"/>
      <c r="Y383" s="82"/>
      <c r="Z383" s="83"/>
      <c r="AA383" s="84"/>
      <c r="AB383" s="85"/>
      <c r="AC383" s="155"/>
      <c r="AD383" s="81"/>
      <c r="AE383" s="82"/>
      <c r="AF383" s="83"/>
      <c r="AG383" s="84"/>
      <c r="AH383" s="85"/>
      <c r="AI383" s="155"/>
      <c r="AJ383" s="81"/>
      <c r="AK383" s="82"/>
      <c r="AL383" s="83"/>
      <c r="AM383" s="84"/>
      <c r="AN383" s="85"/>
      <c r="AO383" s="155"/>
      <c r="AP383" s="81"/>
      <c r="AQ383" s="82"/>
      <c r="AR383" s="83"/>
      <c r="AS383" s="84"/>
      <c r="AT383" s="85"/>
      <c r="AU383" s="155"/>
      <c r="AV383" s="81"/>
      <c r="AW383" s="82"/>
      <c r="AX383" s="83"/>
      <c r="AY383" s="84"/>
      <c r="AZ383" s="85"/>
      <c r="BA383" s="155"/>
      <c r="BB383" s="81"/>
      <c r="BC383" s="82"/>
      <c r="BD383" s="83"/>
      <c r="BE383" s="84"/>
      <c r="BF383" s="85"/>
      <c r="BG383" s="155"/>
    </row>
    <row r="384" ht="16.5" customHeight="1">
      <c r="A384" s="166" t="s">
        <v>74</v>
      </c>
      <c r="B384" s="169">
        <v>5046.0</v>
      </c>
      <c r="C384" s="115">
        <v>2118.0</v>
      </c>
      <c r="D384" s="170"/>
      <c r="E384" s="170"/>
      <c r="F384" s="81">
        <v>70.0</v>
      </c>
      <c r="G384" s="82">
        <v>57.0</v>
      </c>
      <c r="H384" s="83">
        <v>77.0</v>
      </c>
      <c r="I384" s="84">
        <v>99.0</v>
      </c>
      <c r="J384" s="85">
        <v>282.0</v>
      </c>
      <c r="K384" s="155">
        <v>135.0</v>
      </c>
      <c r="L384" s="81">
        <v>71.0</v>
      </c>
      <c r="M384" s="82">
        <v>64.0</v>
      </c>
      <c r="N384" s="83">
        <v>78.0</v>
      </c>
      <c r="O384" s="84">
        <v>104.0</v>
      </c>
      <c r="P384" s="85">
        <v>282.0</v>
      </c>
      <c r="Q384" s="155">
        <v>145.0</v>
      </c>
      <c r="R384" s="81">
        <v>71.0</v>
      </c>
      <c r="S384" s="82">
        <v>71.0</v>
      </c>
      <c r="T384" s="83">
        <v>83.0</v>
      </c>
      <c r="U384" s="84">
        <v>98.0</v>
      </c>
      <c r="V384" s="85">
        <v>273.0</v>
      </c>
      <c r="W384" s="155">
        <v>131.0</v>
      </c>
      <c r="X384" s="81"/>
      <c r="Y384" s="82"/>
      <c r="Z384" s="83"/>
      <c r="AA384" s="84"/>
      <c r="AB384" s="85"/>
      <c r="AC384" s="155"/>
      <c r="AD384" s="81"/>
      <c r="AE384" s="82"/>
      <c r="AF384" s="83"/>
      <c r="AG384" s="84"/>
      <c r="AH384" s="85"/>
      <c r="AI384" s="155"/>
      <c r="AJ384" s="81"/>
      <c r="AK384" s="82"/>
      <c r="AL384" s="83"/>
      <c r="AM384" s="84"/>
      <c r="AN384" s="85"/>
      <c r="AO384" s="155"/>
      <c r="AP384" s="81"/>
      <c r="AQ384" s="82"/>
      <c r="AR384" s="83"/>
      <c r="AS384" s="84"/>
      <c r="AT384" s="85"/>
      <c r="AU384" s="155"/>
      <c r="AV384" s="81"/>
      <c r="AW384" s="82"/>
      <c r="AX384" s="83"/>
      <c r="AY384" s="84"/>
      <c r="AZ384" s="85"/>
      <c r="BA384" s="155"/>
      <c r="BB384" s="81"/>
      <c r="BC384" s="82"/>
      <c r="BD384" s="83"/>
      <c r="BE384" s="84"/>
      <c r="BF384" s="85"/>
      <c r="BG384" s="155"/>
    </row>
    <row r="385" ht="16.5" customHeight="1">
      <c r="A385" s="166" t="s">
        <v>74</v>
      </c>
      <c r="B385" s="169">
        <v>5047.0</v>
      </c>
      <c r="C385" s="115">
        <v>2220.0</v>
      </c>
      <c r="D385" s="170"/>
      <c r="E385" s="170"/>
      <c r="F385" s="81">
        <v>91.0</v>
      </c>
      <c r="G385" s="82">
        <v>307.0</v>
      </c>
      <c r="H385" s="83">
        <v>99.0</v>
      </c>
      <c r="I385" s="84">
        <v>86.0</v>
      </c>
      <c r="J385" s="85">
        <v>294.0</v>
      </c>
      <c r="K385" s="155">
        <v>65.0</v>
      </c>
      <c r="L385" s="81">
        <v>97.0</v>
      </c>
      <c r="M385" s="82">
        <v>320.0</v>
      </c>
      <c r="N385" s="83">
        <v>110.0</v>
      </c>
      <c r="O385" s="84">
        <v>80.0</v>
      </c>
      <c r="P385" s="85">
        <v>283.0</v>
      </c>
      <c r="Q385" s="155">
        <v>65.0</v>
      </c>
      <c r="R385" s="81">
        <v>93.0</v>
      </c>
      <c r="S385" s="82">
        <v>312.0</v>
      </c>
      <c r="T385" s="83">
        <v>110.0</v>
      </c>
      <c r="U385" s="84">
        <v>84.0</v>
      </c>
      <c r="V385" s="85">
        <v>289.0</v>
      </c>
      <c r="W385" s="155">
        <v>55.0</v>
      </c>
      <c r="X385" s="81"/>
      <c r="Y385" s="82"/>
      <c r="Z385" s="83"/>
      <c r="AA385" s="84"/>
      <c r="AB385" s="85"/>
      <c r="AC385" s="155"/>
      <c r="AD385" s="81"/>
      <c r="AE385" s="82"/>
      <c r="AF385" s="83"/>
      <c r="AG385" s="84"/>
      <c r="AH385" s="85"/>
      <c r="AI385" s="155"/>
      <c r="AJ385" s="81"/>
      <c r="AK385" s="82"/>
      <c r="AL385" s="83"/>
      <c r="AM385" s="84"/>
      <c r="AN385" s="85"/>
      <c r="AO385" s="155"/>
      <c r="AP385" s="81"/>
      <c r="AQ385" s="82"/>
      <c r="AR385" s="83"/>
      <c r="AS385" s="84"/>
      <c r="AT385" s="85"/>
      <c r="AU385" s="155"/>
      <c r="AV385" s="81"/>
      <c r="AW385" s="82"/>
      <c r="AX385" s="83"/>
      <c r="AY385" s="84"/>
      <c r="AZ385" s="85"/>
      <c r="BA385" s="155"/>
      <c r="BB385" s="81"/>
      <c r="BC385" s="82"/>
      <c r="BD385" s="83"/>
      <c r="BE385" s="84"/>
      <c r="BF385" s="85"/>
      <c r="BG385" s="155"/>
    </row>
    <row r="386" ht="16.5" customHeight="1">
      <c r="A386" s="166" t="s">
        <v>74</v>
      </c>
      <c r="B386" s="169">
        <v>5049.0</v>
      </c>
      <c r="C386" s="115">
        <v>718.0</v>
      </c>
      <c r="D386" s="170"/>
      <c r="E386" s="170"/>
      <c r="F386" s="81">
        <v>51.0</v>
      </c>
      <c r="G386" s="82">
        <v>62.0</v>
      </c>
      <c r="H386" s="83">
        <v>36.0</v>
      </c>
      <c r="I386" s="84">
        <v>66.0</v>
      </c>
      <c r="J386" s="85">
        <v>136.0</v>
      </c>
      <c r="K386" s="155">
        <v>34.0</v>
      </c>
      <c r="L386" s="81">
        <v>53.0</v>
      </c>
      <c r="M386" s="82">
        <v>66.0</v>
      </c>
      <c r="N386" s="83">
        <v>39.0</v>
      </c>
      <c r="O386" s="84">
        <v>66.0</v>
      </c>
      <c r="P386" s="85">
        <v>141.0</v>
      </c>
      <c r="Q386" s="155">
        <v>39.0</v>
      </c>
      <c r="R386" s="81">
        <v>50.0</v>
      </c>
      <c r="S386" s="82">
        <v>61.0</v>
      </c>
      <c r="T386" s="83">
        <v>42.0</v>
      </c>
      <c r="U386" s="84">
        <v>66.0</v>
      </c>
      <c r="V386" s="85">
        <v>138.0</v>
      </c>
      <c r="W386" s="155">
        <v>31.0</v>
      </c>
      <c r="X386" s="81"/>
      <c r="Y386" s="82"/>
      <c r="Z386" s="83"/>
      <c r="AA386" s="84"/>
      <c r="AB386" s="85"/>
      <c r="AC386" s="155"/>
      <c r="AD386" s="81"/>
      <c r="AE386" s="82"/>
      <c r="AF386" s="83"/>
      <c r="AG386" s="84"/>
      <c r="AH386" s="85"/>
      <c r="AI386" s="155"/>
      <c r="AJ386" s="81"/>
      <c r="AK386" s="82"/>
      <c r="AL386" s="83"/>
      <c r="AM386" s="84"/>
      <c r="AN386" s="85"/>
      <c r="AO386" s="155"/>
      <c r="AP386" s="81"/>
      <c r="AQ386" s="82"/>
      <c r="AR386" s="83"/>
      <c r="AS386" s="84"/>
      <c r="AT386" s="85"/>
      <c r="AU386" s="155"/>
      <c r="AV386" s="81"/>
      <c r="AW386" s="82"/>
      <c r="AX386" s="83"/>
      <c r="AY386" s="84"/>
      <c r="AZ386" s="85"/>
      <c r="BA386" s="155"/>
      <c r="BB386" s="81"/>
      <c r="BC386" s="82"/>
      <c r="BD386" s="83"/>
      <c r="BE386" s="84"/>
      <c r="BF386" s="85"/>
      <c r="BG386" s="155"/>
    </row>
    <row r="387" ht="16.5" customHeight="1">
      <c r="A387" s="166" t="s">
        <v>74</v>
      </c>
      <c r="B387" s="169">
        <v>5323.0</v>
      </c>
      <c r="C387" s="115">
        <v>2812.0</v>
      </c>
      <c r="D387" s="170"/>
      <c r="E387" s="170"/>
      <c r="F387" s="81">
        <v>86.0</v>
      </c>
      <c r="G387" s="82">
        <v>71.0</v>
      </c>
      <c r="H387" s="83">
        <v>108.0</v>
      </c>
      <c r="I387" s="84">
        <v>161.0</v>
      </c>
      <c r="J387" s="85">
        <v>368.0</v>
      </c>
      <c r="K387" s="155">
        <v>123.0</v>
      </c>
      <c r="L387" s="81">
        <v>99.0</v>
      </c>
      <c r="M387" s="82">
        <v>89.0</v>
      </c>
      <c r="N387" s="83">
        <v>114.0</v>
      </c>
      <c r="O387" s="84">
        <v>160.0</v>
      </c>
      <c r="P387" s="85">
        <v>373.0</v>
      </c>
      <c r="Q387" s="155">
        <v>135.0</v>
      </c>
      <c r="R387" s="81">
        <v>100.0</v>
      </c>
      <c r="S387" s="82">
        <v>86.0</v>
      </c>
      <c r="T387" s="83">
        <v>108.0</v>
      </c>
      <c r="U387" s="84">
        <v>156.0</v>
      </c>
      <c r="V387" s="85">
        <v>360.0</v>
      </c>
      <c r="W387" s="155">
        <v>125.0</v>
      </c>
      <c r="X387" s="81"/>
      <c r="Y387" s="82"/>
      <c r="Z387" s="83"/>
      <c r="AA387" s="84"/>
      <c r="AB387" s="85"/>
      <c r="AC387" s="155"/>
      <c r="AD387" s="81"/>
      <c r="AE387" s="82"/>
      <c r="AF387" s="83"/>
      <c r="AG387" s="84"/>
      <c r="AH387" s="85"/>
      <c r="AI387" s="155"/>
      <c r="AJ387" s="81"/>
      <c r="AK387" s="82"/>
      <c r="AL387" s="83"/>
      <c r="AM387" s="84"/>
      <c r="AN387" s="85"/>
      <c r="AO387" s="155"/>
      <c r="AP387" s="81"/>
      <c r="AQ387" s="82"/>
      <c r="AR387" s="83"/>
      <c r="AS387" s="84"/>
      <c r="AT387" s="85"/>
      <c r="AU387" s="155"/>
      <c r="AV387" s="81"/>
      <c r="AW387" s="82"/>
      <c r="AX387" s="83"/>
      <c r="AY387" s="84"/>
      <c r="AZ387" s="85"/>
      <c r="BA387" s="155"/>
      <c r="BB387" s="81"/>
      <c r="BC387" s="82"/>
      <c r="BD387" s="83"/>
      <c r="BE387" s="84"/>
      <c r="BF387" s="85"/>
      <c r="BG387" s="155"/>
    </row>
    <row r="388" ht="16.5" customHeight="1">
      <c r="A388" s="166" t="s">
        <v>74</v>
      </c>
      <c r="B388" s="169">
        <v>5324.0</v>
      </c>
      <c r="C388" s="115">
        <v>2290.0</v>
      </c>
      <c r="D388" s="170"/>
      <c r="E388" s="170"/>
      <c r="F388" s="81">
        <v>198.0</v>
      </c>
      <c r="G388" s="82">
        <v>129.0</v>
      </c>
      <c r="H388" s="83">
        <v>178.0</v>
      </c>
      <c r="I388" s="84">
        <v>171.0</v>
      </c>
      <c r="J388" s="85">
        <v>335.0</v>
      </c>
      <c r="K388" s="155">
        <v>141.0</v>
      </c>
      <c r="L388" s="81">
        <v>202.0</v>
      </c>
      <c r="M388" s="82">
        <v>146.0</v>
      </c>
      <c r="N388" s="83">
        <v>182.0</v>
      </c>
      <c r="O388" s="84">
        <v>164.0</v>
      </c>
      <c r="P388" s="85">
        <v>328.0</v>
      </c>
      <c r="Q388" s="155">
        <v>143.0</v>
      </c>
      <c r="R388" s="81">
        <v>202.0</v>
      </c>
      <c r="S388" s="82">
        <v>150.0</v>
      </c>
      <c r="T388" s="83">
        <v>187.0</v>
      </c>
      <c r="U388" s="84">
        <v>165.0</v>
      </c>
      <c r="V388" s="85">
        <v>323.0</v>
      </c>
      <c r="W388" s="155">
        <v>123.0</v>
      </c>
      <c r="X388" s="81"/>
      <c r="Y388" s="82"/>
      <c r="Z388" s="83"/>
      <c r="AA388" s="84"/>
      <c r="AB388" s="85"/>
      <c r="AC388" s="155"/>
      <c r="AD388" s="81"/>
      <c r="AE388" s="82"/>
      <c r="AF388" s="83"/>
      <c r="AG388" s="84"/>
      <c r="AH388" s="85"/>
      <c r="AI388" s="155"/>
      <c r="AJ388" s="81"/>
      <c r="AK388" s="82"/>
      <c r="AL388" s="83"/>
      <c r="AM388" s="84"/>
      <c r="AN388" s="85"/>
      <c r="AO388" s="155"/>
      <c r="AP388" s="81"/>
      <c r="AQ388" s="82"/>
      <c r="AR388" s="83"/>
      <c r="AS388" s="84"/>
      <c r="AT388" s="85"/>
      <c r="AU388" s="155"/>
      <c r="AV388" s="81"/>
      <c r="AW388" s="82"/>
      <c r="AX388" s="83"/>
      <c r="AY388" s="84"/>
      <c r="AZ388" s="85"/>
      <c r="BA388" s="155"/>
      <c r="BB388" s="81"/>
      <c r="BC388" s="82"/>
      <c r="BD388" s="83"/>
      <c r="BE388" s="84"/>
      <c r="BF388" s="85"/>
      <c r="BG388" s="155"/>
    </row>
    <row r="389" ht="16.5" customHeight="1">
      <c r="A389" s="166" t="s">
        <v>74</v>
      </c>
      <c r="B389" s="169">
        <v>5330.0</v>
      </c>
      <c r="C389" s="115">
        <v>2599.0</v>
      </c>
      <c r="D389" s="170"/>
      <c r="E389" s="170"/>
      <c r="F389" s="81">
        <v>104.0</v>
      </c>
      <c r="G389" s="82">
        <v>103.0</v>
      </c>
      <c r="H389" s="83">
        <v>115.0</v>
      </c>
      <c r="I389" s="84">
        <v>121.0</v>
      </c>
      <c r="J389" s="85">
        <v>389.0</v>
      </c>
      <c r="K389" s="155">
        <v>136.0</v>
      </c>
      <c r="L389" s="81">
        <v>107.0</v>
      </c>
      <c r="M389" s="82">
        <v>115.0</v>
      </c>
      <c r="N389" s="83">
        <v>119.0</v>
      </c>
      <c r="O389" s="84">
        <v>125.0</v>
      </c>
      <c r="P389" s="85">
        <v>384.0</v>
      </c>
      <c r="Q389" s="155">
        <v>142.0</v>
      </c>
      <c r="R389" s="81">
        <v>98.0</v>
      </c>
      <c r="S389" s="82">
        <v>108.0</v>
      </c>
      <c r="T389" s="83">
        <v>120.0</v>
      </c>
      <c r="U389" s="84">
        <v>126.0</v>
      </c>
      <c r="V389" s="85">
        <v>379.0</v>
      </c>
      <c r="W389" s="155">
        <v>136.0</v>
      </c>
      <c r="X389" s="81"/>
      <c r="Y389" s="82"/>
      <c r="Z389" s="83"/>
      <c r="AA389" s="84"/>
      <c r="AB389" s="85"/>
      <c r="AC389" s="155"/>
      <c r="AD389" s="81"/>
      <c r="AE389" s="82"/>
      <c r="AF389" s="83"/>
      <c r="AG389" s="84"/>
      <c r="AH389" s="85"/>
      <c r="AI389" s="155"/>
      <c r="AJ389" s="81"/>
      <c r="AK389" s="82"/>
      <c r="AL389" s="83"/>
      <c r="AM389" s="84"/>
      <c r="AN389" s="85"/>
      <c r="AO389" s="155"/>
      <c r="AP389" s="81"/>
      <c r="AQ389" s="82"/>
      <c r="AR389" s="83"/>
      <c r="AS389" s="84"/>
      <c r="AT389" s="85"/>
      <c r="AU389" s="155"/>
      <c r="AV389" s="81"/>
      <c r="AW389" s="82"/>
      <c r="AX389" s="83"/>
      <c r="AY389" s="84"/>
      <c r="AZ389" s="85"/>
      <c r="BA389" s="155"/>
      <c r="BB389" s="81"/>
      <c r="BC389" s="82"/>
      <c r="BD389" s="83"/>
      <c r="BE389" s="84"/>
      <c r="BF389" s="85"/>
      <c r="BG389" s="155"/>
    </row>
    <row r="390" ht="16.5" customHeight="1">
      <c r="A390" s="166" t="s">
        <v>74</v>
      </c>
      <c r="B390" s="169">
        <v>5350.0</v>
      </c>
      <c r="C390" s="115">
        <v>3112.0</v>
      </c>
      <c r="D390" s="170"/>
      <c r="E390" s="170"/>
      <c r="F390" s="81">
        <v>103.0</v>
      </c>
      <c r="G390" s="82">
        <v>107.0</v>
      </c>
      <c r="H390" s="83">
        <v>123.0</v>
      </c>
      <c r="I390" s="84">
        <v>233.0</v>
      </c>
      <c r="J390" s="85">
        <v>587.0</v>
      </c>
      <c r="K390" s="155">
        <v>192.0</v>
      </c>
      <c r="L390" s="81">
        <v>116.0</v>
      </c>
      <c r="M390" s="82">
        <v>113.0</v>
      </c>
      <c r="N390" s="83">
        <v>130.0</v>
      </c>
      <c r="O390" s="84">
        <v>225.0</v>
      </c>
      <c r="P390" s="85">
        <v>583.0</v>
      </c>
      <c r="Q390" s="155">
        <v>199.0</v>
      </c>
      <c r="R390" s="81">
        <v>106.0</v>
      </c>
      <c r="S390" s="82">
        <v>107.0</v>
      </c>
      <c r="T390" s="83">
        <v>139.0</v>
      </c>
      <c r="U390" s="84">
        <v>225.0</v>
      </c>
      <c r="V390" s="85">
        <v>582.0</v>
      </c>
      <c r="W390" s="155">
        <v>188.0</v>
      </c>
      <c r="X390" s="81"/>
      <c r="Y390" s="82"/>
      <c r="Z390" s="83"/>
      <c r="AA390" s="84"/>
      <c r="AB390" s="85"/>
      <c r="AC390" s="155"/>
      <c r="AD390" s="81"/>
      <c r="AE390" s="82"/>
      <c r="AF390" s="83"/>
      <c r="AG390" s="84"/>
      <c r="AH390" s="85"/>
      <c r="AI390" s="155"/>
      <c r="AJ390" s="81"/>
      <c r="AK390" s="82"/>
      <c r="AL390" s="83"/>
      <c r="AM390" s="84"/>
      <c r="AN390" s="85"/>
      <c r="AO390" s="155"/>
      <c r="AP390" s="81"/>
      <c r="AQ390" s="82"/>
      <c r="AR390" s="83"/>
      <c r="AS390" s="84"/>
      <c r="AT390" s="85"/>
      <c r="AU390" s="155"/>
      <c r="AV390" s="81"/>
      <c r="AW390" s="82"/>
      <c r="AX390" s="83"/>
      <c r="AY390" s="84"/>
      <c r="AZ390" s="85"/>
      <c r="BA390" s="155"/>
      <c r="BB390" s="81"/>
      <c r="BC390" s="82"/>
      <c r="BD390" s="83"/>
      <c r="BE390" s="84"/>
      <c r="BF390" s="85"/>
      <c r="BG390" s="155"/>
    </row>
    <row r="391" ht="16.5" customHeight="1">
      <c r="A391" s="166" t="s">
        <v>74</v>
      </c>
      <c r="B391" s="169">
        <v>5372.0</v>
      </c>
      <c r="C391" s="115">
        <v>1979.0</v>
      </c>
      <c r="D391" s="170"/>
      <c r="E391" s="170"/>
      <c r="F391" s="81">
        <v>55.0</v>
      </c>
      <c r="G391" s="82">
        <v>67.0</v>
      </c>
      <c r="H391" s="83">
        <v>62.0</v>
      </c>
      <c r="I391" s="84">
        <v>125.0</v>
      </c>
      <c r="J391" s="85">
        <v>302.0</v>
      </c>
      <c r="K391" s="155">
        <v>62.0</v>
      </c>
      <c r="L391" s="81">
        <v>57.0</v>
      </c>
      <c r="M391" s="82">
        <v>66.0</v>
      </c>
      <c r="N391" s="83">
        <v>67.0</v>
      </c>
      <c r="O391" s="84">
        <v>126.0</v>
      </c>
      <c r="P391" s="85">
        <v>302.0</v>
      </c>
      <c r="Q391" s="155">
        <v>62.0</v>
      </c>
      <c r="R391" s="81">
        <v>55.0</v>
      </c>
      <c r="S391" s="82">
        <v>70.0</v>
      </c>
      <c r="T391" s="83">
        <v>68.0</v>
      </c>
      <c r="U391" s="84">
        <v>123.0</v>
      </c>
      <c r="V391" s="85">
        <v>293.0</v>
      </c>
      <c r="W391" s="155">
        <v>60.0</v>
      </c>
      <c r="X391" s="81"/>
      <c r="Y391" s="82"/>
      <c r="Z391" s="83"/>
      <c r="AA391" s="84"/>
      <c r="AB391" s="85"/>
      <c r="AC391" s="155"/>
      <c r="AD391" s="81"/>
      <c r="AE391" s="82"/>
      <c r="AF391" s="83"/>
      <c r="AG391" s="84"/>
      <c r="AH391" s="85"/>
      <c r="AI391" s="155"/>
      <c r="AJ391" s="81"/>
      <c r="AK391" s="82"/>
      <c r="AL391" s="83"/>
      <c r="AM391" s="84"/>
      <c r="AN391" s="85"/>
      <c r="AO391" s="155"/>
      <c r="AP391" s="81"/>
      <c r="AQ391" s="82"/>
      <c r="AR391" s="83"/>
      <c r="AS391" s="84"/>
      <c r="AT391" s="85"/>
      <c r="AU391" s="155"/>
      <c r="AV391" s="81"/>
      <c r="AW391" s="82"/>
      <c r="AX391" s="83"/>
      <c r="AY391" s="84"/>
      <c r="AZ391" s="85"/>
      <c r="BA391" s="155"/>
      <c r="BB391" s="81"/>
      <c r="BC391" s="82"/>
      <c r="BD391" s="83"/>
      <c r="BE391" s="84"/>
      <c r="BF391" s="85"/>
      <c r="BG391" s="155"/>
    </row>
    <row r="392" ht="16.5" customHeight="1">
      <c r="A392" s="166" t="s">
        <v>74</v>
      </c>
      <c r="B392" s="169">
        <v>5384.0</v>
      </c>
      <c r="C392" s="115">
        <v>1935.0</v>
      </c>
      <c r="D392" s="170"/>
      <c r="E392" s="170"/>
      <c r="F392" s="81">
        <v>60.0</v>
      </c>
      <c r="G392" s="82">
        <v>72.0</v>
      </c>
      <c r="H392" s="83">
        <v>74.0</v>
      </c>
      <c r="I392" s="84">
        <v>140.0</v>
      </c>
      <c r="J392" s="85">
        <v>388.0</v>
      </c>
      <c r="K392" s="155">
        <v>123.0</v>
      </c>
      <c r="L392" s="81">
        <v>63.0</v>
      </c>
      <c r="M392" s="82">
        <v>81.0</v>
      </c>
      <c r="N392" s="83">
        <v>77.0</v>
      </c>
      <c r="O392" s="84">
        <v>148.0</v>
      </c>
      <c r="P392" s="85">
        <v>381.0</v>
      </c>
      <c r="Q392" s="155">
        <v>124.0</v>
      </c>
      <c r="R392" s="81">
        <v>60.0</v>
      </c>
      <c r="S392" s="82">
        <v>85.0</v>
      </c>
      <c r="T392" s="83">
        <v>78.0</v>
      </c>
      <c r="U392" s="84">
        <v>145.0</v>
      </c>
      <c r="V392" s="85">
        <v>375.0</v>
      </c>
      <c r="W392" s="155">
        <v>114.0</v>
      </c>
      <c r="X392" s="81"/>
      <c r="Y392" s="82"/>
      <c r="Z392" s="83"/>
      <c r="AA392" s="84"/>
      <c r="AB392" s="85"/>
      <c r="AC392" s="155"/>
      <c r="AD392" s="81"/>
      <c r="AE392" s="82"/>
      <c r="AF392" s="83"/>
      <c r="AG392" s="84"/>
      <c r="AH392" s="85"/>
      <c r="AI392" s="155"/>
      <c r="AJ392" s="81"/>
      <c r="AK392" s="82"/>
      <c r="AL392" s="83"/>
      <c r="AM392" s="84"/>
      <c r="AN392" s="85"/>
      <c r="AO392" s="155"/>
      <c r="AP392" s="81"/>
      <c r="AQ392" s="82"/>
      <c r="AR392" s="83"/>
      <c r="AS392" s="84"/>
      <c r="AT392" s="85"/>
      <c r="AU392" s="155"/>
      <c r="AV392" s="81"/>
      <c r="AW392" s="82"/>
      <c r="AX392" s="83"/>
      <c r="AY392" s="84"/>
      <c r="AZ392" s="85"/>
      <c r="BA392" s="155"/>
      <c r="BB392" s="81"/>
      <c r="BC392" s="82"/>
      <c r="BD392" s="83"/>
      <c r="BE392" s="84"/>
      <c r="BF392" s="85"/>
      <c r="BG392" s="155"/>
    </row>
    <row r="393" ht="16.5" customHeight="1">
      <c r="A393" s="166" t="s">
        <v>74</v>
      </c>
      <c r="B393" s="169">
        <v>5395.0</v>
      </c>
      <c r="C393" s="115">
        <v>626.0</v>
      </c>
      <c r="D393" s="170"/>
      <c r="E393" s="170"/>
      <c r="F393" s="81">
        <v>58.0</v>
      </c>
      <c r="G393" s="82">
        <v>81.0</v>
      </c>
      <c r="H393" s="83">
        <v>25.0</v>
      </c>
      <c r="I393" s="84">
        <v>33.0</v>
      </c>
      <c r="J393" s="85">
        <v>143.0</v>
      </c>
      <c r="K393" s="155">
        <v>17.0</v>
      </c>
      <c r="L393" s="81">
        <v>68.0</v>
      </c>
      <c r="M393" s="82">
        <v>103.0</v>
      </c>
      <c r="N393" s="83">
        <v>35.0</v>
      </c>
      <c r="O393" s="84">
        <v>30.0</v>
      </c>
      <c r="P393" s="85">
        <v>136.0</v>
      </c>
      <c r="Q393" s="155">
        <v>12.0</v>
      </c>
      <c r="R393" s="81">
        <v>61.0</v>
      </c>
      <c r="S393" s="82">
        <v>90.0</v>
      </c>
      <c r="T393" s="83">
        <v>32.0</v>
      </c>
      <c r="U393" s="84">
        <v>32.0</v>
      </c>
      <c r="V393" s="85">
        <v>139.0</v>
      </c>
      <c r="W393" s="155">
        <v>13.0</v>
      </c>
      <c r="X393" s="81"/>
      <c r="Y393" s="82"/>
      <c r="Z393" s="83"/>
      <c r="AA393" s="84"/>
      <c r="AB393" s="85"/>
      <c r="AC393" s="155"/>
      <c r="AD393" s="81"/>
      <c r="AE393" s="82"/>
      <c r="AF393" s="83"/>
      <c r="AG393" s="84"/>
      <c r="AH393" s="85"/>
      <c r="AI393" s="155"/>
      <c r="AJ393" s="81"/>
      <c r="AK393" s="82"/>
      <c r="AL393" s="83"/>
      <c r="AM393" s="84"/>
      <c r="AN393" s="85"/>
      <c r="AO393" s="155"/>
      <c r="AP393" s="81"/>
      <c r="AQ393" s="82"/>
      <c r="AR393" s="83"/>
      <c r="AS393" s="84"/>
      <c r="AT393" s="85"/>
      <c r="AU393" s="155"/>
      <c r="AV393" s="81"/>
      <c r="AW393" s="82"/>
      <c r="AX393" s="83"/>
      <c r="AY393" s="84"/>
      <c r="AZ393" s="85"/>
      <c r="BA393" s="155"/>
      <c r="BB393" s="81"/>
      <c r="BC393" s="82"/>
      <c r="BD393" s="83"/>
      <c r="BE393" s="84"/>
      <c r="BF393" s="85"/>
      <c r="BG393" s="155"/>
    </row>
    <row r="394" ht="16.5" customHeight="1">
      <c r="A394" s="166" t="s">
        <v>74</v>
      </c>
      <c r="B394" s="169">
        <v>5405.0</v>
      </c>
      <c r="C394" s="115">
        <v>2727.0</v>
      </c>
      <c r="D394" s="170"/>
      <c r="E394" s="170"/>
      <c r="F394" s="81">
        <v>109.0</v>
      </c>
      <c r="G394" s="82">
        <v>87.0</v>
      </c>
      <c r="H394" s="83">
        <v>101.0</v>
      </c>
      <c r="I394" s="84">
        <v>143.0</v>
      </c>
      <c r="J394" s="85">
        <v>329.0</v>
      </c>
      <c r="K394" s="155">
        <v>150.0</v>
      </c>
      <c r="L394" s="81">
        <v>111.0</v>
      </c>
      <c r="M394" s="82">
        <v>101.0</v>
      </c>
      <c r="N394" s="83">
        <v>105.0</v>
      </c>
      <c r="O394" s="84">
        <v>146.0</v>
      </c>
      <c r="P394" s="85">
        <v>326.0</v>
      </c>
      <c r="Q394" s="155">
        <v>151.0</v>
      </c>
      <c r="R394" s="81">
        <v>113.0</v>
      </c>
      <c r="S394" s="82">
        <v>96.0</v>
      </c>
      <c r="T394" s="83">
        <v>106.0</v>
      </c>
      <c r="U394" s="84">
        <v>146.0</v>
      </c>
      <c r="V394" s="85">
        <v>321.0</v>
      </c>
      <c r="W394" s="155">
        <v>144.0</v>
      </c>
      <c r="X394" s="81"/>
      <c r="Y394" s="82"/>
      <c r="Z394" s="83"/>
      <c r="AA394" s="84"/>
      <c r="AB394" s="85"/>
      <c r="AC394" s="155"/>
      <c r="AD394" s="81"/>
      <c r="AE394" s="82"/>
      <c r="AF394" s="83"/>
      <c r="AG394" s="84"/>
      <c r="AH394" s="85"/>
      <c r="AI394" s="155"/>
      <c r="AJ394" s="81"/>
      <c r="AK394" s="82"/>
      <c r="AL394" s="83"/>
      <c r="AM394" s="84"/>
      <c r="AN394" s="85"/>
      <c r="AO394" s="155"/>
      <c r="AP394" s="81"/>
      <c r="AQ394" s="82"/>
      <c r="AR394" s="83"/>
      <c r="AS394" s="84"/>
      <c r="AT394" s="85"/>
      <c r="AU394" s="155"/>
      <c r="AV394" s="81"/>
      <c r="AW394" s="82"/>
      <c r="AX394" s="83"/>
      <c r="AY394" s="84"/>
      <c r="AZ394" s="85"/>
      <c r="BA394" s="155"/>
      <c r="BB394" s="81"/>
      <c r="BC394" s="82"/>
      <c r="BD394" s="83"/>
      <c r="BE394" s="84"/>
      <c r="BF394" s="85"/>
      <c r="BG394" s="155"/>
    </row>
    <row r="395" ht="16.5" customHeight="1">
      <c r="A395" s="166" t="s">
        <v>74</v>
      </c>
      <c r="B395" s="169">
        <v>5412.0</v>
      </c>
      <c r="C395" s="115">
        <v>3260.0</v>
      </c>
      <c r="D395" s="170"/>
      <c r="E395" s="170"/>
      <c r="F395" s="81">
        <v>140.0</v>
      </c>
      <c r="G395" s="82">
        <v>111.0</v>
      </c>
      <c r="H395" s="83">
        <v>111.0</v>
      </c>
      <c r="I395" s="84">
        <v>213.0</v>
      </c>
      <c r="J395" s="85">
        <v>444.0</v>
      </c>
      <c r="K395" s="155">
        <v>179.0</v>
      </c>
      <c r="L395" s="81">
        <v>152.0</v>
      </c>
      <c r="M395" s="82">
        <v>123.0</v>
      </c>
      <c r="N395" s="83">
        <v>118.0</v>
      </c>
      <c r="O395" s="84">
        <v>213.0</v>
      </c>
      <c r="P395" s="85">
        <v>443.0</v>
      </c>
      <c r="Q395" s="155">
        <v>179.0</v>
      </c>
      <c r="R395" s="81">
        <v>152.0</v>
      </c>
      <c r="S395" s="82">
        <v>118.0</v>
      </c>
      <c r="T395" s="83">
        <v>114.0</v>
      </c>
      <c r="U395" s="84">
        <v>204.0</v>
      </c>
      <c r="V395" s="85">
        <v>429.0</v>
      </c>
      <c r="W395" s="155">
        <v>174.0</v>
      </c>
      <c r="X395" s="81"/>
      <c r="Y395" s="82"/>
      <c r="Z395" s="83"/>
      <c r="AA395" s="84"/>
      <c r="AB395" s="85"/>
      <c r="AC395" s="155"/>
      <c r="AD395" s="81"/>
      <c r="AE395" s="82"/>
      <c r="AF395" s="83"/>
      <c r="AG395" s="84"/>
      <c r="AH395" s="85"/>
      <c r="AI395" s="155"/>
      <c r="AJ395" s="81"/>
      <c r="AK395" s="82"/>
      <c r="AL395" s="83"/>
      <c r="AM395" s="84"/>
      <c r="AN395" s="85"/>
      <c r="AO395" s="155"/>
      <c r="AP395" s="81"/>
      <c r="AQ395" s="82"/>
      <c r="AR395" s="83"/>
      <c r="AS395" s="84"/>
      <c r="AT395" s="85"/>
      <c r="AU395" s="155"/>
      <c r="AV395" s="81"/>
      <c r="AW395" s="82"/>
      <c r="AX395" s="83"/>
      <c r="AY395" s="84"/>
      <c r="AZ395" s="85"/>
      <c r="BA395" s="155"/>
      <c r="BB395" s="81"/>
      <c r="BC395" s="82"/>
      <c r="BD395" s="83"/>
      <c r="BE395" s="84"/>
      <c r="BF395" s="85"/>
      <c r="BG395" s="155"/>
    </row>
    <row r="396" ht="16.5" customHeight="1">
      <c r="A396" s="166" t="s">
        <v>74</v>
      </c>
      <c r="B396" s="169">
        <v>5417.0</v>
      </c>
      <c r="C396" s="115">
        <v>2301.0</v>
      </c>
      <c r="D396" s="170"/>
      <c r="E396" s="170"/>
      <c r="F396" s="81">
        <v>114.0</v>
      </c>
      <c r="G396" s="82">
        <v>103.0</v>
      </c>
      <c r="H396" s="83">
        <v>124.0</v>
      </c>
      <c r="I396" s="84">
        <v>147.0</v>
      </c>
      <c r="J396" s="85">
        <v>322.0</v>
      </c>
      <c r="K396" s="155">
        <v>116.0</v>
      </c>
      <c r="L396" s="81">
        <v>127.0</v>
      </c>
      <c r="M396" s="82">
        <v>114.0</v>
      </c>
      <c r="N396" s="83">
        <v>126.0</v>
      </c>
      <c r="O396" s="84">
        <v>146.0</v>
      </c>
      <c r="P396" s="85">
        <v>323.0</v>
      </c>
      <c r="Q396" s="155">
        <v>115.0</v>
      </c>
      <c r="R396" s="81">
        <v>119.0</v>
      </c>
      <c r="S396" s="82">
        <v>102.0</v>
      </c>
      <c r="T396" s="83">
        <v>119.0</v>
      </c>
      <c r="U396" s="84">
        <v>141.0</v>
      </c>
      <c r="V396" s="85">
        <v>324.0</v>
      </c>
      <c r="W396" s="155">
        <v>114.0</v>
      </c>
      <c r="X396" s="81"/>
      <c r="Y396" s="82"/>
      <c r="Z396" s="83"/>
      <c r="AA396" s="84"/>
      <c r="AB396" s="85"/>
      <c r="AC396" s="155"/>
      <c r="AD396" s="81"/>
      <c r="AE396" s="82"/>
      <c r="AF396" s="83"/>
      <c r="AG396" s="84"/>
      <c r="AH396" s="85"/>
      <c r="AI396" s="155"/>
      <c r="AJ396" s="81"/>
      <c r="AK396" s="82"/>
      <c r="AL396" s="83"/>
      <c r="AM396" s="84"/>
      <c r="AN396" s="85"/>
      <c r="AO396" s="155"/>
      <c r="AP396" s="81"/>
      <c r="AQ396" s="82"/>
      <c r="AR396" s="83"/>
      <c r="AS396" s="84"/>
      <c r="AT396" s="85"/>
      <c r="AU396" s="155"/>
      <c r="AV396" s="81"/>
      <c r="AW396" s="82"/>
      <c r="AX396" s="83"/>
      <c r="AY396" s="84"/>
      <c r="AZ396" s="85"/>
      <c r="BA396" s="155"/>
      <c r="BB396" s="81"/>
      <c r="BC396" s="82"/>
      <c r="BD396" s="83"/>
      <c r="BE396" s="84"/>
      <c r="BF396" s="85"/>
      <c r="BG396" s="155"/>
    </row>
    <row r="397" ht="16.5" customHeight="1">
      <c r="A397" s="166" t="s">
        <v>74</v>
      </c>
      <c r="B397" s="169">
        <v>5425.0</v>
      </c>
      <c r="C397" s="115">
        <v>2628.0</v>
      </c>
      <c r="D397" s="170"/>
      <c r="E397" s="170"/>
      <c r="F397" s="81">
        <v>103.0</v>
      </c>
      <c r="G397" s="82">
        <v>125.0</v>
      </c>
      <c r="H397" s="83">
        <v>128.0</v>
      </c>
      <c r="I397" s="84">
        <v>157.0</v>
      </c>
      <c r="J397" s="85">
        <v>483.0</v>
      </c>
      <c r="K397" s="155">
        <v>145.0</v>
      </c>
      <c r="L397" s="81">
        <v>113.0</v>
      </c>
      <c r="M397" s="82">
        <v>126.0</v>
      </c>
      <c r="N397" s="83">
        <v>128.0</v>
      </c>
      <c r="O397" s="84">
        <v>158.0</v>
      </c>
      <c r="P397" s="85">
        <v>487.0</v>
      </c>
      <c r="Q397" s="155">
        <v>150.0</v>
      </c>
      <c r="R397" s="81">
        <v>110.0</v>
      </c>
      <c r="S397" s="82">
        <v>140.0</v>
      </c>
      <c r="T397" s="83">
        <v>134.0</v>
      </c>
      <c r="U397" s="84">
        <v>150.0</v>
      </c>
      <c r="V397" s="85">
        <v>462.0</v>
      </c>
      <c r="W397" s="155">
        <v>134.0</v>
      </c>
      <c r="X397" s="81"/>
      <c r="Y397" s="82"/>
      <c r="Z397" s="83"/>
      <c r="AA397" s="84"/>
      <c r="AB397" s="85"/>
      <c r="AC397" s="155"/>
      <c r="AD397" s="81"/>
      <c r="AE397" s="82"/>
      <c r="AF397" s="83"/>
      <c r="AG397" s="84"/>
      <c r="AH397" s="85"/>
      <c r="AI397" s="155"/>
      <c r="AJ397" s="81"/>
      <c r="AK397" s="82"/>
      <c r="AL397" s="83"/>
      <c r="AM397" s="84"/>
      <c r="AN397" s="85"/>
      <c r="AO397" s="155"/>
      <c r="AP397" s="81"/>
      <c r="AQ397" s="82"/>
      <c r="AR397" s="83"/>
      <c r="AS397" s="84"/>
      <c r="AT397" s="85"/>
      <c r="AU397" s="155"/>
      <c r="AV397" s="81"/>
      <c r="AW397" s="82"/>
      <c r="AX397" s="83"/>
      <c r="AY397" s="84"/>
      <c r="AZ397" s="85"/>
      <c r="BA397" s="155"/>
      <c r="BB397" s="81"/>
      <c r="BC397" s="82"/>
      <c r="BD397" s="83"/>
      <c r="BE397" s="84"/>
      <c r="BF397" s="85"/>
      <c r="BG397" s="155"/>
    </row>
    <row r="398" ht="16.5" customHeight="1">
      <c r="A398" s="166" t="s">
        <v>74</v>
      </c>
      <c r="B398" s="169">
        <v>5501.0</v>
      </c>
      <c r="C398" s="115">
        <v>917.0</v>
      </c>
      <c r="D398" s="170"/>
      <c r="E398" s="170"/>
      <c r="F398" s="81">
        <v>103.0</v>
      </c>
      <c r="G398" s="82">
        <v>84.0</v>
      </c>
      <c r="H398" s="83">
        <v>116.0</v>
      </c>
      <c r="I398" s="84">
        <v>52.0</v>
      </c>
      <c r="J398" s="85">
        <v>150.0</v>
      </c>
      <c r="K398" s="155">
        <v>54.0</v>
      </c>
      <c r="L398" s="81">
        <v>119.0</v>
      </c>
      <c r="M398" s="82">
        <v>91.0</v>
      </c>
      <c r="N398" s="83">
        <v>120.0</v>
      </c>
      <c r="O398" s="84">
        <v>49.0</v>
      </c>
      <c r="P398" s="85">
        <v>144.0</v>
      </c>
      <c r="Q398" s="155">
        <v>54.0</v>
      </c>
      <c r="R398" s="81">
        <v>109.0</v>
      </c>
      <c r="S398" s="82">
        <v>82.0</v>
      </c>
      <c r="T398" s="83">
        <v>112.0</v>
      </c>
      <c r="U398" s="84">
        <v>48.0</v>
      </c>
      <c r="V398" s="85">
        <v>149.0</v>
      </c>
      <c r="W398" s="155">
        <v>59.0</v>
      </c>
      <c r="X398" s="81"/>
      <c r="Y398" s="82"/>
      <c r="Z398" s="83"/>
      <c r="AA398" s="84"/>
      <c r="AB398" s="85"/>
      <c r="AC398" s="155"/>
      <c r="AD398" s="81"/>
      <c r="AE398" s="82"/>
      <c r="AF398" s="83"/>
      <c r="AG398" s="84"/>
      <c r="AH398" s="85"/>
      <c r="AI398" s="155"/>
      <c r="AJ398" s="81"/>
      <c r="AK398" s="82"/>
      <c r="AL398" s="83"/>
      <c r="AM398" s="84"/>
      <c r="AN398" s="85"/>
      <c r="AO398" s="155"/>
      <c r="AP398" s="81"/>
      <c r="AQ398" s="82"/>
      <c r="AR398" s="83"/>
      <c r="AS398" s="84"/>
      <c r="AT398" s="85"/>
      <c r="AU398" s="155"/>
      <c r="AV398" s="81"/>
      <c r="AW398" s="82"/>
      <c r="AX398" s="83"/>
      <c r="AY398" s="84"/>
      <c r="AZ398" s="85"/>
      <c r="BA398" s="155"/>
      <c r="BB398" s="81"/>
      <c r="BC398" s="82"/>
      <c r="BD398" s="83"/>
      <c r="BE398" s="84"/>
      <c r="BF398" s="85"/>
      <c r="BG398" s="155"/>
    </row>
    <row r="399" ht="16.5" customHeight="1">
      <c r="A399" s="166" t="s">
        <v>74</v>
      </c>
      <c r="B399" s="169">
        <v>5504.0</v>
      </c>
      <c r="C399" s="115">
        <v>2469.0</v>
      </c>
      <c r="D399" s="170"/>
      <c r="E399" s="170"/>
      <c r="F399" s="81">
        <v>216.0</v>
      </c>
      <c r="G399" s="82">
        <v>145.0</v>
      </c>
      <c r="H399" s="83">
        <v>152.0</v>
      </c>
      <c r="I399" s="84">
        <v>217.0</v>
      </c>
      <c r="J399" s="85">
        <v>316.0</v>
      </c>
      <c r="K399" s="155">
        <v>130.0</v>
      </c>
      <c r="L399" s="81">
        <v>247.0</v>
      </c>
      <c r="M399" s="82">
        <v>145.0</v>
      </c>
      <c r="N399" s="83">
        <v>157.0</v>
      </c>
      <c r="O399" s="84">
        <v>200.0</v>
      </c>
      <c r="P399" s="85">
        <v>315.0</v>
      </c>
      <c r="Q399" s="155">
        <v>136.0</v>
      </c>
      <c r="R399" s="81">
        <v>220.0</v>
      </c>
      <c r="S399" s="82">
        <v>145.0</v>
      </c>
      <c r="T399" s="83">
        <v>164.0</v>
      </c>
      <c r="U399" s="84">
        <v>202.0</v>
      </c>
      <c r="V399" s="85">
        <v>308.0</v>
      </c>
      <c r="W399" s="155">
        <v>131.0</v>
      </c>
      <c r="X399" s="81"/>
      <c r="Y399" s="82"/>
      <c r="Z399" s="83"/>
      <c r="AA399" s="84"/>
      <c r="AB399" s="85"/>
      <c r="AC399" s="155"/>
      <c r="AD399" s="81"/>
      <c r="AE399" s="82"/>
      <c r="AF399" s="83"/>
      <c r="AG399" s="84"/>
      <c r="AH399" s="85"/>
      <c r="AI399" s="155"/>
      <c r="AJ399" s="81"/>
      <c r="AK399" s="82"/>
      <c r="AL399" s="83"/>
      <c r="AM399" s="84"/>
      <c r="AN399" s="85"/>
      <c r="AO399" s="155"/>
      <c r="AP399" s="81"/>
      <c r="AQ399" s="82"/>
      <c r="AR399" s="83"/>
      <c r="AS399" s="84"/>
      <c r="AT399" s="85"/>
      <c r="AU399" s="155"/>
      <c r="AV399" s="81"/>
      <c r="AW399" s="82"/>
      <c r="AX399" s="83"/>
      <c r="AY399" s="84"/>
      <c r="AZ399" s="85"/>
      <c r="BA399" s="155"/>
      <c r="BB399" s="81"/>
      <c r="BC399" s="82"/>
      <c r="BD399" s="83"/>
      <c r="BE399" s="84"/>
      <c r="BF399" s="85"/>
      <c r="BG399" s="155"/>
    </row>
    <row r="400" ht="16.5" customHeight="1">
      <c r="A400" s="166" t="s">
        <v>74</v>
      </c>
      <c r="B400" s="169">
        <v>5513.0</v>
      </c>
      <c r="C400" s="115">
        <v>2674.0</v>
      </c>
      <c r="D400" s="170"/>
      <c r="E400" s="170"/>
      <c r="F400" s="81">
        <v>184.0</v>
      </c>
      <c r="G400" s="82">
        <v>89.0</v>
      </c>
      <c r="H400" s="83">
        <v>140.0</v>
      </c>
      <c r="I400" s="84">
        <v>146.0</v>
      </c>
      <c r="J400" s="85">
        <v>371.0</v>
      </c>
      <c r="K400" s="155">
        <v>147.0</v>
      </c>
      <c r="L400" s="81">
        <v>186.0</v>
      </c>
      <c r="M400" s="82">
        <v>101.0</v>
      </c>
      <c r="N400" s="83">
        <v>136.0</v>
      </c>
      <c r="O400" s="84">
        <v>145.0</v>
      </c>
      <c r="P400" s="85">
        <v>381.0</v>
      </c>
      <c r="Q400" s="155">
        <v>158.0</v>
      </c>
      <c r="R400" s="81">
        <v>179.0</v>
      </c>
      <c r="S400" s="82">
        <v>100.0</v>
      </c>
      <c r="T400" s="83">
        <v>137.0</v>
      </c>
      <c r="U400" s="84">
        <v>146.0</v>
      </c>
      <c r="V400" s="85">
        <v>365.0</v>
      </c>
      <c r="W400" s="155">
        <v>151.0</v>
      </c>
      <c r="X400" s="81"/>
      <c r="Y400" s="82"/>
      <c r="Z400" s="83"/>
      <c r="AA400" s="84"/>
      <c r="AB400" s="85"/>
      <c r="AC400" s="155"/>
      <c r="AD400" s="81"/>
      <c r="AE400" s="82"/>
      <c r="AF400" s="83"/>
      <c r="AG400" s="84"/>
      <c r="AH400" s="85"/>
      <c r="AI400" s="155"/>
      <c r="AJ400" s="81"/>
      <c r="AK400" s="82"/>
      <c r="AL400" s="83"/>
      <c r="AM400" s="84"/>
      <c r="AN400" s="85"/>
      <c r="AO400" s="155"/>
      <c r="AP400" s="81"/>
      <c r="AQ400" s="82"/>
      <c r="AR400" s="83"/>
      <c r="AS400" s="84"/>
      <c r="AT400" s="85"/>
      <c r="AU400" s="155"/>
      <c r="AV400" s="81"/>
      <c r="AW400" s="82"/>
      <c r="AX400" s="83"/>
      <c r="AY400" s="84"/>
      <c r="AZ400" s="85"/>
      <c r="BA400" s="155"/>
      <c r="BB400" s="81"/>
      <c r="BC400" s="82"/>
      <c r="BD400" s="83"/>
      <c r="BE400" s="84"/>
      <c r="BF400" s="85"/>
      <c r="BG400" s="155"/>
    </row>
    <row r="401" ht="16.5" customHeight="1">
      <c r="A401" s="166" t="s">
        <v>74</v>
      </c>
      <c r="B401" s="169">
        <v>5530.0</v>
      </c>
      <c r="C401" s="115">
        <v>3558.0</v>
      </c>
      <c r="D401" s="170"/>
      <c r="E401" s="170"/>
      <c r="F401" s="81">
        <v>514.0</v>
      </c>
      <c r="G401" s="82">
        <v>854.0</v>
      </c>
      <c r="H401" s="83">
        <v>322.0</v>
      </c>
      <c r="I401" s="84">
        <v>154.0</v>
      </c>
      <c r="J401" s="85">
        <v>680.0</v>
      </c>
      <c r="K401" s="155">
        <v>86.0</v>
      </c>
      <c r="L401" s="81">
        <v>534.0</v>
      </c>
      <c r="M401" s="82">
        <v>920.0</v>
      </c>
      <c r="N401" s="83">
        <v>335.0</v>
      </c>
      <c r="O401" s="84">
        <v>140.0</v>
      </c>
      <c r="P401" s="85">
        <v>660.0</v>
      </c>
      <c r="Q401" s="155">
        <v>82.0</v>
      </c>
      <c r="R401" s="81">
        <v>512.0</v>
      </c>
      <c r="S401" s="82">
        <v>915.0</v>
      </c>
      <c r="T401" s="83">
        <v>334.0</v>
      </c>
      <c r="U401" s="84">
        <v>155.0</v>
      </c>
      <c r="V401" s="85">
        <v>641.0</v>
      </c>
      <c r="W401" s="155">
        <v>79.0</v>
      </c>
      <c r="X401" s="81"/>
      <c r="Y401" s="82"/>
      <c r="Z401" s="83"/>
      <c r="AA401" s="84"/>
      <c r="AB401" s="85"/>
      <c r="AC401" s="155"/>
      <c r="AD401" s="81"/>
      <c r="AE401" s="82"/>
      <c r="AF401" s="83"/>
      <c r="AG401" s="84"/>
      <c r="AH401" s="85"/>
      <c r="AI401" s="155"/>
      <c r="AJ401" s="81"/>
      <c r="AK401" s="82"/>
      <c r="AL401" s="83"/>
      <c r="AM401" s="84"/>
      <c r="AN401" s="85"/>
      <c r="AO401" s="155"/>
      <c r="AP401" s="81"/>
      <c r="AQ401" s="82"/>
      <c r="AR401" s="83"/>
      <c r="AS401" s="84"/>
      <c r="AT401" s="85"/>
      <c r="AU401" s="155"/>
      <c r="AV401" s="81"/>
      <c r="AW401" s="82"/>
      <c r="AX401" s="83"/>
      <c r="AY401" s="84"/>
      <c r="AZ401" s="85"/>
      <c r="BA401" s="155"/>
      <c r="BB401" s="81"/>
      <c r="BC401" s="82"/>
      <c r="BD401" s="83"/>
      <c r="BE401" s="84"/>
      <c r="BF401" s="85"/>
      <c r="BG401" s="155"/>
    </row>
    <row r="402" ht="16.5" customHeight="1">
      <c r="A402" s="166" t="s">
        <v>74</v>
      </c>
      <c r="B402" s="169">
        <v>5531.0</v>
      </c>
      <c r="C402" s="115">
        <v>585.0</v>
      </c>
      <c r="D402" s="170"/>
      <c r="E402" s="170"/>
      <c r="F402" s="81">
        <v>70.0</v>
      </c>
      <c r="G402" s="82">
        <v>52.0</v>
      </c>
      <c r="H402" s="83">
        <v>45.0</v>
      </c>
      <c r="I402" s="84">
        <v>30.0</v>
      </c>
      <c r="J402" s="85">
        <v>95.0</v>
      </c>
      <c r="K402" s="155">
        <v>28.0</v>
      </c>
      <c r="L402" s="81">
        <v>72.0</v>
      </c>
      <c r="M402" s="82">
        <v>59.0</v>
      </c>
      <c r="N402" s="83">
        <v>50.0</v>
      </c>
      <c r="O402" s="84">
        <v>31.0</v>
      </c>
      <c r="P402" s="85">
        <v>94.0</v>
      </c>
      <c r="Q402" s="155">
        <v>19.0</v>
      </c>
      <c r="R402" s="81">
        <v>65.0</v>
      </c>
      <c r="S402" s="82">
        <v>55.0</v>
      </c>
      <c r="T402" s="83">
        <v>48.0</v>
      </c>
      <c r="U402" s="84">
        <v>32.0</v>
      </c>
      <c r="V402" s="85">
        <v>93.0</v>
      </c>
      <c r="W402" s="155">
        <v>24.0</v>
      </c>
      <c r="X402" s="81"/>
      <c r="Y402" s="82"/>
      <c r="Z402" s="83"/>
      <c r="AA402" s="84"/>
      <c r="AB402" s="85"/>
      <c r="AC402" s="155"/>
      <c r="AD402" s="81"/>
      <c r="AE402" s="82"/>
      <c r="AF402" s="83"/>
      <c r="AG402" s="84"/>
      <c r="AH402" s="85"/>
      <c r="AI402" s="155"/>
      <c r="AJ402" s="81"/>
      <c r="AK402" s="82"/>
      <c r="AL402" s="83"/>
      <c r="AM402" s="84"/>
      <c r="AN402" s="85"/>
      <c r="AO402" s="155"/>
      <c r="AP402" s="81"/>
      <c r="AQ402" s="82"/>
      <c r="AR402" s="83"/>
      <c r="AS402" s="84"/>
      <c r="AT402" s="85"/>
      <c r="AU402" s="155"/>
      <c r="AV402" s="81"/>
      <c r="AW402" s="82"/>
      <c r="AX402" s="83"/>
      <c r="AY402" s="84"/>
      <c r="AZ402" s="85"/>
      <c r="BA402" s="155"/>
      <c r="BB402" s="81"/>
      <c r="BC402" s="82"/>
      <c r="BD402" s="83"/>
      <c r="BE402" s="84"/>
      <c r="BF402" s="85"/>
      <c r="BG402" s="155"/>
    </row>
    <row r="403" ht="16.5" customHeight="1">
      <c r="A403" s="166" t="s">
        <v>74</v>
      </c>
      <c r="B403" s="169">
        <v>5533.0</v>
      </c>
      <c r="C403" s="115">
        <v>2095.0</v>
      </c>
      <c r="D403" s="170"/>
      <c r="E403" s="170"/>
      <c r="F403" s="81">
        <v>174.0</v>
      </c>
      <c r="G403" s="82">
        <v>159.0</v>
      </c>
      <c r="H403" s="83">
        <v>114.0</v>
      </c>
      <c r="I403" s="84">
        <v>268.0</v>
      </c>
      <c r="J403" s="85">
        <v>462.0</v>
      </c>
      <c r="K403" s="155">
        <v>138.0</v>
      </c>
      <c r="L403" s="81">
        <v>187.0</v>
      </c>
      <c r="M403" s="82">
        <v>166.0</v>
      </c>
      <c r="N403" s="83">
        <v>122.0</v>
      </c>
      <c r="O403" s="84">
        <v>262.0</v>
      </c>
      <c r="P403" s="85">
        <v>454.0</v>
      </c>
      <c r="Q403" s="155">
        <v>133.0</v>
      </c>
      <c r="R403" s="81">
        <v>165.0</v>
      </c>
      <c r="S403" s="82">
        <v>155.0</v>
      </c>
      <c r="T403" s="83">
        <v>112.0</v>
      </c>
      <c r="U403" s="84">
        <v>267.0</v>
      </c>
      <c r="V403" s="85">
        <v>450.0</v>
      </c>
      <c r="W403" s="155">
        <v>135.0</v>
      </c>
      <c r="X403" s="81"/>
      <c r="Y403" s="82"/>
      <c r="Z403" s="83"/>
      <c r="AA403" s="84"/>
      <c r="AB403" s="85"/>
      <c r="AC403" s="155"/>
      <c r="AD403" s="81"/>
      <c r="AE403" s="82"/>
      <c r="AF403" s="83"/>
      <c r="AG403" s="84"/>
      <c r="AH403" s="85"/>
      <c r="AI403" s="155"/>
      <c r="AJ403" s="81"/>
      <c r="AK403" s="82"/>
      <c r="AL403" s="83"/>
      <c r="AM403" s="84"/>
      <c r="AN403" s="85"/>
      <c r="AO403" s="155"/>
      <c r="AP403" s="81"/>
      <c r="AQ403" s="82"/>
      <c r="AR403" s="83"/>
      <c r="AS403" s="84"/>
      <c r="AT403" s="85"/>
      <c r="AU403" s="155"/>
      <c r="AV403" s="81"/>
      <c r="AW403" s="82"/>
      <c r="AX403" s="83"/>
      <c r="AY403" s="84"/>
      <c r="AZ403" s="85"/>
      <c r="BA403" s="155"/>
      <c r="BB403" s="81"/>
      <c r="BC403" s="82"/>
      <c r="BD403" s="83"/>
      <c r="BE403" s="84"/>
      <c r="BF403" s="85"/>
      <c r="BG403" s="155"/>
    </row>
    <row r="404" ht="16.5" customHeight="1">
      <c r="A404" s="166" t="s">
        <v>74</v>
      </c>
      <c r="B404" s="169">
        <v>5542.0</v>
      </c>
      <c r="C404" s="115">
        <v>860.0</v>
      </c>
      <c r="D404" s="170"/>
      <c r="E404" s="170"/>
      <c r="F404" s="81">
        <v>15.0</v>
      </c>
      <c r="G404" s="82">
        <v>25.0</v>
      </c>
      <c r="H404" s="83">
        <v>27.0</v>
      </c>
      <c r="I404" s="84">
        <v>57.0</v>
      </c>
      <c r="J404" s="85">
        <v>109.0</v>
      </c>
      <c r="K404" s="155">
        <v>42.0</v>
      </c>
      <c r="L404" s="81">
        <v>18.0</v>
      </c>
      <c r="M404" s="82">
        <v>25.0</v>
      </c>
      <c r="N404" s="83">
        <v>27.0</v>
      </c>
      <c r="O404" s="84">
        <v>54.0</v>
      </c>
      <c r="P404" s="85">
        <v>108.0</v>
      </c>
      <c r="Q404" s="155">
        <v>43.0</v>
      </c>
      <c r="R404" s="81">
        <v>15.0</v>
      </c>
      <c r="S404" s="82">
        <v>29.0</v>
      </c>
      <c r="T404" s="83">
        <v>27.0</v>
      </c>
      <c r="U404" s="84">
        <v>51.0</v>
      </c>
      <c r="V404" s="85">
        <v>102.0</v>
      </c>
      <c r="W404" s="155">
        <v>42.0</v>
      </c>
      <c r="X404" s="81"/>
      <c r="Y404" s="82"/>
      <c r="Z404" s="83"/>
      <c r="AA404" s="84"/>
      <c r="AB404" s="85"/>
      <c r="AC404" s="155"/>
      <c r="AD404" s="81"/>
      <c r="AE404" s="82"/>
      <c r="AF404" s="83"/>
      <c r="AG404" s="84"/>
      <c r="AH404" s="85"/>
      <c r="AI404" s="155"/>
      <c r="AJ404" s="81"/>
      <c r="AK404" s="82"/>
      <c r="AL404" s="83"/>
      <c r="AM404" s="84"/>
      <c r="AN404" s="85"/>
      <c r="AO404" s="155"/>
      <c r="AP404" s="81"/>
      <c r="AQ404" s="82"/>
      <c r="AR404" s="83"/>
      <c r="AS404" s="84"/>
      <c r="AT404" s="85"/>
      <c r="AU404" s="155"/>
      <c r="AV404" s="81"/>
      <c r="AW404" s="82"/>
      <c r="AX404" s="83"/>
      <c r="AY404" s="84"/>
      <c r="AZ404" s="85"/>
      <c r="BA404" s="155"/>
      <c r="BB404" s="81"/>
      <c r="BC404" s="82"/>
      <c r="BD404" s="83"/>
      <c r="BE404" s="84"/>
      <c r="BF404" s="85"/>
      <c r="BG404" s="155"/>
    </row>
    <row r="405" ht="16.5" customHeight="1">
      <c r="A405" s="166" t="s">
        <v>74</v>
      </c>
      <c r="B405" s="169">
        <v>5545.0</v>
      </c>
      <c r="C405" s="115">
        <v>1200.0</v>
      </c>
      <c r="D405" s="170"/>
      <c r="E405" s="170"/>
      <c r="F405" s="81">
        <v>34.0</v>
      </c>
      <c r="G405" s="82">
        <v>45.0</v>
      </c>
      <c r="H405" s="83">
        <v>20.0</v>
      </c>
      <c r="I405" s="84">
        <v>41.0</v>
      </c>
      <c r="J405" s="85">
        <v>185.0</v>
      </c>
      <c r="K405" s="155">
        <v>35.0</v>
      </c>
      <c r="L405" s="81">
        <v>34.0</v>
      </c>
      <c r="M405" s="82">
        <v>50.0</v>
      </c>
      <c r="N405" s="83">
        <v>19.0</v>
      </c>
      <c r="O405" s="84">
        <v>45.0</v>
      </c>
      <c r="P405" s="85">
        <v>177.0</v>
      </c>
      <c r="Q405" s="155">
        <v>39.0</v>
      </c>
      <c r="R405" s="81">
        <v>37.0</v>
      </c>
      <c r="S405" s="82">
        <v>47.0</v>
      </c>
      <c r="T405" s="83">
        <v>20.0</v>
      </c>
      <c r="U405" s="84">
        <v>42.0</v>
      </c>
      <c r="V405" s="85">
        <v>174.0</v>
      </c>
      <c r="W405" s="155">
        <v>35.0</v>
      </c>
      <c r="X405" s="81"/>
      <c r="Y405" s="82"/>
      <c r="Z405" s="83"/>
      <c r="AA405" s="84"/>
      <c r="AB405" s="85"/>
      <c r="AC405" s="155"/>
      <c r="AD405" s="81"/>
      <c r="AE405" s="82"/>
      <c r="AF405" s="83"/>
      <c r="AG405" s="84"/>
      <c r="AH405" s="85"/>
      <c r="AI405" s="155"/>
      <c r="AJ405" s="81"/>
      <c r="AK405" s="82"/>
      <c r="AL405" s="83"/>
      <c r="AM405" s="84"/>
      <c r="AN405" s="85"/>
      <c r="AO405" s="155"/>
      <c r="AP405" s="81"/>
      <c r="AQ405" s="82"/>
      <c r="AR405" s="83"/>
      <c r="AS405" s="84"/>
      <c r="AT405" s="85"/>
      <c r="AU405" s="155"/>
      <c r="AV405" s="81"/>
      <c r="AW405" s="82"/>
      <c r="AX405" s="83"/>
      <c r="AY405" s="84"/>
      <c r="AZ405" s="85"/>
      <c r="BA405" s="155"/>
      <c r="BB405" s="81"/>
      <c r="BC405" s="82"/>
      <c r="BD405" s="83"/>
      <c r="BE405" s="84"/>
      <c r="BF405" s="85"/>
      <c r="BG405" s="155"/>
    </row>
    <row r="406" ht="16.5" customHeight="1">
      <c r="A406" s="166" t="s">
        <v>74</v>
      </c>
      <c r="B406" s="169">
        <v>5550.0</v>
      </c>
      <c r="C406" s="115">
        <v>793.0</v>
      </c>
      <c r="D406" s="170"/>
      <c r="E406" s="170"/>
      <c r="F406" s="81">
        <v>102.0</v>
      </c>
      <c r="G406" s="82">
        <v>86.0</v>
      </c>
      <c r="H406" s="83">
        <v>89.0</v>
      </c>
      <c r="I406" s="84">
        <v>43.0</v>
      </c>
      <c r="J406" s="85">
        <v>132.0</v>
      </c>
      <c r="K406" s="155">
        <v>44.0</v>
      </c>
      <c r="L406" s="81">
        <v>110.0</v>
      </c>
      <c r="M406" s="82">
        <v>99.0</v>
      </c>
      <c r="N406" s="83">
        <v>96.0</v>
      </c>
      <c r="O406" s="84">
        <v>40.0</v>
      </c>
      <c r="P406" s="85">
        <v>136.0</v>
      </c>
      <c r="Q406" s="155">
        <v>39.0</v>
      </c>
      <c r="R406" s="81">
        <v>109.0</v>
      </c>
      <c r="S406" s="82">
        <v>95.0</v>
      </c>
      <c r="T406" s="83">
        <v>94.0</v>
      </c>
      <c r="U406" s="84">
        <v>40.0</v>
      </c>
      <c r="V406" s="85">
        <v>133.0</v>
      </c>
      <c r="W406" s="155">
        <v>42.0</v>
      </c>
      <c r="X406" s="81"/>
      <c r="Y406" s="82"/>
      <c r="Z406" s="83"/>
      <c r="AA406" s="84"/>
      <c r="AB406" s="85"/>
      <c r="AC406" s="155"/>
      <c r="AD406" s="81"/>
      <c r="AE406" s="82"/>
      <c r="AF406" s="83"/>
      <c r="AG406" s="84"/>
      <c r="AH406" s="85"/>
      <c r="AI406" s="155"/>
      <c r="AJ406" s="81"/>
      <c r="AK406" s="82"/>
      <c r="AL406" s="83"/>
      <c r="AM406" s="84"/>
      <c r="AN406" s="85"/>
      <c r="AO406" s="155"/>
      <c r="AP406" s="81"/>
      <c r="AQ406" s="82"/>
      <c r="AR406" s="83"/>
      <c r="AS406" s="84"/>
      <c r="AT406" s="85"/>
      <c r="AU406" s="155"/>
      <c r="AV406" s="81"/>
      <c r="AW406" s="82"/>
      <c r="AX406" s="83"/>
      <c r="AY406" s="84"/>
      <c r="AZ406" s="85"/>
      <c r="BA406" s="155"/>
      <c r="BB406" s="81"/>
      <c r="BC406" s="82"/>
      <c r="BD406" s="83"/>
      <c r="BE406" s="84"/>
      <c r="BF406" s="85"/>
      <c r="BG406" s="155"/>
    </row>
    <row r="407" ht="16.5" customHeight="1">
      <c r="A407" s="166" t="s">
        <v>74</v>
      </c>
      <c r="B407" s="169">
        <v>5554.0</v>
      </c>
      <c r="C407" s="115">
        <v>1802.0</v>
      </c>
      <c r="D407" s="170"/>
      <c r="E407" s="170"/>
      <c r="F407" s="81">
        <v>143.0</v>
      </c>
      <c r="G407" s="82">
        <v>110.0</v>
      </c>
      <c r="H407" s="83">
        <v>124.0</v>
      </c>
      <c r="I407" s="84">
        <v>166.0</v>
      </c>
      <c r="J407" s="85">
        <v>336.0</v>
      </c>
      <c r="K407" s="155">
        <v>90.0</v>
      </c>
      <c r="L407" s="81">
        <v>156.0</v>
      </c>
      <c r="M407" s="82">
        <v>119.0</v>
      </c>
      <c r="N407" s="83">
        <v>127.0</v>
      </c>
      <c r="O407" s="84">
        <v>160.0</v>
      </c>
      <c r="P407" s="85">
        <v>338.0</v>
      </c>
      <c r="Q407" s="155">
        <v>95.0</v>
      </c>
      <c r="R407" s="81">
        <v>144.0</v>
      </c>
      <c r="S407" s="82">
        <v>116.0</v>
      </c>
      <c r="T407" s="83">
        <v>124.0</v>
      </c>
      <c r="U407" s="84">
        <v>165.0</v>
      </c>
      <c r="V407" s="85">
        <v>327.0</v>
      </c>
      <c r="W407" s="155">
        <v>89.0</v>
      </c>
      <c r="X407" s="81"/>
      <c r="Y407" s="82"/>
      <c r="Z407" s="83"/>
      <c r="AA407" s="84"/>
      <c r="AB407" s="85"/>
      <c r="AC407" s="155"/>
      <c r="AD407" s="81"/>
      <c r="AE407" s="82"/>
      <c r="AF407" s="83"/>
      <c r="AG407" s="84"/>
      <c r="AH407" s="85"/>
      <c r="AI407" s="155"/>
      <c r="AJ407" s="81"/>
      <c r="AK407" s="82"/>
      <c r="AL407" s="83"/>
      <c r="AM407" s="84"/>
      <c r="AN407" s="85"/>
      <c r="AO407" s="155"/>
      <c r="AP407" s="81"/>
      <c r="AQ407" s="82"/>
      <c r="AR407" s="83"/>
      <c r="AS407" s="84"/>
      <c r="AT407" s="85"/>
      <c r="AU407" s="155"/>
      <c r="AV407" s="81"/>
      <c r="AW407" s="82"/>
      <c r="AX407" s="83"/>
      <c r="AY407" s="84"/>
      <c r="AZ407" s="85"/>
      <c r="BA407" s="155"/>
      <c r="BB407" s="81"/>
      <c r="BC407" s="82"/>
      <c r="BD407" s="83"/>
      <c r="BE407" s="84"/>
      <c r="BF407" s="85"/>
      <c r="BG407" s="155"/>
    </row>
    <row r="408" ht="16.5" customHeight="1">
      <c r="A408" s="166" t="s">
        <v>74</v>
      </c>
      <c r="B408" s="169">
        <v>5556.0</v>
      </c>
      <c r="C408" s="115">
        <v>2607.0</v>
      </c>
      <c r="D408" s="170"/>
      <c r="E408" s="170"/>
      <c r="F408" s="81">
        <v>350.0</v>
      </c>
      <c r="G408" s="82">
        <v>226.0</v>
      </c>
      <c r="H408" s="83">
        <v>359.0</v>
      </c>
      <c r="I408" s="84">
        <v>152.0</v>
      </c>
      <c r="J408" s="85">
        <v>385.0</v>
      </c>
      <c r="K408" s="155">
        <v>102.0</v>
      </c>
      <c r="L408" s="81">
        <v>376.0</v>
      </c>
      <c r="M408" s="82">
        <v>271.0</v>
      </c>
      <c r="N408" s="83">
        <v>387.0</v>
      </c>
      <c r="O408" s="84">
        <v>143.0</v>
      </c>
      <c r="P408" s="85">
        <v>358.0</v>
      </c>
      <c r="Q408" s="155">
        <v>89.0</v>
      </c>
      <c r="R408" s="81">
        <v>357.0</v>
      </c>
      <c r="S408" s="82">
        <v>260.0</v>
      </c>
      <c r="T408" s="83">
        <v>383.0</v>
      </c>
      <c r="U408" s="84">
        <v>139.0</v>
      </c>
      <c r="V408" s="85">
        <v>354.0</v>
      </c>
      <c r="W408" s="155">
        <v>89.0</v>
      </c>
      <c r="X408" s="81"/>
      <c r="Y408" s="82"/>
      <c r="Z408" s="83"/>
      <c r="AA408" s="84"/>
      <c r="AB408" s="85"/>
      <c r="AC408" s="155"/>
      <c r="AD408" s="81"/>
      <c r="AE408" s="82"/>
      <c r="AF408" s="83"/>
      <c r="AG408" s="84"/>
      <c r="AH408" s="85"/>
      <c r="AI408" s="155"/>
      <c r="AJ408" s="81"/>
      <c r="AK408" s="82"/>
      <c r="AL408" s="83"/>
      <c r="AM408" s="84"/>
      <c r="AN408" s="85"/>
      <c r="AO408" s="155"/>
      <c r="AP408" s="81"/>
      <c r="AQ408" s="82"/>
      <c r="AR408" s="83"/>
      <c r="AS408" s="84"/>
      <c r="AT408" s="85"/>
      <c r="AU408" s="155"/>
      <c r="AV408" s="81"/>
      <c r="AW408" s="82"/>
      <c r="AX408" s="83"/>
      <c r="AY408" s="84"/>
      <c r="AZ408" s="85"/>
      <c r="BA408" s="155"/>
      <c r="BB408" s="81"/>
      <c r="BC408" s="82"/>
      <c r="BD408" s="83"/>
      <c r="BE408" s="84"/>
      <c r="BF408" s="85"/>
      <c r="BG408" s="155"/>
    </row>
    <row r="409" ht="16.5" customHeight="1">
      <c r="A409" s="166" t="s">
        <v>74</v>
      </c>
      <c r="B409" s="169">
        <v>5560.0</v>
      </c>
      <c r="C409" s="115">
        <v>2014.0</v>
      </c>
      <c r="D409" s="170"/>
      <c r="E409" s="170"/>
      <c r="F409" s="81">
        <v>159.0</v>
      </c>
      <c r="G409" s="82">
        <v>152.0</v>
      </c>
      <c r="H409" s="83">
        <v>102.0</v>
      </c>
      <c r="I409" s="84">
        <v>184.0</v>
      </c>
      <c r="J409" s="85">
        <v>438.0</v>
      </c>
      <c r="K409" s="155">
        <v>103.0</v>
      </c>
      <c r="L409" s="81">
        <v>170.0</v>
      </c>
      <c r="M409" s="82">
        <v>174.0</v>
      </c>
      <c r="N409" s="83">
        <v>110.0</v>
      </c>
      <c r="O409" s="84">
        <v>179.0</v>
      </c>
      <c r="P409" s="85">
        <v>430.0</v>
      </c>
      <c r="Q409" s="155">
        <v>89.0</v>
      </c>
      <c r="R409" s="81">
        <v>162.0</v>
      </c>
      <c r="S409" s="82">
        <v>175.0</v>
      </c>
      <c r="T409" s="83">
        <v>108.0</v>
      </c>
      <c r="U409" s="84">
        <v>180.0</v>
      </c>
      <c r="V409" s="85">
        <v>420.0</v>
      </c>
      <c r="W409" s="155">
        <v>91.0</v>
      </c>
      <c r="X409" s="81"/>
      <c r="Y409" s="82"/>
      <c r="Z409" s="83"/>
      <c r="AA409" s="84"/>
      <c r="AB409" s="85"/>
      <c r="AC409" s="155"/>
      <c r="AD409" s="81"/>
      <c r="AE409" s="82"/>
      <c r="AF409" s="83"/>
      <c r="AG409" s="84"/>
      <c r="AH409" s="85"/>
      <c r="AI409" s="155"/>
      <c r="AJ409" s="81"/>
      <c r="AK409" s="82"/>
      <c r="AL409" s="83"/>
      <c r="AM409" s="84"/>
      <c r="AN409" s="85"/>
      <c r="AO409" s="155"/>
      <c r="AP409" s="81"/>
      <c r="AQ409" s="82"/>
      <c r="AR409" s="83"/>
      <c r="AS409" s="84"/>
      <c r="AT409" s="85"/>
      <c r="AU409" s="155"/>
      <c r="AV409" s="81"/>
      <c r="AW409" s="82"/>
      <c r="AX409" s="83"/>
      <c r="AY409" s="84"/>
      <c r="AZ409" s="85"/>
      <c r="BA409" s="155"/>
      <c r="BB409" s="81"/>
      <c r="BC409" s="82"/>
      <c r="BD409" s="83"/>
      <c r="BE409" s="84"/>
      <c r="BF409" s="85"/>
      <c r="BG409" s="155"/>
    </row>
    <row r="410" ht="16.5" customHeight="1">
      <c r="A410" s="166" t="s">
        <v>74</v>
      </c>
      <c r="B410" s="169">
        <v>5563.0</v>
      </c>
      <c r="C410" s="115">
        <v>1789.0</v>
      </c>
      <c r="D410" s="170"/>
      <c r="E410" s="170"/>
      <c r="F410" s="81">
        <v>34.0</v>
      </c>
      <c r="G410" s="82">
        <v>41.0</v>
      </c>
      <c r="H410" s="83">
        <v>37.0</v>
      </c>
      <c r="I410" s="84">
        <v>90.0</v>
      </c>
      <c r="J410" s="85">
        <v>193.0</v>
      </c>
      <c r="K410" s="155">
        <v>75.0</v>
      </c>
      <c r="L410" s="81">
        <v>36.0</v>
      </c>
      <c r="M410" s="82">
        <v>36.0</v>
      </c>
      <c r="N410" s="83">
        <v>36.0</v>
      </c>
      <c r="O410" s="84">
        <v>87.0</v>
      </c>
      <c r="P410" s="85">
        <v>206.0</v>
      </c>
      <c r="Q410" s="155">
        <v>85.0</v>
      </c>
      <c r="R410" s="81">
        <v>40.0</v>
      </c>
      <c r="S410" s="82">
        <v>47.0</v>
      </c>
      <c r="T410" s="83">
        <v>40.0</v>
      </c>
      <c r="U410" s="84">
        <v>83.0</v>
      </c>
      <c r="V410" s="85">
        <v>193.0</v>
      </c>
      <c r="W410" s="155">
        <v>72.0</v>
      </c>
      <c r="X410" s="81"/>
      <c r="Y410" s="82"/>
      <c r="Z410" s="83"/>
      <c r="AA410" s="84"/>
      <c r="AB410" s="85"/>
      <c r="AC410" s="155"/>
      <c r="AD410" s="81"/>
      <c r="AE410" s="82"/>
      <c r="AF410" s="83"/>
      <c r="AG410" s="84"/>
      <c r="AH410" s="85"/>
      <c r="AI410" s="155"/>
      <c r="AJ410" s="81"/>
      <c r="AK410" s="82"/>
      <c r="AL410" s="83"/>
      <c r="AM410" s="84"/>
      <c r="AN410" s="85"/>
      <c r="AO410" s="155"/>
      <c r="AP410" s="81"/>
      <c r="AQ410" s="82"/>
      <c r="AR410" s="83"/>
      <c r="AS410" s="84"/>
      <c r="AT410" s="85"/>
      <c r="AU410" s="155"/>
      <c r="AV410" s="81"/>
      <c r="AW410" s="82"/>
      <c r="AX410" s="83"/>
      <c r="AY410" s="84"/>
      <c r="AZ410" s="85"/>
      <c r="BA410" s="155"/>
      <c r="BB410" s="81"/>
      <c r="BC410" s="82"/>
      <c r="BD410" s="83"/>
      <c r="BE410" s="84"/>
      <c r="BF410" s="85"/>
      <c r="BG410" s="155"/>
    </row>
    <row r="411" ht="16.5" customHeight="1">
      <c r="A411" s="166" t="s">
        <v>74</v>
      </c>
      <c r="B411" s="169">
        <v>5565.0</v>
      </c>
      <c r="C411" s="115">
        <v>2048.0</v>
      </c>
      <c r="D411" s="170"/>
      <c r="E411" s="170"/>
      <c r="F411" s="81">
        <v>73.0</v>
      </c>
      <c r="G411" s="82">
        <v>59.0</v>
      </c>
      <c r="H411" s="83">
        <v>101.0</v>
      </c>
      <c r="I411" s="84">
        <v>141.0</v>
      </c>
      <c r="J411" s="85">
        <v>317.0</v>
      </c>
      <c r="K411" s="155">
        <v>96.0</v>
      </c>
      <c r="L411" s="81">
        <v>72.0</v>
      </c>
      <c r="M411" s="82">
        <v>66.0</v>
      </c>
      <c r="N411" s="83">
        <v>105.0</v>
      </c>
      <c r="O411" s="84">
        <v>143.0</v>
      </c>
      <c r="P411" s="85">
        <v>318.0</v>
      </c>
      <c r="Q411" s="155">
        <v>100.0</v>
      </c>
      <c r="R411" s="81">
        <v>73.0</v>
      </c>
      <c r="S411" s="82">
        <v>64.0</v>
      </c>
      <c r="T411" s="83">
        <v>106.0</v>
      </c>
      <c r="U411" s="84">
        <v>137.0</v>
      </c>
      <c r="V411" s="85">
        <v>315.0</v>
      </c>
      <c r="W411" s="155">
        <v>96.0</v>
      </c>
      <c r="X411" s="81"/>
      <c r="Y411" s="82"/>
      <c r="Z411" s="83"/>
      <c r="AA411" s="84"/>
      <c r="AB411" s="85"/>
      <c r="AC411" s="155"/>
      <c r="AD411" s="81"/>
      <c r="AE411" s="82"/>
      <c r="AF411" s="83"/>
      <c r="AG411" s="84"/>
      <c r="AH411" s="85"/>
      <c r="AI411" s="155"/>
      <c r="AJ411" s="81"/>
      <c r="AK411" s="82"/>
      <c r="AL411" s="83"/>
      <c r="AM411" s="84"/>
      <c r="AN411" s="85"/>
      <c r="AO411" s="155"/>
      <c r="AP411" s="81"/>
      <c r="AQ411" s="82"/>
      <c r="AR411" s="83"/>
      <c r="AS411" s="84"/>
      <c r="AT411" s="85"/>
      <c r="AU411" s="155"/>
      <c r="AV411" s="81"/>
      <c r="AW411" s="82"/>
      <c r="AX411" s="83"/>
      <c r="AY411" s="84"/>
      <c r="AZ411" s="85"/>
      <c r="BA411" s="155"/>
      <c r="BB411" s="81"/>
      <c r="BC411" s="82"/>
      <c r="BD411" s="83"/>
      <c r="BE411" s="84"/>
      <c r="BF411" s="85"/>
      <c r="BG411" s="155"/>
    </row>
    <row r="412" ht="16.5" customHeight="1">
      <c r="A412" s="166" t="s">
        <v>74</v>
      </c>
      <c r="B412" s="169">
        <v>5566.0</v>
      </c>
      <c r="C412" s="115">
        <v>3336.0</v>
      </c>
      <c r="D412" s="170"/>
      <c r="E412" s="170"/>
      <c r="F412" s="81">
        <v>227.0</v>
      </c>
      <c r="G412" s="82">
        <v>205.0</v>
      </c>
      <c r="H412" s="83">
        <v>192.0</v>
      </c>
      <c r="I412" s="84">
        <v>242.0</v>
      </c>
      <c r="J412" s="85">
        <v>695.0</v>
      </c>
      <c r="K412" s="155">
        <v>164.0</v>
      </c>
      <c r="L412" s="81">
        <v>241.0</v>
      </c>
      <c r="M412" s="82">
        <v>248.0</v>
      </c>
      <c r="N412" s="83">
        <v>207.0</v>
      </c>
      <c r="O412" s="84">
        <v>243.0</v>
      </c>
      <c r="P412" s="85">
        <v>681.0</v>
      </c>
      <c r="Q412" s="155">
        <v>155.0</v>
      </c>
      <c r="R412" s="81">
        <v>228.0</v>
      </c>
      <c r="S412" s="82">
        <v>228.0</v>
      </c>
      <c r="T412" s="83">
        <v>203.0</v>
      </c>
      <c r="U412" s="84">
        <v>238.0</v>
      </c>
      <c r="V412" s="85">
        <v>670.0</v>
      </c>
      <c r="W412" s="155">
        <v>148.0</v>
      </c>
      <c r="X412" s="81"/>
      <c r="Y412" s="82"/>
      <c r="Z412" s="83"/>
      <c r="AA412" s="84"/>
      <c r="AB412" s="85"/>
      <c r="AC412" s="155"/>
      <c r="AD412" s="81"/>
      <c r="AE412" s="82"/>
      <c r="AF412" s="83"/>
      <c r="AG412" s="84"/>
      <c r="AH412" s="85"/>
      <c r="AI412" s="155"/>
      <c r="AJ412" s="81"/>
      <c r="AK412" s="82"/>
      <c r="AL412" s="83"/>
      <c r="AM412" s="84"/>
      <c r="AN412" s="85"/>
      <c r="AO412" s="155"/>
      <c r="AP412" s="81"/>
      <c r="AQ412" s="82"/>
      <c r="AR412" s="83"/>
      <c r="AS412" s="84"/>
      <c r="AT412" s="85"/>
      <c r="AU412" s="155"/>
      <c r="AV412" s="81"/>
      <c r="AW412" s="82"/>
      <c r="AX412" s="83"/>
      <c r="AY412" s="84"/>
      <c r="AZ412" s="85"/>
      <c r="BA412" s="155"/>
      <c r="BB412" s="81"/>
      <c r="BC412" s="82"/>
      <c r="BD412" s="83"/>
      <c r="BE412" s="84"/>
      <c r="BF412" s="85"/>
      <c r="BG412" s="155"/>
    </row>
    <row r="413" ht="16.5" customHeight="1">
      <c r="A413" s="166" t="s">
        <v>74</v>
      </c>
      <c r="B413" s="169">
        <v>5569.0</v>
      </c>
      <c r="C413" s="115">
        <v>2671.0</v>
      </c>
      <c r="D413" s="170"/>
      <c r="E413" s="170"/>
      <c r="F413" s="81">
        <v>163.0</v>
      </c>
      <c r="G413" s="82">
        <v>171.0</v>
      </c>
      <c r="H413" s="83">
        <v>175.0</v>
      </c>
      <c r="I413" s="84">
        <v>165.0</v>
      </c>
      <c r="J413" s="85">
        <v>504.0</v>
      </c>
      <c r="K413" s="155">
        <v>153.0</v>
      </c>
      <c r="L413" s="81">
        <v>172.0</v>
      </c>
      <c r="M413" s="82">
        <v>191.0</v>
      </c>
      <c r="N413" s="83">
        <v>192.0</v>
      </c>
      <c r="O413" s="84">
        <v>161.0</v>
      </c>
      <c r="P413" s="85">
        <v>494.0</v>
      </c>
      <c r="Q413" s="155">
        <v>148.0</v>
      </c>
      <c r="R413" s="81">
        <v>167.0</v>
      </c>
      <c r="S413" s="82">
        <v>181.0</v>
      </c>
      <c r="T413" s="83">
        <v>188.0</v>
      </c>
      <c r="U413" s="84">
        <v>156.0</v>
      </c>
      <c r="V413" s="85">
        <v>487.0</v>
      </c>
      <c r="W413" s="155">
        <v>143.0</v>
      </c>
      <c r="X413" s="81"/>
      <c r="Y413" s="82"/>
      <c r="Z413" s="83"/>
      <c r="AA413" s="84"/>
      <c r="AB413" s="85"/>
      <c r="AC413" s="155"/>
      <c r="AD413" s="81"/>
      <c r="AE413" s="82"/>
      <c r="AF413" s="83"/>
      <c r="AG413" s="84"/>
      <c r="AH413" s="85"/>
      <c r="AI413" s="155"/>
      <c r="AJ413" s="81"/>
      <c r="AK413" s="82"/>
      <c r="AL413" s="83"/>
      <c r="AM413" s="84"/>
      <c r="AN413" s="85"/>
      <c r="AO413" s="155"/>
      <c r="AP413" s="81"/>
      <c r="AQ413" s="82"/>
      <c r="AR413" s="83"/>
      <c r="AS413" s="84"/>
      <c r="AT413" s="85"/>
      <c r="AU413" s="155"/>
      <c r="AV413" s="81"/>
      <c r="AW413" s="82"/>
      <c r="AX413" s="83"/>
      <c r="AY413" s="84"/>
      <c r="AZ413" s="85"/>
      <c r="BA413" s="155"/>
      <c r="BB413" s="81"/>
      <c r="BC413" s="82"/>
      <c r="BD413" s="83"/>
      <c r="BE413" s="84"/>
      <c r="BF413" s="85"/>
      <c r="BG413" s="155"/>
    </row>
    <row r="414" ht="16.5" customHeight="1">
      <c r="A414" s="166" t="s">
        <v>74</v>
      </c>
      <c r="B414" s="169">
        <v>5570.0</v>
      </c>
      <c r="C414" s="115">
        <v>3345.0</v>
      </c>
      <c r="D414" s="170"/>
      <c r="E414" s="170"/>
      <c r="F414" s="81">
        <v>109.0</v>
      </c>
      <c r="G414" s="82">
        <v>200.0</v>
      </c>
      <c r="H414" s="83">
        <v>129.0</v>
      </c>
      <c r="I414" s="84">
        <v>144.0</v>
      </c>
      <c r="J414" s="85">
        <v>528.0</v>
      </c>
      <c r="K414" s="155">
        <v>134.0</v>
      </c>
      <c r="L414" s="81">
        <v>121.0</v>
      </c>
      <c r="M414" s="82">
        <v>223.0</v>
      </c>
      <c r="N414" s="83">
        <v>133.0</v>
      </c>
      <c r="O414" s="84">
        <v>140.0</v>
      </c>
      <c r="P414" s="85">
        <v>518.0</v>
      </c>
      <c r="Q414" s="155">
        <v>135.0</v>
      </c>
      <c r="R414" s="81">
        <v>116.0</v>
      </c>
      <c r="S414" s="82">
        <v>222.0</v>
      </c>
      <c r="T414" s="83">
        <v>135.0</v>
      </c>
      <c r="U414" s="84">
        <v>136.0</v>
      </c>
      <c r="V414" s="85">
        <v>509.0</v>
      </c>
      <c r="W414" s="155">
        <v>122.0</v>
      </c>
      <c r="X414" s="81"/>
      <c r="Y414" s="82"/>
      <c r="Z414" s="83"/>
      <c r="AA414" s="84"/>
      <c r="AB414" s="85"/>
      <c r="AC414" s="155"/>
      <c r="AD414" s="81"/>
      <c r="AE414" s="82"/>
      <c r="AF414" s="83"/>
      <c r="AG414" s="84"/>
      <c r="AH414" s="85"/>
      <c r="AI414" s="155"/>
      <c r="AJ414" s="81"/>
      <c r="AK414" s="82"/>
      <c r="AL414" s="83"/>
      <c r="AM414" s="84"/>
      <c r="AN414" s="85"/>
      <c r="AO414" s="155"/>
      <c r="AP414" s="81"/>
      <c r="AQ414" s="82"/>
      <c r="AR414" s="83"/>
      <c r="AS414" s="84"/>
      <c r="AT414" s="85"/>
      <c r="AU414" s="155"/>
      <c r="AV414" s="81"/>
      <c r="AW414" s="82"/>
      <c r="AX414" s="83"/>
      <c r="AY414" s="84"/>
      <c r="AZ414" s="85"/>
      <c r="BA414" s="155"/>
      <c r="BB414" s="81"/>
      <c r="BC414" s="82"/>
      <c r="BD414" s="83"/>
      <c r="BE414" s="84"/>
      <c r="BF414" s="85"/>
      <c r="BG414" s="155"/>
    </row>
    <row r="415" ht="16.5" customHeight="1">
      <c r="A415" s="166" t="s">
        <v>74</v>
      </c>
      <c r="B415" s="169">
        <v>5571.0</v>
      </c>
      <c r="C415" s="115">
        <v>1753.0</v>
      </c>
      <c r="D415" s="170"/>
      <c r="E415" s="170"/>
      <c r="F415" s="81">
        <v>53.0</v>
      </c>
      <c r="G415" s="82">
        <v>64.0</v>
      </c>
      <c r="H415" s="83">
        <v>62.0</v>
      </c>
      <c r="I415" s="84">
        <v>65.0</v>
      </c>
      <c r="J415" s="85">
        <v>226.0</v>
      </c>
      <c r="K415" s="155">
        <v>75.0</v>
      </c>
      <c r="L415" s="81">
        <v>58.0</v>
      </c>
      <c r="M415" s="82">
        <v>81.0</v>
      </c>
      <c r="N415" s="83">
        <v>62.0</v>
      </c>
      <c r="O415" s="84">
        <v>63.0</v>
      </c>
      <c r="P415" s="85">
        <v>223.0</v>
      </c>
      <c r="Q415" s="155">
        <v>76.0</v>
      </c>
      <c r="R415" s="81">
        <v>59.0</v>
      </c>
      <c r="S415" s="82">
        <v>86.0</v>
      </c>
      <c r="T415" s="83">
        <v>62.0</v>
      </c>
      <c r="U415" s="84">
        <v>56.0</v>
      </c>
      <c r="V415" s="85">
        <v>209.0</v>
      </c>
      <c r="W415" s="155">
        <v>69.0</v>
      </c>
      <c r="X415" s="81"/>
      <c r="Y415" s="82"/>
      <c r="Z415" s="83"/>
      <c r="AA415" s="84"/>
      <c r="AB415" s="85"/>
      <c r="AC415" s="155"/>
      <c r="AD415" s="81"/>
      <c r="AE415" s="82"/>
      <c r="AF415" s="83"/>
      <c r="AG415" s="84"/>
      <c r="AH415" s="85"/>
      <c r="AI415" s="155"/>
      <c r="AJ415" s="81"/>
      <c r="AK415" s="82"/>
      <c r="AL415" s="83"/>
      <c r="AM415" s="84"/>
      <c r="AN415" s="85"/>
      <c r="AO415" s="155"/>
      <c r="AP415" s="81"/>
      <c r="AQ415" s="82"/>
      <c r="AR415" s="83"/>
      <c r="AS415" s="84"/>
      <c r="AT415" s="85"/>
      <c r="AU415" s="155"/>
      <c r="AV415" s="81"/>
      <c r="AW415" s="82"/>
      <c r="AX415" s="83"/>
      <c r="AY415" s="84"/>
      <c r="AZ415" s="85"/>
      <c r="BA415" s="155"/>
      <c r="BB415" s="81"/>
      <c r="BC415" s="82"/>
      <c r="BD415" s="83"/>
      <c r="BE415" s="84"/>
      <c r="BF415" s="85"/>
      <c r="BG415" s="155"/>
    </row>
    <row r="416" ht="16.5" customHeight="1">
      <c r="A416" s="166" t="s">
        <v>74</v>
      </c>
      <c r="B416" s="169">
        <v>5572.0</v>
      </c>
      <c r="C416" s="115">
        <v>2184.0</v>
      </c>
      <c r="D416" s="170"/>
      <c r="E416" s="170"/>
      <c r="F416" s="81">
        <v>86.0</v>
      </c>
      <c r="G416" s="82">
        <v>76.0</v>
      </c>
      <c r="H416" s="83">
        <v>78.0</v>
      </c>
      <c r="I416" s="84">
        <v>136.0</v>
      </c>
      <c r="J416" s="85">
        <v>299.0</v>
      </c>
      <c r="K416" s="155">
        <v>120.0</v>
      </c>
      <c r="L416" s="81">
        <v>91.0</v>
      </c>
      <c r="M416" s="82">
        <v>88.0</v>
      </c>
      <c r="N416" s="83">
        <v>80.0</v>
      </c>
      <c r="O416" s="84">
        <v>131.0</v>
      </c>
      <c r="P416" s="85">
        <v>302.0</v>
      </c>
      <c r="Q416" s="155">
        <v>117.0</v>
      </c>
      <c r="R416" s="81">
        <v>90.0</v>
      </c>
      <c r="S416" s="82">
        <v>90.0</v>
      </c>
      <c r="T416" s="83">
        <v>81.0</v>
      </c>
      <c r="U416" s="84">
        <v>135.0</v>
      </c>
      <c r="V416" s="85">
        <v>295.0</v>
      </c>
      <c r="W416" s="155">
        <v>110.0</v>
      </c>
      <c r="X416" s="81"/>
      <c r="Y416" s="82"/>
      <c r="Z416" s="83"/>
      <c r="AA416" s="84"/>
      <c r="AB416" s="85"/>
      <c r="AC416" s="155"/>
      <c r="AD416" s="81"/>
      <c r="AE416" s="82"/>
      <c r="AF416" s="83"/>
      <c r="AG416" s="84"/>
      <c r="AH416" s="85"/>
      <c r="AI416" s="155"/>
      <c r="AJ416" s="81"/>
      <c r="AK416" s="82"/>
      <c r="AL416" s="83"/>
      <c r="AM416" s="84"/>
      <c r="AN416" s="85"/>
      <c r="AO416" s="155"/>
      <c r="AP416" s="81"/>
      <c r="AQ416" s="82"/>
      <c r="AR416" s="83"/>
      <c r="AS416" s="84"/>
      <c r="AT416" s="85"/>
      <c r="AU416" s="155"/>
      <c r="AV416" s="81"/>
      <c r="AW416" s="82"/>
      <c r="AX416" s="83"/>
      <c r="AY416" s="84"/>
      <c r="AZ416" s="85"/>
      <c r="BA416" s="155"/>
      <c r="BB416" s="81"/>
      <c r="BC416" s="82"/>
      <c r="BD416" s="83"/>
      <c r="BE416" s="84"/>
      <c r="BF416" s="85"/>
      <c r="BG416" s="155"/>
    </row>
    <row r="417" ht="16.5" customHeight="1">
      <c r="A417" s="166" t="s">
        <v>74</v>
      </c>
      <c r="B417" s="169">
        <v>5577.0</v>
      </c>
      <c r="C417" s="115">
        <v>965.0</v>
      </c>
      <c r="D417" s="170"/>
      <c r="E417" s="170"/>
      <c r="F417" s="81">
        <v>51.0</v>
      </c>
      <c r="G417" s="82">
        <v>33.0</v>
      </c>
      <c r="H417" s="83">
        <v>35.0</v>
      </c>
      <c r="I417" s="84">
        <v>45.0</v>
      </c>
      <c r="J417" s="85">
        <v>132.0</v>
      </c>
      <c r="K417" s="155">
        <v>39.0</v>
      </c>
      <c r="L417" s="81">
        <v>57.0</v>
      </c>
      <c r="M417" s="82">
        <v>35.0</v>
      </c>
      <c r="N417" s="83">
        <v>32.0</v>
      </c>
      <c r="O417" s="84">
        <v>48.0</v>
      </c>
      <c r="P417" s="85">
        <v>130.0</v>
      </c>
      <c r="Q417" s="155">
        <v>42.0</v>
      </c>
      <c r="R417" s="81">
        <v>51.0</v>
      </c>
      <c r="S417" s="82">
        <v>35.0</v>
      </c>
      <c r="T417" s="83">
        <v>38.0</v>
      </c>
      <c r="U417" s="84">
        <v>49.0</v>
      </c>
      <c r="V417" s="85">
        <v>129.0</v>
      </c>
      <c r="W417" s="155">
        <v>37.0</v>
      </c>
      <c r="X417" s="81"/>
      <c r="Y417" s="82"/>
      <c r="Z417" s="83"/>
      <c r="AA417" s="84"/>
      <c r="AB417" s="85"/>
      <c r="AC417" s="155"/>
      <c r="AD417" s="81"/>
      <c r="AE417" s="82"/>
      <c r="AF417" s="83"/>
      <c r="AG417" s="84"/>
      <c r="AH417" s="85"/>
      <c r="AI417" s="155"/>
      <c r="AJ417" s="81"/>
      <c r="AK417" s="82"/>
      <c r="AL417" s="83"/>
      <c r="AM417" s="84"/>
      <c r="AN417" s="85"/>
      <c r="AO417" s="155"/>
      <c r="AP417" s="81"/>
      <c r="AQ417" s="82"/>
      <c r="AR417" s="83"/>
      <c r="AS417" s="84"/>
      <c r="AT417" s="85"/>
      <c r="AU417" s="155"/>
      <c r="AV417" s="81"/>
      <c r="AW417" s="82"/>
      <c r="AX417" s="83"/>
      <c r="AY417" s="84"/>
      <c r="AZ417" s="85"/>
      <c r="BA417" s="155"/>
      <c r="BB417" s="81"/>
      <c r="BC417" s="82"/>
      <c r="BD417" s="83"/>
      <c r="BE417" s="84"/>
      <c r="BF417" s="85"/>
      <c r="BG417" s="155"/>
    </row>
    <row r="418" ht="16.5" customHeight="1">
      <c r="A418" s="166" t="s">
        <v>74</v>
      </c>
      <c r="B418" s="169">
        <v>5578.0</v>
      </c>
      <c r="C418" s="115">
        <v>1590.0</v>
      </c>
      <c r="D418" s="170"/>
      <c r="E418" s="170"/>
      <c r="F418" s="81">
        <v>60.0</v>
      </c>
      <c r="G418" s="82">
        <v>63.0</v>
      </c>
      <c r="H418" s="83">
        <v>52.0</v>
      </c>
      <c r="I418" s="84">
        <v>86.0</v>
      </c>
      <c r="J418" s="85">
        <v>168.0</v>
      </c>
      <c r="K418" s="155">
        <v>78.0</v>
      </c>
      <c r="L418" s="81">
        <v>60.0</v>
      </c>
      <c r="M418" s="82">
        <v>67.0</v>
      </c>
      <c r="N418" s="83">
        <v>59.0</v>
      </c>
      <c r="O418" s="84">
        <v>83.0</v>
      </c>
      <c r="P418" s="85">
        <v>173.0</v>
      </c>
      <c r="Q418" s="155">
        <v>80.0</v>
      </c>
      <c r="R418" s="81">
        <v>58.0</v>
      </c>
      <c r="S418" s="82">
        <v>74.0</v>
      </c>
      <c r="T418" s="83">
        <v>57.0</v>
      </c>
      <c r="U418" s="84">
        <v>85.0</v>
      </c>
      <c r="V418" s="85">
        <v>166.0</v>
      </c>
      <c r="W418" s="155">
        <v>72.0</v>
      </c>
      <c r="X418" s="81"/>
      <c r="Y418" s="82"/>
      <c r="Z418" s="83"/>
      <c r="AA418" s="84"/>
      <c r="AB418" s="85"/>
      <c r="AC418" s="155"/>
      <c r="AD418" s="81"/>
      <c r="AE418" s="82"/>
      <c r="AF418" s="83"/>
      <c r="AG418" s="84"/>
      <c r="AH418" s="85"/>
      <c r="AI418" s="155"/>
      <c r="AJ418" s="81"/>
      <c r="AK418" s="82"/>
      <c r="AL418" s="83"/>
      <c r="AM418" s="84"/>
      <c r="AN418" s="85"/>
      <c r="AO418" s="155"/>
      <c r="AP418" s="81"/>
      <c r="AQ418" s="82"/>
      <c r="AR418" s="83"/>
      <c r="AS418" s="84"/>
      <c r="AT418" s="85"/>
      <c r="AU418" s="155"/>
      <c r="AV418" s="81"/>
      <c r="AW418" s="82"/>
      <c r="AX418" s="83"/>
      <c r="AY418" s="84"/>
      <c r="AZ418" s="85"/>
      <c r="BA418" s="155"/>
      <c r="BB418" s="81"/>
      <c r="BC418" s="82"/>
      <c r="BD418" s="83"/>
      <c r="BE418" s="84"/>
      <c r="BF418" s="85"/>
      <c r="BG418" s="155"/>
    </row>
    <row r="419" ht="16.5" customHeight="1">
      <c r="A419" s="166" t="s">
        <v>74</v>
      </c>
      <c r="B419" s="169">
        <v>5581.0</v>
      </c>
      <c r="C419" s="115">
        <v>2362.0</v>
      </c>
      <c r="D419" s="170"/>
      <c r="E419" s="170"/>
      <c r="F419" s="81">
        <v>25.0</v>
      </c>
      <c r="G419" s="82">
        <v>39.0</v>
      </c>
      <c r="H419" s="83">
        <v>19.0</v>
      </c>
      <c r="I419" s="84">
        <v>58.0</v>
      </c>
      <c r="J419" s="85">
        <v>130.0</v>
      </c>
      <c r="K419" s="155">
        <v>80.0</v>
      </c>
      <c r="L419" s="81">
        <v>24.0</v>
      </c>
      <c r="M419" s="82">
        <v>43.0</v>
      </c>
      <c r="N419" s="83">
        <v>23.0</v>
      </c>
      <c r="O419" s="84">
        <v>59.0</v>
      </c>
      <c r="P419" s="85">
        <v>128.0</v>
      </c>
      <c r="Q419" s="155">
        <v>81.0</v>
      </c>
      <c r="R419" s="81">
        <v>25.0</v>
      </c>
      <c r="S419" s="82">
        <v>42.0</v>
      </c>
      <c r="T419" s="83">
        <v>18.0</v>
      </c>
      <c r="U419" s="84">
        <v>56.0</v>
      </c>
      <c r="V419" s="85">
        <v>122.0</v>
      </c>
      <c r="W419" s="155">
        <v>76.0</v>
      </c>
      <c r="X419" s="81"/>
      <c r="Y419" s="82"/>
      <c r="Z419" s="83"/>
      <c r="AA419" s="84"/>
      <c r="AB419" s="85"/>
      <c r="AC419" s="155"/>
      <c r="AD419" s="81"/>
      <c r="AE419" s="82"/>
      <c r="AF419" s="83"/>
      <c r="AG419" s="84"/>
      <c r="AH419" s="85"/>
      <c r="AI419" s="155"/>
      <c r="AJ419" s="81"/>
      <c r="AK419" s="82"/>
      <c r="AL419" s="83"/>
      <c r="AM419" s="84"/>
      <c r="AN419" s="85"/>
      <c r="AO419" s="155"/>
      <c r="AP419" s="81"/>
      <c r="AQ419" s="82"/>
      <c r="AR419" s="83"/>
      <c r="AS419" s="84"/>
      <c r="AT419" s="85"/>
      <c r="AU419" s="155"/>
      <c r="AV419" s="81"/>
      <c r="AW419" s="82"/>
      <c r="AX419" s="83"/>
      <c r="AY419" s="84"/>
      <c r="AZ419" s="85"/>
      <c r="BA419" s="155"/>
      <c r="BB419" s="81"/>
      <c r="BC419" s="82"/>
      <c r="BD419" s="83"/>
      <c r="BE419" s="84"/>
      <c r="BF419" s="85"/>
      <c r="BG419" s="155"/>
    </row>
    <row r="420" ht="16.5" customHeight="1">
      <c r="A420" s="166" t="s">
        <v>74</v>
      </c>
      <c r="B420" s="169">
        <v>5582.0</v>
      </c>
      <c r="C420" s="115">
        <v>1911.0</v>
      </c>
      <c r="D420" s="170"/>
      <c r="E420" s="170"/>
      <c r="F420" s="81">
        <v>43.0</v>
      </c>
      <c r="G420" s="82">
        <v>65.0</v>
      </c>
      <c r="H420" s="83">
        <v>48.0</v>
      </c>
      <c r="I420" s="84">
        <v>54.0</v>
      </c>
      <c r="J420" s="85">
        <v>212.0</v>
      </c>
      <c r="K420" s="155">
        <v>73.0</v>
      </c>
      <c r="L420" s="81">
        <v>47.0</v>
      </c>
      <c r="M420" s="82">
        <v>66.0</v>
      </c>
      <c r="N420" s="83">
        <v>49.0</v>
      </c>
      <c r="O420" s="84">
        <v>53.0</v>
      </c>
      <c r="P420" s="85">
        <v>214.0</v>
      </c>
      <c r="Q420" s="155">
        <v>75.0</v>
      </c>
      <c r="R420" s="81">
        <v>44.0</v>
      </c>
      <c r="S420" s="82">
        <v>67.0</v>
      </c>
      <c r="T420" s="83">
        <v>50.0</v>
      </c>
      <c r="U420" s="84">
        <v>53.0</v>
      </c>
      <c r="V420" s="85">
        <v>204.0</v>
      </c>
      <c r="W420" s="155">
        <v>69.0</v>
      </c>
      <c r="X420" s="81"/>
      <c r="Y420" s="82"/>
      <c r="Z420" s="83"/>
      <c r="AA420" s="84"/>
      <c r="AB420" s="85"/>
      <c r="AC420" s="155"/>
      <c r="AD420" s="81"/>
      <c r="AE420" s="82"/>
      <c r="AF420" s="83"/>
      <c r="AG420" s="84"/>
      <c r="AH420" s="85"/>
      <c r="AI420" s="155"/>
      <c r="AJ420" s="81"/>
      <c r="AK420" s="82"/>
      <c r="AL420" s="83"/>
      <c r="AM420" s="84"/>
      <c r="AN420" s="85"/>
      <c r="AO420" s="155"/>
      <c r="AP420" s="81"/>
      <c r="AQ420" s="82"/>
      <c r="AR420" s="83"/>
      <c r="AS420" s="84"/>
      <c r="AT420" s="85"/>
      <c r="AU420" s="155"/>
      <c r="AV420" s="81"/>
      <c r="AW420" s="82"/>
      <c r="AX420" s="83"/>
      <c r="AY420" s="84"/>
      <c r="AZ420" s="85"/>
      <c r="BA420" s="155"/>
      <c r="BB420" s="81"/>
      <c r="BC420" s="82"/>
      <c r="BD420" s="83"/>
      <c r="BE420" s="84"/>
      <c r="BF420" s="85"/>
      <c r="BG420" s="155"/>
    </row>
    <row r="421" ht="16.5" customHeight="1">
      <c r="A421" s="166" t="s">
        <v>74</v>
      </c>
      <c r="B421" s="169">
        <v>5583.0</v>
      </c>
      <c r="C421" s="115">
        <v>1591.0</v>
      </c>
      <c r="D421" s="170"/>
      <c r="E421" s="170"/>
      <c r="F421" s="81">
        <v>16.0</v>
      </c>
      <c r="G421" s="82">
        <v>39.0</v>
      </c>
      <c r="H421" s="83">
        <v>34.0</v>
      </c>
      <c r="I421" s="84">
        <v>42.0</v>
      </c>
      <c r="J421" s="85">
        <v>133.0</v>
      </c>
      <c r="K421" s="155">
        <v>51.0</v>
      </c>
      <c r="L421" s="81">
        <v>16.0</v>
      </c>
      <c r="M421" s="82">
        <v>41.0</v>
      </c>
      <c r="N421" s="83">
        <v>36.0</v>
      </c>
      <c r="O421" s="84">
        <v>42.0</v>
      </c>
      <c r="P421" s="85">
        <v>131.0</v>
      </c>
      <c r="Q421" s="155">
        <v>51.0</v>
      </c>
      <c r="R421" s="81">
        <v>19.0</v>
      </c>
      <c r="S421" s="82">
        <v>48.0</v>
      </c>
      <c r="T421" s="83">
        <v>35.0</v>
      </c>
      <c r="U421" s="84">
        <v>41.0</v>
      </c>
      <c r="V421" s="85">
        <v>123.0</v>
      </c>
      <c r="W421" s="155">
        <v>47.0</v>
      </c>
      <c r="X421" s="81"/>
      <c r="Y421" s="82"/>
      <c r="Z421" s="83"/>
      <c r="AA421" s="84"/>
      <c r="AB421" s="85"/>
      <c r="AC421" s="155"/>
      <c r="AD421" s="81"/>
      <c r="AE421" s="82"/>
      <c r="AF421" s="83"/>
      <c r="AG421" s="84"/>
      <c r="AH421" s="85"/>
      <c r="AI421" s="155"/>
      <c r="AJ421" s="81"/>
      <c r="AK421" s="82"/>
      <c r="AL421" s="83"/>
      <c r="AM421" s="84"/>
      <c r="AN421" s="85"/>
      <c r="AO421" s="155"/>
      <c r="AP421" s="81"/>
      <c r="AQ421" s="82"/>
      <c r="AR421" s="83"/>
      <c r="AS421" s="84"/>
      <c r="AT421" s="85"/>
      <c r="AU421" s="155"/>
      <c r="AV421" s="81"/>
      <c r="AW421" s="82"/>
      <c r="AX421" s="83"/>
      <c r="AY421" s="84"/>
      <c r="AZ421" s="85"/>
      <c r="BA421" s="155"/>
      <c r="BB421" s="81"/>
      <c r="BC421" s="82"/>
      <c r="BD421" s="83"/>
      <c r="BE421" s="84"/>
      <c r="BF421" s="85"/>
      <c r="BG421" s="155"/>
    </row>
    <row r="422" ht="16.5" customHeight="1">
      <c r="A422" s="166" t="s">
        <v>74</v>
      </c>
      <c r="B422" s="169">
        <v>5584.0</v>
      </c>
      <c r="C422" s="115">
        <v>1024.0</v>
      </c>
      <c r="D422" s="170"/>
      <c r="E422" s="170"/>
      <c r="F422" s="81">
        <v>24.0</v>
      </c>
      <c r="G422" s="82">
        <v>27.0</v>
      </c>
      <c r="H422" s="83">
        <v>29.0</v>
      </c>
      <c r="I422" s="84">
        <v>57.0</v>
      </c>
      <c r="J422" s="85">
        <v>110.0</v>
      </c>
      <c r="K422" s="155">
        <v>66.0</v>
      </c>
      <c r="L422" s="81">
        <v>20.0</v>
      </c>
      <c r="M422" s="82">
        <v>29.0</v>
      </c>
      <c r="N422" s="83">
        <v>27.0</v>
      </c>
      <c r="O422" s="84">
        <v>58.0</v>
      </c>
      <c r="P422" s="85">
        <v>114.0</v>
      </c>
      <c r="Q422" s="155">
        <v>68.0</v>
      </c>
      <c r="R422" s="81">
        <v>22.0</v>
      </c>
      <c r="S422" s="82">
        <v>28.0</v>
      </c>
      <c r="T422" s="83">
        <v>29.0</v>
      </c>
      <c r="U422" s="84">
        <v>54.0</v>
      </c>
      <c r="V422" s="85">
        <v>110.0</v>
      </c>
      <c r="W422" s="155">
        <v>64.0</v>
      </c>
      <c r="X422" s="81"/>
      <c r="Y422" s="82"/>
      <c r="Z422" s="83"/>
      <c r="AA422" s="84"/>
      <c r="AB422" s="85"/>
      <c r="AC422" s="155"/>
      <c r="AD422" s="81"/>
      <c r="AE422" s="82"/>
      <c r="AF422" s="83"/>
      <c r="AG422" s="84"/>
      <c r="AH422" s="85"/>
      <c r="AI422" s="155"/>
      <c r="AJ422" s="81"/>
      <c r="AK422" s="82"/>
      <c r="AL422" s="83"/>
      <c r="AM422" s="84"/>
      <c r="AN422" s="85"/>
      <c r="AO422" s="155"/>
      <c r="AP422" s="81"/>
      <c r="AQ422" s="82"/>
      <c r="AR422" s="83"/>
      <c r="AS422" s="84"/>
      <c r="AT422" s="85"/>
      <c r="AU422" s="155"/>
      <c r="AV422" s="81"/>
      <c r="AW422" s="82"/>
      <c r="AX422" s="83"/>
      <c r="AY422" s="84"/>
      <c r="AZ422" s="85"/>
      <c r="BA422" s="155"/>
      <c r="BB422" s="81"/>
      <c r="BC422" s="82"/>
      <c r="BD422" s="83"/>
      <c r="BE422" s="84"/>
      <c r="BF422" s="85"/>
      <c r="BG422" s="155"/>
    </row>
    <row r="423" ht="16.5" customHeight="1">
      <c r="A423" s="166" t="s">
        <v>74</v>
      </c>
      <c r="B423" s="169">
        <v>5585.0</v>
      </c>
      <c r="C423" s="115">
        <v>1602.0</v>
      </c>
      <c r="D423" s="170"/>
      <c r="E423" s="170"/>
      <c r="F423" s="81">
        <v>38.0</v>
      </c>
      <c r="G423" s="82">
        <v>44.0</v>
      </c>
      <c r="H423" s="83">
        <v>44.0</v>
      </c>
      <c r="I423" s="84">
        <v>76.0</v>
      </c>
      <c r="J423" s="85">
        <v>213.0</v>
      </c>
      <c r="K423" s="155">
        <v>76.0</v>
      </c>
      <c r="L423" s="81">
        <v>37.0</v>
      </c>
      <c r="M423" s="82">
        <v>51.0</v>
      </c>
      <c r="N423" s="83">
        <v>44.0</v>
      </c>
      <c r="O423" s="84">
        <v>77.0</v>
      </c>
      <c r="P423" s="85">
        <v>212.0</v>
      </c>
      <c r="Q423" s="155">
        <v>80.0</v>
      </c>
      <c r="R423" s="81">
        <v>41.0</v>
      </c>
      <c r="S423" s="82">
        <v>53.0</v>
      </c>
      <c r="T423" s="83">
        <v>44.0</v>
      </c>
      <c r="U423" s="84">
        <v>70.0</v>
      </c>
      <c r="V423" s="85">
        <v>205.0</v>
      </c>
      <c r="W423" s="155">
        <v>75.0</v>
      </c>
      <c r="X423" s="81"/>
      <c r="Y423" s="82"/>
      <c r="Z423" s="83"/>
      <c r="AA423" s="84"/>
      <c r="AB423" s="85"/>
      <c r="AC423" s="155"/>
      <c r="AD423" s="81"/>
      <c r="AE423" s="82"/>
      <c r="AF423" s="83"/>
      <c r="AG423" s="84"/>
      <c r="AH423" s="85"/>
      <c r="AI423" s="155"/>
      <c r="AJ423" s="81"/>
      <c r="AK423" s="82"/>
      <c r="AL423" s="83"/>
      <c r="AM423" s="84"/>
      <c r="AN423" s="85"/>
      <c r="AO423" s="155"/>
      <c r="AP423" s="81"/>
      <c r="AQ423" s="82"/>
      <c r="AR423" s="83"/>
      <c r="AS423" s="84"/>
      <c r="AT423" s="85"/>
      <c r="AU423" s="155"/>
      <c r="AV423" s="81"/>
      <c r="AW423" s="82"/>
      <c r="AX423" s="83"/>
      <c r="AY423" s="84"/>
      <c r="AZ423" s="85"/>
      <c r="BA423" s="155"/>
      <c r="BB423" s="81"/>
      <c r="BC423" s="82"/>
      <c r="BD423" s="83"/>
      <c r="BE423" s="84"/>
      <c r="BF423" s="85"/>
      <c r="BG423" s="155"/>
    </row>
    <row r="424" ht="16.5" customHeight="1">
      <c r="A424" s="166" t="s">
        <v>74</v>
      </c>
      <c r="B424" s="169">
        <v>5586.0</v>
      </c>
      <c r="C424" s="115">
        <v>1400.0</v>
      </c>
      <c r="D424" s="170"/>
      <c r="E424" s="170"/>
      <c r="F424" s="81">
        <v>26.0</v>
      </c>
      <c r="G424" s="82">
        <v>42.0</v>
      </c>
      <c r="H424" s="83">
        <v>36.0</v>
      </c>
      <c r="I424" s="84">
        <v>69.0</v>
      </c>
      <c r="J424" s="85">
        <v>194.0</v>
      </c>
      <c r="K424" s="155">
        <v>67.0</v>
      </c>
      <c r="L424" s="81">
        <v>26.0</v>
      </c>
      <c r="M424" s="82">
        <v>47.0</v>
      </c>
      <c r="N424" s="83">
        <v>39.0</v>
      </c>
      <c r="O424" s="84">
        <v>71.0</v>
      </c>
      <c r="P424" s="85">
        <v>186.0</v>
      </c>
      <c r="Q424" s="155">
        <v>61.0</v>
      </c>
      <c r="R424" s="81">
        <v>32.0</v>
      </c>
      <c r="S424" s="82">
        <v>54.0</v>
      </c>
      <c r="T424" s="83">
        <v>40.0</v>
      </c>
      <c r="U424" s="84">
        <v>66.0</v>
      </c>
      <c r="V424" s="85">
        <v>171.0</v>
      </c>
      <c r="W424" s="155">
        <v>61.0</v>
      </c>
      <c r="X424" s="81"/>
      <c r="Y424" s="82"/>
      <c r="Z424" s="83"/>
      <c r="AA424" s="84"/>
      <c r="AB424" s="85"/>
      <c r="AC424" s="155"/>
      <c r="AD424" s="81"/>
      <c r="AE424" s="82"/>
      <c r="AF424" s="83"/>
      <c r="AG424" s="84"/>
      <c r="AH424" s="85"/>
      <c r="AI424" s="155"/>
      <c r="AJ424" s="81"/>
      <c r="AK424" s="82"/>
      <c r="AL424" s="83"/>
      <c r="AM424" s="84"/>
      <c r="AN424" s="85"/>
      <c r="AO424" s="155"/>
      <c r="AP424" s="81"/>
      <c r="AQ424" s="82"/>
      <c r="AR424" s="83"/>
      <c r="AS424" s="84"/>
      <c r="AT424" s="85"/>
      <c r="AU424" s="155"/>
      <c r="AV424" s="81"/>
      <c r="AW424" s="82"/>
      <c r="AX424" s="83"/>
      <c r="AY424" s="84"/>
      <c r="AZ424" s="85"/>
      <c r="BA424" s="155"/>
      <c r="BB424" s="81"/>
      <c r="BC424" s="82"/>
      <c r="BD424" s="83"/>
      <c r="BE424" s="84"/>
      <c r="BF424" s="85"/>
      <c r="BG424" s="155"/>
    </row>
    <row r="425" ht="16.5" customHeight="1">
      <c r="A425" s="166" t="s">
        <v>74</v>
      </c>
      <c r="B425" s="169">
        <v>5587.0</v>
      </c>
      <c r="C425" s="115">
        <v>3057.0</v>
      </c>
      <c r="D425" s="170"/>
      <c r="E425" s="170"/>
      <c r="F425" s="81">
        <v>152.0</v>
      </c>
      <c r="G425" s="82">
        <v>182.0</v>
      </c>
      <c r="H425" s="83">
        <v>147.0</v>
      </c>
      <c r="I425" s="84">
        <v>186.0</v>
      </c>
      <c r="J425" s="85">
        <v>545.0</v>
      </c>
      <c r="K425" s="155">
        <v>140.0</v>
      </c>
      <c r="L425" s="81">
        <v>156.0</v>
      </c>
      <c r="M425" s="82">
        <v>193.0</v>
      </c>
      <c r="N425" s="83">
        <v>149.0</v>
      </c>
      <c r="O425" s="84">
        <v>190.0</v>
      </c>
      <c r="P425" s="85">
        <v>536.0</v>
      </c>
      <c r="Q425" s="155">
        <v>140.0</v>
      </c>
      <c r="R425" s="81">
        <v>144.0</v>
      </c>
      <c r="S425" s="82">
        <v>190.0</v>
      </c>
      <c r="T425" s="83">
        <v>150.0</v>
      </c>
      <c r="U425" s="84">
        <v>194.0</v>
      </c>
      <c r="V425" s="85">
        <v>536.0</v>
      </c>
      <c r="W425" s="155">
        <v>137.0</v>
      </c>
      <c r="X425" s="81"/>
      <c r="Y425" s="82"/>
      <c r="Z425" s="83"/>
      <c r="AA425" s="84"/>
      <c r="AB425" s="85"/>
      <c r="AC425" s="155"/>
      <c r="AD425" s="81"/>
      <c r="AE425" s="82"/>
      <c r="AF425" s="83"/>
      <c r="AG425" s="84"/>
      <c r="AH425" s="85"/>
      <c r="AI425" s="155"/>
      <c r="AJ425" s="81"/>
      <c r="AK425" s="82"/>
      <c r="AL425" s="83"/>
      <c r="AM425" s="84"/>
      <c r="AN425" s="85"/>
      <c r="AO425" s="155"/>
      <c r="AP425" s="81"/>
      <c r="AQ425" s="82"/>
      <c r="AR425" s="83"/>
      <c r="AS425" s="84"/>
      <c r="AT425" s="85"/>
      <c r="AU425" s="155"/>
      <c r="AV425" s="81"/>
      <c r="AW425" s="82"/>
      <c r="AX425" s="83"/>
      <c r="AY425" s="84"/>
      <c r="AZ425" s="85"/>
      <c r="BA425" s="155"/>
      <c r="BB425" s="81"/>
      <c r="BC425" s="82"/>
      <c r="BD425" s="83"/>
      <c r="BE425" s="84"/>
      <c r="BF425" s="85"/>
      <c r="BG425" s="155"/>
    </row>
    <row r="426" ht="16.5" customHeight="1">
      <c r="A426" s="166" t="s">
        <v>74</v>
      </c>
      <c r="B426" s="169">
        <v>5589.0</v>
      </c>
      <c r="C426" s="115">
        <v>676.0</v>
      </c>
      <c r="D426" s="170"/>
      <c r="E426" s="170"/>
      <c r="F426" s="81">
        <v>43.0</v>
      </c>
      <c r="G426" s="82">
        <v>97.0</v>
      </c>
      <c r="H426" s="83">
        <v>27.0</v>
      </c>
      <c r="I426" s="84">
        <v>21.0</v>
      </c>
      <c r="J426" s="85">
        <v>79.0</v>
      </c>
      <c r="K426" s="155">
        <v>16.0</v>
      </c>
      <c r="L426" s="81">
        <v>42.0</v>
      </c>
      <c r="M426" s="82">
        <v>96.0</v>
      </c>
      <c r="N426" s="83">
        <v>28.0</v>
      </c>
      <c r="O426" s="84">
        <v>24.0</v>
      </c>
      <c r="P426" s="85">
        <v>78.0</v>
      </c>
      <c r="Q426" s="155">
        <v>16.0</v>
      </c>
      <c r="R426" s="81">
        <v>41.0</v>
      </c>
      <c r="S426" s="82">
        <v>97.0</v>
      </c>
      <c r="T426" s="83">
        <v>27.0</v>
      </c>
      <c r="U426" s="84">
        <v>23.0</v>
      </c>
      <c r="V426" s="85">
        <v>76.0</v>
      </c>
      <c r="W426" s="155">
        <v>17.0</v>
      </c>
      <c r="X426" s="81"/>
      <c r="Y426" s="82"/>
      <c r="Z426" s="83"/>
      <c r="AA426" s="84"/>
      <c r="AB426" s="85"/>
      <c r="AC426" s="155"/>
      <c r="AD426" s="81"/>
      <c r="AE426" s="82"/>
      <c r="AF426" s="83"/>
      <c r="AG426" s="84"/>
      <c r="AH426" s="85"/>
      <c r="AI426" s="155"/>
      <c r="AJ426" s="81"/>
      <c r="AK426" s="82"/>
      <c r="AL426" s="83"/>
      <c r="AM426" s="84"/>
      <c r="AN426" s="85"/>
      <c r="AO426" s="155"/>
      <c r="AP426" s="81"/>
      <c r="AQ426" s="82"/>
      <c r="AR426" s="83"/>
      <c r="AS426" s="84"/>
      <c r="AT426" s="85"/>
      <c r="AU426" s="155"/>
      <c r="AV426" s="81"/>
      <c r="AW426" s="82"/>
      <c r="AX426" s="83"/>
      <c r="AY426" s="84"/>
      <c r="AZ426" s="85"/>
      <c r="BA426" s="155"/>
      <c r="BB426" s="81"/>
      <c r="BC426" s="82"/>
      <c r="BD426" s="83"/>
      <c r="BE426" s="84"/>
      <c r="BF426" s="85"/>
      <c r="BG426" s="155"/>
    </row>
    <row r="427" ht="16.5" customHeight="1">
      <c r="A427" s="166" t="s">
        <v>74</v>
      </c>
      <c r="B427" s="169">
        <v>5591.0</v>
      </c>
      <c r="C427" s="115">
        <v>820.0</v>
      </c>
      <c r="D427" s="170"/>
      <c r="E427" s="170"/>
      <c r="F427" s="81">
        <v>26.0</v>
      </c>
      <c r="G427" s="82">
        <v>32.0</v>
      </c>
      <c r="H427" s="83">
        <v>20.0</v>
      </c>
      <c r="I427" s="84">
        <v>35.0</v>
      </c>
      <c r="J427" s="85">
        <v>131.0</v>
      </c>
      <c r="K427" s="155">
        <v>28.0</v>
      </c>
      <c r="L427" s="81">
        <v>28.0</v>
      </c>
      <c r="M427" s="82">
        <v>35.0</v>
      </c>
      <c r="N427" s="83">
        <v>20.0</v>
      </c>
      <c r="O427" s="84">
        <v>33.0</v>
      </c>
      <c r="P427" s="85">
        <v>128.0</v>
      </c>
      <c r="Q427" s="155">
        <v>28.0</v>
      </c>
      <c r="R427" s="81">
        <v>26.0</v>
      </c>
      <c r="S427" s="82">
        <v>35.0</v>
      </c>
      <c r="T427" s="83">
        <v>22.0</v>
      </c>
      <c r="U427" s="84">
        <v>32.0</v>
      </c>
      <c r="V427" s="85">
        <v>132.0</v>
      </c>
      <c r="W427" s="155">
        <v>27.0</v>
      </c>
      <c r="X427" s="81"/>
      <c r="Y427" s="82"/>
      <c r="Z427" s="83"/>
      <c r="AA427" s="84"/>
      <c r="AB427" s="85"/>
      <c r="AC427" s="155"/>
      <c r="AD427" s="81"/>
      <c r="AE427" s="82"/>
      <c r="AF427" s="83"/>
      <c r="AG427" s="84"/>
      <c r="AH427" s="85"/>
      <c r="AI427" s="155"/>
      <c r="AJ427" s="81"/>
      <c r="AK427" s="82"/>
      <c r="AL427" s="83"/>
      <c r="AM427" s="84"/>
      <c r="AN427" s="85"/>
      <c r="AO427" s="155"/>
      <c r="AP427" s="81"/>
      <c r="AQ427" s="82"/>
      <c r="AR427" s="83"/>
      <c r="AS427" s="84"/>
      <c r="AT427" s="85"/>
      <c r="AU427" s="155"/>
      <c r="AV427" s="81"/>
      <c r="AW427" s="82"/>
      <c r="AX427" s="83"/>
      <c r="AY427" s="84"/>
      <c r="AZ427" s="85"/>
      <c r="BA427" s="155"/>
      <c r="BB427" s="81"/>
      <c r="BC427" s="82"/>
      <c r="BD427" s="83"/>
      <c r="BE427" s="84"/>
      <c r="BF427" s="85"/>
      <c r="BG427" s="155"/>
    </row>
    <row r="428" ht="16.5" customHeight="1">
      <c r="A428" s="166" t="s">
        <v>74</v>
      </c>
      <c r="B428" s="169">
        <v>5593.0</v>
      </c>
      <c r="C428" s="115">
        <v>2053.0</v>
      </c>
      <c r="D428" s="170"/>
      <c r="E428" s="170"/>
      <c r="F428" s="81">
        <v>130.0</v>
      </c>
      <c r="G428" s="82">
        <v>99.0</v>
      </c>
      <c r="H428" s="83">
        <v>101.0</v>
      </c>
      <c r="I428" s="84">
        <v>178.0</v>
      </c>
      <c r="J428" s="85">
        <v>380.0</v>
      </c>
      <c r="K428" s="155">
        <v>99.0</v>
      </c>
      <c r="L428" s="81">
        <v>144.0</v>
      </c>
      <c r="M428" s="82">
        <v>116.0</v>
      </c>
      <c r="N428" s="83">
        <v>106.0</v>
      </c>
      <c r="O428" s="84">
        <v>171.0</v>
      </c>
      <c r="P428" s="85">
        <v>372.0</v>
      </c>
      <c r="Q428" s="155">
        <v>100.0</v>
      </c>
      <c r="R428" s="81">
        <v>143.0</v>
      </c>
      <c r="S428" s="82">
        <v>107.0</v>
      </c>
      <c r="T428" s="83">
        <v>105.0</v>
      </c>
      <c r="U428" s="84">
        <v>168.0</v>
      </c>
      <c r="V428" s="85">
        <v>374.0</v>
      </c>
      <c r="W428" s="155">
        <v>98.0</v>
      </c>
      <c r="X428" s="81"/>
      <c r="Y428" s="82"/>
      <c r="Z428" s="83"/>
      <c r="AA428" s="84"/>
      <c r="AB428" s="85"/>
      <c r="AC428" s="155"/>
      <c r="AD428" s="81"/>
      <c r="AE428" s="82"/>
      <c r="AF428" s="83"/>
      <c r="AG428" s="84"/>
      <c r="AH428" s="85"/>
      <c r="AI428" s="155"/>
      <c r="AJ428" s="81"/>
      <c r="AK428" s="82"/>
      <c r="AL428" s="83"/>
      <c r="AM428" s="84"/>
      <c r="AN428" s="85"/>
      <c r="AO428" s="155"/>
      <c r="AP428" s="81"/>
      <c r="AQ428" s="82"/>
      <c r="AR428" s="83"/>
      <c r="AS428" s="84"/>
      <c r="AT428" s="85"/>
      <c r="AU428" s="155"/>
      <c r="AV428" s="81"/>
      <c r="AW428" s="82"/>
      <c r="AX428" s="83"/>
      <c r="AY428" s="84"/>
      <c r="AZ428" s="85"/>
      <c r="BA428" s="155"/>
      <c r="BB428" s="81"/>
      <c r="BC428" s="82"/>
      <c r="BD428" s="83"/>
      <c r="BE428" s="84"/>
      <c r="BF428" s="85"/>
      <c r="BG428" s="155"/>
    </row>
    <row r="429" ht="16.5" customHeight="1">
      <c r="A429" s="166" t="s">
        <v>74</v>
      </c>
      <c r="B429" s="169">
        <v>5597.0</v>
      </c>
      <c r="C429" s="115">
        <v>2693.0</v>
      </c>
      <c r="D429" s="170"/>
      <c r="E429" s="170"/>
      <c r="F429" s="81">
        <v>43.0</v>
      </c>
      <c r="G429" s="82">
        <v>54.0</v>
      </c>
      <c r="H429" s="83">
        <v>62.0</v>
      </c>
      <c r="I429" s="84">
        <v>110.0</v>
      </c>
      <c r="J429" s="85">
        <v>280.0</v>
      </c>
      <c r="K429" s="155">
        <v>138.0</v>
      </c>
      <c r="L429" s="81">
        <v>47.0</v>
      </c>
      <c r="M429" s="82">
        <v>59.0</v>
      </c>
      <c r="N429" s="83">
        <v>69.0</v>
      </c>
      <c r="O429" s="84">
        <v>116.0</v>
      </c>
      <c r="P429" s="85">
        <v>284.0</v>
      </c>
      <c r="Q429" s="155">
        <v>134.0</v>
      </c>
      <c r="R429" s="81">
        <v>51.0</v>
      </c>
      <c r="S429" s="82">
        <v>63.0</v>
      </c>
      <c r="T429" s="83">
        <v>69.0</v>
      </c>
      <c r="U429" s="84">
        <v>106.0</v>
      </c>
      <c r="V429" s="85">
        <v>275.0</v>
      </c>
      <c r="W429" s="155">
        <v>122.0</v>
      </c>
      <c r="X429" s="81"/>
      <c r="Y429" s="82"/>
      <c r="Z429" s="83"/>
      <c r="AA429" s="84"/>
      <c r="AB429" s="85"/>
      <c r="AC429" s="155"/>
      <c r="AD429" s="81"/>
      <c r="AE429" s="82"/>
      <c r="AF429" s="83"/>
      <c r="AG429" s="84"/>
      <c r="AH429" s="85"/>
      <c r="AI429" s="155"/>
      <c r="AJ429" s="81"/>
      <c r="AK429" s="82"/>
      <c r="AL429" s="83"/>
      <c r="AM429" s="84"/>
      <c r="AN429" s="85"/>
      <c r="AO429" s="155"/>
      <c r="AP429" s="81"/>
      <c r="AQ429" s="82"/>
      <c r="AR429" s="83"/>
      <c r="AS429" s="84"/>
      <c r="AT429" s="85"/>
      <c r="AU429" s="155"/>
      <c r="AV429" s="81"/>
      <c r="AW429" s="82"/>
      <c r="AX429" s="83"/>
      <c r="AY429" s="84"/>
      <c r="AZ429" s="85"/>
      <c r="BA429" s="155"/>
      <c r="BB429" s="81"/>
      <c r="BC429" s="82"/>
      <c r="BD429" s="83"/>
      <c r="BE429" s="84"/>
      <c r="BF429" s="85"/>
      <c r="BG429" s="155"/>
    </row>
    <row r="430" ht="16.5" customHeight="1">
      <c r="A430" s="166" t="s">
        <v>74</v>
      </c>
      <c r="B430" s="169">
        <v>5603.0</v>
      </c>
      <c r="C430" s="115">
        <v>1072.0</v>
      </c>
      <c r="D430" s="170"/>
      <c r="E430" s="170"/>
      <c r="F430" s="81">
        <v>33.0</v>
      </c>
      <c r="G430" s="82">
        <v>52.0</v>
      </c>
      <c r="H430" s="83">
        <v>90.0</v>
      </c>
      <c r="I430" s="84">
        <v>60.0</v>
      </c>
      <c r="J430" s="85">
        <v>174.0</v>
      </c>
      <c r="K430" s="155">
        <v>59.0</v>
      </c>
      <c r="L430" s="81">
        <v>44.0</v>
      </c>
      <c r="M430" s="82">
        <v>60.0</v>
      </c>
      <c r="N430" s="83">
        <v>97.0</v>
      </c>
      <c r="O430" s="84">
        <v>56.0</v>
      </c>
      <c r="P430" s="85">
        <v>175.0</v>
      </c>
      <c r="Q430" s="155">
        <v>60.0</v>
      </c>
      <c r="R430" s="81">
        <v>43.0</v>
      </c>
      <c r="S430" s="82">
        <v>60.0</v>
      </c>
      <c r="T430" s="83">
        <v>91.0</v>
      </c>
      <c r="U430" s="84">
        <v>54.0</v>
      </c>
      <c r="V430" s="85">
        <v>172.0</v>
      </c>
      <c r="W430" s="155">
        <v>54.0</v>
      </c>
      <c r="X430" s="81"/>
      <c r="Y430" s="82"/>
      <c r="Z430" s="83"/>
      <c r="AA430" s="84"/>
      <c r="AB430" s="85"/>
      <c r="AC430" s="155"/>
      <c r="AD430" s="81"/>
      <c r="AE430" s="82"/>
      <c r="AF430" s="83"/>
      <c r="AG430" s="84"/>
      <c r="AH430" s="85"/>
      <c r="AI430" s="155"/>
      <c r="AJ430" s="81"/>
      <c r="AK430" s="82"/>
      <c r="AL430" s="83"/>
      <c r="AM430" s="84"/>
      <c r="AN430" s="85"/>
      <c r="AO430" s="155"/>
      <c r="AP430" s="81"/>
      <c r="AQ430" s="82"/>
      <c r="AR430" s="83"/>
      <c r="AS430" s="84"/>
      <c r="AT430" s="85"/>
      <c r="AU430" s="155"/>
      <c r="AV430" s="81"/>
      <c r="AW430" s="82"/>
      <c r="AX430" s="83"/>
      <c r="AY430" s="84"/>
      <c r="AZ430" s="85"/>
      <c r="BA430" s="155"/>
      <c r="BB430" s="81"/>
      <c r="BC430" s="82"/>
      <c r="BD430" s="83"/>
      <c r="BE430" s="84"/>
      <c r="BF430" s="85"/>
      <c r="BG430" s="155"/>
    </row>
    <row r="431" ht="16.5" customHeight="1">
      <c r="A431" s="166" t="s">
        <v>74</v>
      </c>
      <c r="B431" s="169">
        <v>5612.0</v>
      </c>
      <c r="C431" s="115">
        <v>2970.0</v>
      </c>
      <c r="D431" s="170"/>
      <c r="E431" s="170"/>
      <c r="F431" s="81">
        <v>104.0</v>
      </c>
      <c r="G431" s="82">
        <v>96.0</v>
      </c>
      <c r="H431" s="83">
        <v>93.0</v>
      </c>
      <c r="I431" s="84">
        <v>145.0</v>
      </c>
      <c r="J431" s="85">
        <v>411.0</v>
      </c>
      <c r="K431" s="155">
        <v>214.0</v>
      </c>
      <c r="L431" s="81">
        <v>110.0</v>
      </c>
      <c r="M431" s="82">
        <v>104.0</v>
      </c>
      <c r="N431" s="83">
        <v>90.0</v>
      </c>
      <c r="O431" s="84">
        <v>144.0</v>
      </c>
      <c r="P431" s="85">
        <v>404.0</v>
      </c>
      <c r="Q431" s="155">
        <v>225.0</v>
      </c>
      <c r="R431" s="81">
        <v>109.0</v>
      </c>
      <c r="S431" s="82">
        <v>115.0</v>
      </c>
      <c r="T431" s="83">
        <v>98.0</v>
      </c>
      <c r="U431" s="84">
        <v>146.0</v>
      </c>
      <c r="V431" s="85">
        <v>393.0</v>
      </c>
      <c r="W431" s="155">
        <v>202.0</v>
      </c>
      <c r="X431" s="81"/>
      <c r="Y431" s="82"/>
      <c r="Z431" s="83"/>
      <c r="AA431" s="84"/>
      <c r="AB431" s="85"/>
      <c r="AC431" s="155"/>
      <c r="AD431" s="81"/>
      <c r="AE431" s="82"/>
      <c r="AF431" s="83"/>
      <c r="AG431" s="84"/>
      <c r="AH431" s="85"/>
      <c r="AI431" s="155"/>
      <c r="AJ431" s="81"/>
      <c r="AK431" s="82"/>
      <c r="AL431" s="83"/>
      <c r="AM431" s="84"/>
      <c r="AN431" s="85"/>
      <c r="AO431" s="155"/>
      <c r="AP431" s="81"/>
      <c r="AQ431" s="82"/>
      <c r="AR431" s="83"/>
      <c r="AS431" s="84"/>
      <c r="AT431" s="85"/>
      <c r="AU431" s="155"/>
      <c r="AV431" s="81"/>
      <c r="AW431" s="82"/>
      <c r="AX431" s="83"/>
      <c r="AY431" s="84"/>
      <c r="AZ431" s="85"/>
      <c r="BA431" s="155"/>
      <c r="BB431" s="81"/>
      <c r="BC431" s="82"/>
      <c r="BD431" s="83"/>
      <c r="BE431" s="84"/>
      <c r="BF431" s="85"/>
      <c r="BG431" s="155"/>
    </row>
    <row r="432" ht="16.5" customHeight="1">
      <c r="A432" s="166" t="s">
        <v>74</v>
      </c>
      <c r="B432" s="169">
        <v>5620.0</v>
      </c>
      <c r="C432" s="115">
        <v>2937.0</v>
      </c>
      <c r="D432" s="170"/>
      <c r="E432" s="170"/>
      <c r="F432" s="81">
        <v>85.0</v>
      </c>
      <c r="G432" s="82">
        <v>123.0</v>
      </c>
      <c r="H432" s="83">
        <v>100.0</v>
      </c>
      <c r="I432" s="84">
        <v>121.0</v>
      </c>
      <c r="J432" s="85">
        <v>449.0</v>
      </c>
      <c r="K432" s="155">
        <v>134.0</v>
      </c>
      <c r="L432" s="81">
        <v>87.0</v>
      </c>
      <c r="M432" s="82">
        <v>147.0</v>
      </c>
      <c r="N432" s="83">
        <v>106.0</v>
      </c>
      <c r="O432" s="84">
        <v>120.0</v>
      </c>
      <c r="P432" s="85">
        <v>447.0</v>
      </c>
      <c r="Q432" s="155">
        <v>132.0</v>
      </c>
      <c r="R432" s="81">
        <v>89.0</v>
      </c>
      <c r="S432" s="82">
        <v>146.0</v>
      </c>
      <c r="T432" s="83">
        <v>100.0</v>
      </c>
      <c r="U432" s="84">
        <v>117.0</v>
      </c>
      <c r="V432" s="85">
        <v>436.0</v>
      </c>
      <c r="W432" s="155">
        <v>119.0</v>
      </c>
      <c r="X432" s="81"/>
      <c r="Y432" s="82"/>
      <c r="Z432" s="83"/>
      <c r="AA432" s="84"/>
      <c r="AB432" s="85"/>
      <c r="AC432" s="155"/>
      <c r="AD432" s="81"/>
      <c r="AE432" s="82"/>
      <c r="AF432" s="83"/>
      <c r="AG432" s="84"/>
      <c r="AH432" s="85"/>
      <c r="AI432" s="155"/>
      <c r="AJ432" s="81"/>
      <c r="AK432" s="82"/>
      <c r="AL432" s="83"/>
      <c r="AM432" s="84"/>
      <c r="AN432" s="85"/>
      <c r="AO432" s="155"/>
      <c r="AP432" s="81"/>
      <c r="AQ432" s="82"/>
      <c r="AR432" s="83"/>
      <c r="AS432" s="84"/>
      <c r="AT432" s="85"/>
      <c r="AU432" s="155"/>
      <c r="AV432" s="81"/>
      <c r="AW432" s="82"/>
      <c r="AX432" s="83"/>
      <c r="AY432" s="84"/>
      <c r="AZ432" s="85"/>
      <c r="BA432" s="155"/>
      <c r="BB432" s="81"/>
      <c r="BC432" s="82"/>
      <c r="BD432" s="83"/>
      <c r="BE432" s="84"/>
      <c r="BF432" s="85"/>
      <c r="BG432" s="155"/>
    </row>
    <row r="433" ht="16.5" customHeight="1">
      <c r="A433" s="166" t="s">
        <v>74</v>
      </c>
      <c r="B433" s="169">
        <v>5622.0</v>
      </c>
      <c r="C433" s="115">
        <v>2441.0</v>
      </c>
      <c r="D433" s="170"/>
      <c r="E433" s="170"/>
      <c r="F433" s="81">
        <v>57.0</v>
      </c>
      <c r="G433" s="82">
        <v>104.0</v>
      </c>
      <c r="H433" s="83">
        <v>75.0</v>
      </c>
      <c r="I433" s="84">
        <v>80.0</v>
      </c>
      <c r="J433" s="85">
        <v>376.0</v>
      </c>
      <c r="K433" s="155">
        <v>107.0</v>
      </c>
      <c r="L433" s="81">
        <v>64.0</v>
      </c>
      <c r="M433" s="82">
        <v>113.0</v>
      </c>
      <c r="N433" s="83">
        <v>80.0</v>
      </c>
      <c r="O433" s="84">
        <v>82.0</v>
      </c>
      <c r="P433" s="85">
        <v>377.0</v>
      </c>
      <c r="Q433" s="155">
        <v>107.0</v>
      </c>
      <c r="R433" s="81">
        <v>66.0</v>
      </c>
      <c r="S433" s="82">
        <v>110.0</v>
      </c>
      <c r="T433" s="83">
        <v>81.0</v>
      </c>
      <c r="U433" s="84">
        <v>77.0</v>
      </c>
      <c r="V433" s="85">
        <v>361.0</v>
      </c>
      <c r="W433" s="155">
        <v>96.0</v>
      </c>
      <c r="X433" s="81"/>
      <c r="Y433" s="82"/>
      <c r="Z433" s="83"/>
      <c r="AA433" s="84"/>
      <c r="AB433" s="85"/>
      <c r="AC433" s="155"/>
      <c r="AD433" s="81"/>
      <c r="AE433" s="82"/>
      <c r="AF433" s="83"/>
      <c r="AG433" s="84"/>
      <c r="AH433" s="85"/>
      <c r="AI433" s="155"/>
      <c r="AJ433" s="81"/>
      <c r="AK433" s="82"/>
      <c r="AL433" s="83"/>
      <c r="AM433" s="84"/>
      <c r="AN433" s="85"/>
      <c r="AO433" s="155"/>
      <c r="AP433" s="81"/>
      <c r="AQ433" s="82"/>
      <c r="AR433" s="83"/>
      <c r="AS433" s="84"/>
      <c r="AT433" s="85"/>
      <c r="AU433" s="155"/>
      <c r="AV433" s="81"/>
      <c r="AW433" s="82"/>
      <c r="AX433" s="83"/>
      <c r="AY433" s="84"/>
      <c r="AZ433" s="85"/>
      <c r="BA433" s="155"/>
      <c r="BB433" s="81"/>
      <c r="BC433" s="82"/>
      <c r="BD433" s="83"/>
      <c r="BE433" s="84"/>
      <c r="BF433" s="85"/>
      <c r="BG433" s="155"/>
    </row>
    <row r="434" ht="16.5" customHeight="1">
      <c r="A434" s="166" t="s">
        <v>74</v>
      </c>
      <c r="B434" s="169">
        <v>5624.0</v>
      </c>
      <c r="C434" s="115">
        <v>1091.0</v>
      </c>
      <c r="D434" s="170"/>
      <c r="E434" s="170"/>
      <c r="F434" s="81">
        <v>55.0</v>
      </c>
      <c r="G434" s="82">
        <v>49.0</v>
      </c>
      <c r="H434" s="83">
        <v>76.0</v>
      </c>
      <c r="I434" s="84">
        <v>49.0</v>
      </c>
      <c r="J434" s="85">
        <v>158.0</v>
      </c>
      <c r="K434" s="155">
        <v>48.0</v>
      </c>
      <c r="L434" s="81">
        <v>61.0</v>
      </c>
      <c r="M434" s="82">
        <v>55.0</v>
      </c>
      <c r="N434" s="83">
        <v>80.0</v>
      </c>
      <c r="O434" s="84">
        <v>49.0</v>
      </c>
      <c r="P434" s="85">
        <v>160.0</v>
      </c>
      <c r="Q434" s="155">
        <v>53.0</v>
      </c>
      <c r="R434" s="81">
        <v>60.0</v>
      </c>
      <c r="S434" s="82">
        <v>55.0</v>
      </c>
      <c r="T434" s="83">
        <v>78.0</v>
      </c>
      <c r="U434" s="84">
        <v>44.0</v>
      </c>
      <c r="V434" s="85">
        <v>158.0</v>
      </c>
      <c r="W434" s="155">
        <v>47.0</v>
      </c>
      <c r="X434" s="81"/>
      <c r="Y434" s="82"/>
      <c r="Z434" s="83"/>
      <c r="AA434" s="84"/>
      <c r="AB434" s="85"/>
      <c r="AC434" s="155"/>
      <c r="AD434" s="81"/>
      <c r="AE434" s="82"/>
      <c r="AF434" s="83"/>
      <c r="AG434" s="84"/>
      <c r="AH434" s="85"/>
      <c r="AI434" s="155"/>
      <c r="AJ434" s="81"/>
      <c r="AK434" s="82"/>
      <c r="AL434" s="83"/>
      <c r="AM434" s="84"/>
      <c r="AN434" s="85"/>
      <c r="AO434" s="155"/>
      <c r="AP434" s="81"/>
      <c r="AQ434" s="82"/>
      <c r="AR434" s="83"/>
      <c r="AS434" s="84"/>
      <c r="AT434" s="85"/>
      <c r="AU434" s="155"/>
      <c r="AV434" s="81"/>
      <c r="AW434" s="82"/>
      <c r="AX434" s="83"/>
      <c r="AY434" s="84"/>
      <c r="AZ434" s="85"/>
      <c r="BA434" s="155"/>
      <c r="BB434" s="81"/>
      <c r="BC434" s="82"/>
      <c r="BD434" s="83"/>
      <c r="BE434" s="84"/>
      <c r="BF434" s="85"/>
      <c r="BG434" s="155"/>
    </row>
    <row r="435" ht="16.5" customHeight="1">
      <c r="A435" s="166" t="s">
        <v>74</v>
      </c>
      <c r="B435" s="169">
        <v>5625.0</v>
      </c>
      <c r="C435" s="115">
        <v>3215.0</v>
      </c>
      <c r="D435" s="170"/>
      <c r="E435" s="170"/>
      <c r="F435" s="81">
        <v>94.0</v>
      </c>
      <c r="G435" s="82">
        <v>100.0</v>
      </c>
      <c r="H435" s="83">
        <v>141.0</v>
      </c>
      <c r="I435" s="84">
        <v>129.0</v>
      </c>
      <c r="J435" s="85">
        <v>473.0</v>
      </c>
      <c r="K435" s="155">
        <v>157.0</v>
      </c>
      <c r="L435" s="81">
        <v>112.0</v>
      </c>
      <c r="M435" s="82">
        <v>131.0</v>
      </c>
      <c r="N435" s="83">
        <v>149.0</v>
      </c>
      <c r="O435" s="84">
        <v>124.0</v>
      </c>
      <c r="P435" s="85">
        <v>470.0</v>
      </c>
      <c r="Q435" s="155">
        <v>151.0</v>
      </c>
      <c r="R435" s="81">
        <v>110.0</v>
      </c>
      <c r="S435" s="82">
        <v>126.0</v>
      </c>
      <c r="T435" s="83">
        <v>149.0</v>
      </c>
      <c r="U435" s="84">
        <v>121.0</v>
      </c>
      <c r="V435" s="85">
        <v>459.0</v>
      </c>
      <c r="W435" s="155">
        <v>145.0</v>
      </c>
      <c r="X435" s="81"/>
      <c r="Y435" s="82"/>
      <c r="Z435" s="83"/>
      <c r="AA435" s="84"/>
      <c r="AB435" s="85"/>
      <c r="AC435" s="155"/>
      <c r="AD435" s="81"/>
      <c r="AE435" s="82"/>
      <c r="AF435" s="83"/>
      <c r="AG435" s="84"/>
      <c r="AH435" s="85"/>
      <c r="AI435" s="155"/>
      <c r="AJ435" s="81"/>
      <c r="AK435" s="82"/>
      <c r="AL435" s="83"/>
      <c r="AM435" s="84"/>
      <c r="AN435" s="85"/>
      <c r="AO435" s="155"/>
      <c r="AP435" s="81"/>
      <c r="AQ435" s="82"/>
      <c r="AR435" s="83"/>
      <c r="AS435" s="84"/>
      <c r="AT435" s="85"/>
      <c r="AU435" s="155"/>
      <c r="AV435" s="81"/>
      <c r="AW435" s="82"/>
      <c r="AX435" s="83"/>
      <c r="AY435" s="84"/>
      <c r="AZ435" s="85"/>
      <c r="BA435" s="155"/>
      <c r="BB435" s="81"/>
      <c r="BC435" s="82"/>
      <c r="BD435" s="83"/>
      <c r="BE435" s="84"/>
      <c r="BF435" s="85"/>
      <c r="BG435" s="155"/>
    </row>
    <row r="436" ht="16.5" customHeight="1">
      <c r="A436" s="166" t="s">
        <v>74</v>
      </c>
      <c r="B436" s="169">
        <v>5633.0</v>
      </c>
      <c r="C436" s="115">
        <v>1312.0</v>
      </c>
      <c r="D436" s="170"/>
      <c r="E436" s="170"/>
      <c r="F436" s="81">
        <v>22.0</v>
      </c>
      <c r="G436" s="82">
        <v>47.0</v>
      </c>
      <c r="H436" s="83">
        <v>30.0</v>
      </c>
      <c r="I436" s="84">
        <v>37.0</v>
      </c>
      <c r="J436" s="85">
        <v>146.0</v>
      </c>
      <c r="K436" s="155">
        <v>47.0</v>
      </c>
      <c r="L436" s="81">
        <v>23.0</v>
      </c>
      <c r="M436" s="82">
        <v>56.0</v>
      </c>
      <c r="N436" s="83">
        <v>33.0</v>
      </c>
      <c r="O436" s="84">
        <v>37.0</v>
      </c>
      <c r="P436" s="85">
        <v>147.0</v>
      </c>
      <c r="Q436" s="155">
        <v>49.0</v>
      </c>
      <c r="R436" s="81">
        <v>23.0</v>
      </c>
      <c r="S436" s="82">
        <v>52.0</v>
      </c>
      <c r="T436" s="83">
        <v>35.0</v>
      </c>
      <c r="U436" s="84">
        <v>36.0</v>
      </c>
      <c r="V436" s="85">
        <v>147.0</v>
      </c>
      <c r="W436" s="155">
        <v>46.0</v>
      </c>
      <c r="X436" s="81"/>
      <c r="Y436" s="82"/>
      <c r="Z436" s="83"/>
      <c r="AA436" s="84"/>
      <c r="AB436" s="85"/>
      <c r="AC436" s="155"/>
      <c r="AD436" s="81"/>
      <c r="AE436" s="82"/>
      <c r="AF436" s="83"/>
      <c r="AG436" s="84"/>
      <c r="AH436" s="85"/>
      <c r="AI436" s="155"/>
      <c r="AJ436" s="81"/>
      <c r="AK436" s="82"/>
      <c r="AL436" s="83"/>
      <c r="AM436" s="84"/>
      <c r="AN436" s="85"/>
      <c r="AO436" s="155"/>
      <c r="AP436" s="81"/>
      <c r="AQ436" s="82"/>
      <c r="AR436" s="83"/>
      <c r="AS436" s="84"/>
      <c r="AT436" s="85"/>
      <c r="AU436" s="155"/>
      <c r="AV436" s="81"/>
      <c r="AW436" s="82"/>
      <c r="AX436" s="83"/>
      <c r="AY436" s="84"/>
      <c r="AZ436" s="85"/>
      <c r="BA436" s="155"/>
      <c r="BB436" s="81"/>
      <c r="BC436" s="82"/>
      <c r="BD436" s="83"/>
      <c r="BE436" s="84"/>
      <c r="BF436" s="85"/>
      <c r="BG436" s="155"/>
    </row>
    <row r="437" ht="16.5" customHeight="1">
      <c r="A437" s="166" t="s">
        <v>74</v>
      </c>
      <c r="B437" s="169">
        <v>5634.0</v>
      </c>
      <c r="C437" s="115">
        <v>731.0</v>
      </c>
      <c r="D437" s="170"/>
      <c r="E437" s="170"/>
      <c r="F437" s="81">
        <v>19.0</v>
      </c>
      <c r="G437" s="82">
        <v>42.0</v>
      </c>
      <c r="H437" s="83">
        <v>35.0</v>
      </c>
      <c r="I437" s="84">
        <v>31.0</v>
      </c>
      <c r="J437" s="85">
        <v>93.0</v>
      </c>
      <c r="K437" s="155">
        <v>45.0</v>
      </c>
      <c r="L437" s="81">
        <v>18.0</v>
      </c>
      <c r="M437" s="82">
        <v>40.0</v>
      </c>
      <c r="N437" s="83">
        <v>40.0</v>
      </c>
      <c r="O437" s="84">
        <v>33.0</v>
      </c>
      <c r="P437" s="85">
        <v>97.0</v>
      </c>
      <c r="Q437" s="155">
        <v>43.0</v>
      </c>
      <c r="R437" s="81">
        <v>22.0</v>
      </c>
      <c r="S437" s="82">
        <v>38.0</v>
      </c>
      <c r="T437" s="83">
        <v>40.0</v>
      </c>
      <c r="U437" s="84">
        <v>28.0</v>
      </c>
      <c r="V437" s="85">
        <v>95.0</v>
      </c>
      <c r="W437" s="155">
        <v>45.0</v>
      </c>
      <c r="X437" s="81"/>
      <c r="Y437" s="82"/>
      <c r="Z437" s="83"/>
      <c r="AA437" s="84"/>
      <c r="AB437" s="85"/>
      <c r="AC437" s="155"/>
      <c r="AD437" s="81"/>
      <c r="AE437" s="82"/>
      <c r="AF437" s="83"/>
      <c r="AG437" s="84"/>
      <c r="AH437" s="85"/>
      <c r="AI437" s="155"/>
      <c r="AJ437" s="81"/>
      <c r="AK437" s="82"/>
      <c r="AL437" s="83"/>
      <c r="AM437" s="84"/>
      <c r="AN437" s="85"/>
      <c r="AO437" s="155"/>
      <c r="AP437" s="81"/>
      <c r="AQ437" s="82"/>
      <c r="AR437" s="83"/>
      <c r="AS437" s="84"/>
      <c r="AT437" s="85"/>
      <c r="AU437" s="155"/>
      <c r="AV437" s="81"/>
      <c r="AW437" s="82"/>
      <c r="AX437" s="83"/>
      <c r="AY437" s="84"/>
      <c r="AZ437" s="85"/>
      <c r="BA437" s="155"/>
      <c r="BB437" s="81"/>
      <c r="BC437" s="82"/>
      <c r="BD437" s="83"/>
      <c r="BE437" s="84"/>
      <c r="BF437" s="85"/>
      <c r="BG437" s="155"/>
    </row>
    <row r="438" ht="16.5" customHeight="1">
      <c r="A438" s="166" t="s">
        <v>74</v>
      </c>
      <c r="B438" s="169">
        <v>5635.0</v>
      </c>
      <c r="C438" s="115">
        <v>1711.0</v>
      </c>
      <c r="D438" s="170"/>
      <c r="E438" s="170"/>
      <c r="F438" s="81">
        <v>57.0</v>
      </c>
      <c r="G438" s="82">
        <v>60.0</v>
      </c>
      <c r="H438" s="83">
        <v>53.0</v>
      </c>
      <c r="I438" s="84">
        <v>76.0</v>
      </c>
      <c r="J438" s="85">
        <v>219.0</v>
      </c>
      <c r="K438" s="155">
        <v>96.0</v>
      </c>
      <c r="L438" s="81">
        <v>60.0</v>
      </c>
      <c r="M438" s="82">
        <v>53.0</v>
      </c>
      <c r="N438" s="83">
        <v>47.0</v>
      </c>
      <c r="O438" s="84">
        <v>71.0</v>
      </c>
      <c r="P438" s="85">
        <v>224.0</v>
      </c>
      <c r="Q438" s="155">
        <v>102.0</v>
      </c>
      <c r="R438" s="81">
        <v>57.0</v>
      </c>
      <c r="S438" s="82">
        <v>57.0</v>
      </c>
      <c r="T438" s="83">
        <v>49.0</v>
      </c>
      <c r="U438" s="84">
        <v>67.0</v>
      </c>
      <c r="V438" s="85">
        <v>216.0</v>
      </c>
      <c r="W438" s="155">
        <v>96.0</v>
      </c>
      <c r="X438" s="81"/>
      <c r="Y438" s="82"/>
      <c r="Z438" s="83"/>
      <c r="AA438" s="84"/>
      <c r="AB438" s="85"/>
      <c r="AC438" s="155"/>
      <c r="AD438" s="81"/>
      <c r="AE438" s="82"/>
      <c r="AF438" s="83"/>
      <c r="AG438" s="84"/>
      <c r="AH438" s="85"/>
      <c r="AI438" s="155"/>
      <c r="AJ438" s="81"/>
      <c r="AK438" s="82"/>
      <c r="AL438" s="83"/>
      <c r="AM438" s="84"/>
      <c r="AN438" s="85"/>
      <c r="AO438" s="155"/>
      <c r="AP438" s="81"/>
      <c r="AQ438" s="82"/>
      <c r="AR438" s="83"/>
      <c r="AS438" s="84"/>
      <c r="AT438" s="85"/>
      <c r="AU438" s="155"/>
      <c r="AV438" s="81"/>
      <c r="AW438" s="82"/>
      <c r="AX438" s="83"/>
      <c r="AY438" s="84"/>
      <c r="AZ438" s="85"/>
      <c r="BA438" s="155"/>
      <c r="BB438" s="81"/>
      <c r="BC438" s="82"/>
      <c r="BD438" s="83"/>
      <c r="BE438" s="84"/>
      <c r="BF438" s="85"/>
      <c r="BG438" s="155"/>
    </row>
    <row r="439" ht="16.5" customHeight="1">
      <c r="A439" s="166" t="s">
        <v>74</v>
      </c>
      <c r="B439" s="169">
        <v>5652.0</v>
      </c>
      <c r="C439" s="115">
        <v>1230.0</v>
      </c>
      <c r="D439" s="170"/>
      <c r="E439" s="170"/>
      <c r="F439" s="81">
        <v>188.0</v>
      </c>
      <c r="G439" s="82">
        <v>189.0</v>
      </c>
      <c r="H439" s="83">
        <v>158.0</v>
      </c>
      <c r="I439" s="84">
        <v>82.0</v>
      </c>
      <c r="J439" s="85">
        <v>201.0</v>
      </c>
      <c r="K439" s="155">
        <v>26.0</v>
      </c>
      <c r="L439" s="81">
        <v>201.0</v>
      </c>
      <c r="M439" s="82">
        <v>205.0</v>
      </c>
      <c r="N439" s="83">
        <v>167.0</v>
      </c>
      <c r="O439" s="84">
        <v>78.0</v>
      </c>
      <c r="P439" s="85">
        <v>196.0</v>
      </c>
      <c r="Q439" s="155">
        <v>25.0</v>
      </c>
      <c r="R439" s="81">
        <v>191.0</v>
      </c>
      <c r="S439" s="82">
        <v>199.0</v>
      </c>
      <c r="T439" s="83">
        <v>159.0</v>
      </c>
      <c r="U439" s="84">
        <v>79.0</v>
      </c>
      <c r="V439" s="85">
        <v>200.0</v>
      </c>
      <c r="W439" s="155">
        <v>22.0</v>
      </c>
      <c r="X439" s="81"/>
      <c r="Y439" s="82"/>
      <c r="Z439" s="83"/>
      <c r="AA439" s="84"/>
      <c r="AB439" s="85"/>
      <c r="AC439" s="155"/>
      <c r="AD439" s="81"/>
      <c r="AE439" s="82"/>
      <c r="AF439" s="83"/>
      <c r="AG439" s="84"/>
      <c r="AH439" s="85"/>
      <c r="AI439" s="155"/>
      <c r="AJ439" s="81"/>
      <c r="AK439" s="82"/>
      <c r="AL439" s="83"/>
      <c r="AM439" s="84"/>
      <c r="AN439" s="85"/>
      <c r="AO439" s="155"/>
      <c r="AP439" s="81"/>
      <c r="AQ439" s="82"/>
      <c r="AR439" s="83"/>
      <c r="AS439" s="84"/>
      <c r="AT439" s="85"/>
      <c r="AU439" s="155"/>
      <c r="AV439" s="81"/>
      <c r="AW439" s="82"/>
      <c r="AX439" s="83"/>
      <c r="AY439" s="84"/>
      <c r="AZ439" s="85"/>
      <c r="BA439" s="155"/>
      <c r="BB439" s="81"/>
      <c r="BC439" s="82"/>
      <c r="BD439" s="83"/>
      <c r="BE439" s="84"/>
      <c r="BF439" s="85"/>
      <c r="BG439" s="155"/>
    </row>
    <row r="440" ht="16.5" customHeight="1">
      <c r="A440" s="166" t="s">
        <v>74</v>
      </c>
      <c r="B440" s="169">
        <v>6001.0</v>
      </c>
      <c r="C440" s="115">
        <v>2837.0</v>
      </c>
      <c r="D440" s="170"/>
      <c r="E440" s="170"/>
      <c r="F440" s="81">
        <v>211.0</v>
      </c>
      <c r="G440" s="82">
        <v>303.0</v>
      </c>
      <c r="H440" s="83">
        <v>225.0</v>
      </c>
      <c r="I440" s="84">
        <v>184.0</v>
      </c>
      <c r="J440" s="85">
        <v>632.0</v>
      </c>
      <c r="K440" s="155">
        <v>139.0</v>
      </c>
      <c r="L440" s="81">
        <v>228.0</v>
      </c>
      <c r="M440" s="82">
        <v>331.0</v>
      </c>
      <c r="N440" s="83">
        <v>228.0</v>
      </c>
      <c r="O440" s="84">
        <v>177.0</v>
      </c>
      <c r="P440" s="85">
        <v>625.0</v>
      </c>
      <c r="Q440" s="155">
        <v>134.0</v>
      </c>
      <c r="R440" s="81">
        <v>215.0</v>
      </c>
      <c r="S440" s="82">
        <v>331.0</v>
      </c>
      <c r="T440" s="83">
        <v>229.0</v>
      </c>
      <c r="U440" s="84">
        <v>177.0</v>
      </c>
      <c r="V440" s="85">
        <v>609.0</v>
      </c>
      <c r="W440" s="155">
        <v>126.0</v>
      </c>
      <c r="X440" s="81"/>
      <c r="Y440" s="82"/>
      <c r="Z440" s="83"/>
      <c r="AA440" s="84"/>
      <c r="AB440" s="85"/>
      <c r="AC440" s="155"/>
      <c r="AD440" s="81"/>
      <c r="AE440" s="82"/>
      <c r="AF440" s="83"/>
      <c r="AG440" s="84"/>
      <c r="AH440" s="85"/>
      <c r="AI440" s="155"/>
      <c r="AJ440" s="81"/>
      <c r="AK440" s="82"/>
      <c r="AL440" s="83"/>
      <c r="AM440" s="84"/>
      <c r="AN440" s="85"/>
      <c r="AO440" s="155"/>
      <c r="AP440" s="81"/>
      <c r="AQ440" s="82"/>
      <c r="AR440" s="83"/>
      <c r="AS440" s="84"/>
      <c r="AT440" s="85"/>
      <c r="AU440" s="155"/>
      <c r="AV440" s="81"/>
      <c r="AW440" s="82"/>
      <c r="AX440" s="83"/>
      <c r="AY440" s="84"/>
      <c r="AZ440" s="85"/>
      <c r="BA440" s="155"/>
      <c r="BB440" s="81"/>
      <c r="BC440" s="82"/>
      <c r="BD440" s="83"/>
      <c r="BE440" s="84"/>
      <c r="BF440" s="85"/>
      <c r="BG440" s="155"/>
    </row>
    <row r="441" ht="16.5" customHeight="1">
      <c r="A441" s="166" t="s">
        <v>74</v>
      </c>
      <c r="B441" s="169">
        <v>6003.0</v>
      </c>
      <c r="C441" s="115">
        <v>1120.0</v>
      </c>
      <c r="D441" s="170"/>
      <c r="E441" s="170"/>
      <c r="F441" s="81">
        <v>178.0</v>
      </c>
      <c r="G441" s="82">
        <v>234.0</v>
      </c>
      <c r="H441" s="83">
        <v>70.0</v>
      </c>
      <c r="I441" s="84">
        <v>96.0</v>
      </c>
      <c r="J441" s="85">
        <v>304.0</v>
      </c>
      <c r="K441" s="155">
        <v>22.0</v>
      </c>
      <c r="L441" s="81">
        <v>184.0</v>
      </c>
      <c r="M441" s="82">
        <v>264.0</v>
      </c>
      <c r="N441" s="83">
        <v>80.0</v>
      </c>
      <c r="O441" s="84">
        <v>95.0</v>
      </c>
      <c r="P441" s="85">
        <v>290.0</v>
      </c>
      <c r="Q441" s="155">
        <v>14.0</v>
      </c>
      <c r="R441" s="81">
        <v>167.0</v>
      </c>
      <c r="S441" s="82">
        <v>247.0</v>
      </c>
      <c r="T441" s="83">
        <v>76.0</v>
      </c>
      <c r="U441" s="84">
        <v>99.0</v>
      </c>
      <c r="V441" s="85">
        <v>285.0</v>
      </c>
      <c r="W441" s="155">
        <v>17.0</v>
      </c>
      <c r="X441" s="81"/>
      <c r="Y441" s="82"/>
      <c r="Z441" s="83"/>
      <c r="AA441" s="84"/>
      <c r="AB441" s="85"/>
      <c r="AC441" s="155"/>
      <c r="AD441" s="81"/>
      <c r="AE441" s="82"/>
      <c r="AF441" s="83"/>
      <c r="AG441" s="84"/>
      <c r="AH441" s="85"/>
      <c r="AI441" s="155"/>
      <c r="AJ441" s="81"/>
      <c r="AK441" s="82"/>
      <c r="AL441" s="83"/>
      <c r="AM441" s="84"/>
      <c r="AN441" s="85"/>
      <c r="AO441" s="155"/>
      <c r="AP441" s="81"/>
      <c r="AQ441" s="82"/>
      <c r="AR441" s="83"/>
      <c r="AS441" s="84"/>
      <c r="AT441" s="85"/>
      <c r="AU441" s="155"/>
      <c r="AV441" s="81"/>
      <c r="AW441" s="82"/>
      <c r="AX441" s="83"/>
      <c r="AY441" s="84"/>
      <c r="AZ441" s="85"/>
      <c r="BA441" s="155"/>
      <c r="BB441" s="81"/>
      <c r="BC441" s="82"/>
      <c r="BD441" s="83"/>
      <c r="BE441" s="84"/>
      <c r="BF441" s="85"/>
      <c r="BG441" s="155"/>
    </row>
    <row r="442" ht="16.5" customHeight="1">
      <c r="A442" s="166" t="s">
        <v>74</v>
      </c>
      <c r="B442" s="169">
        <v>6004.0</v>
      </c>
      <c r="C442" s="115">
        <v>1469.0</v>
      </c>
      <c r="D442" s="170"/>
      <c r="E442" s="170"/>
      <c r="F442" s="81">
        <v>234.0</v>
      </c>
      <c r="G442" s="82">
        <v>285.0</v>
      </c>
      <c r="H442" s="83">
        <v>102.0</v>
      </c>
      <c r="I442" s="84">
        <v>122.0</v>
      </c>
      <c r="J442" s="85">
        <v>395.0</v>
      </c>
      <c r="K442" s="155">
        <v>20.0</v>
      </c>
      <c r="L442" s="81">
        <v>242.0</v>
      </c>
      <c r="M442" s="82">
        <v>323.0</v>
      </c>
      <c r="N442" s="83">
        <v>110.0</v>
      </c>
      <c r="O442" s="84">
        <v>122.0</v>
      </c>
      <c r="P442" s="85">
        <v>390.0</v>
      </c>
      <c r="Q442" s="155">
        <v>16.0</v>
      </c>
      <c r="R442" s="81">
        <v>231.0</v>
      </c>
      <c r="S442" s="82">
        <v>292.0</v>
      </c>
      <c r="T442" s="83">
        <v>109.0</v>
      </c>
      <c r="U442" s="84">
        <v>122.0</v>
      </c>
      <c r="V442" s="85">
        <v>388.0</v>
      </c>
      <c r="W442" s="155">
        <v>15.0</v>
      </c>
      <c r="X442" s="81"/>
      <c r="Y442" s="82"/>
      <c r="Z442" s="83"/>
      <c r="AA442" s="84"/>
      <c r="AB442" s="85"/>
      <c r="AC442" s="155"/>
      <c r="AD442" s="81"/>
      <c r="AE442" s="82"/>
      <c r="AF442" s="83"/>
      <c r="AG442" s="84"/>
      <c r="AH442" s="85"/>
      <c r="AI442" s="155"/>
      <c r="AJ442" s="81"/>
      <c r="AK442" s="82"/>
      <c r="AL442" s="83"/>
      <c r="AM442" s="84"/>
      <c r="AN442" s="85"/>
      <c r="AO442" s="155"/>
      <c r="AP442" s="81"/>
      <c r="AQ442" s="82"/>
      <c r="AR442" s="83"/>
      <c r="AS442" s="84"/>
      <c r="AT442" s="85"/>
      <c r="AU442" s="155"/>
      <c r="AV442" s="81"/>
      <c r="AW442" s="82"/>
      <c r="AX442" s="83"/>
      <c r="AY442" s="84"/>
      <c r="AZ442" s="85"/>
      <c r="BA442" s="155"/>
      <c r="BB442" s="81"/>
      <c r="BC442" s="82"/>
      <c r="BD442" s="83"/>
      <c r="BE442" s="84"/>
      <c r="BF442" s="85"/>
      <c r="BG442" s="155"/>
    </row>
    <row r="443" ht="16.5" customHeight="1">
      <c r="A443" s="166" t="s">
        <v>74</v>
      </c>
      <c r="B443" s="169">
        <v>6007.0</v>
      </c>
      <c r="C443" s="115">
        <v>2075.0</v>
      </c>
      <c r="D443" s="170"/>
      <c r="E443" s="170"/>
      <c r="F443" s="81">
        <v>186.0</v>
      </c>
      <c r="G443" s="82">
        <v>143.0</v>
      </c>
      <c r="H443" s="83">
        <v>168.0</v>
      </c>
      <c r="I443" s="84">
        <v>101.0</v>
      </c>
      <c r="J443" s="85">
        <v>372.0</v>
      </c>
      <c r="K443" s="155">
        <v>94.0</v>
      </c>
      <c r="L443" s="81">
        <v>196.0</v>
      </c>
      <c r="M443" s="82">
        <v>176.0</v>
      </c>
      <c r="N443" s="83">
        <v>178.0</v>
      </c>
      <c r="O443" s="84">
        <v>98.0</v>
      </c>
      <c r="P443" s="85">
        <v>359.0</v>
      </c>
      <c r="Q443" s="155">
        <v>93.0</v>
      </c>
      <c r="R443" s="81">
        <v>190.0</v>
      </c>
      <c r="S443" s="82">
        <v>159.0</v>
      </c>
      <c r="T443" s="83">
        <v>171.0</v>
      </c>
      <c r="U443" s="84">
        <v>96.0</v>
      </c>
      <c r="V443" s="85">
        <v>364.0</v>
      </c>
      <c r="W443" s="155">
        <v>93.0</v>
      </c>
      <c r="X443" s="81"/>
      <c r="Y443" s="82"/>
      <c r="Z443" s="83"/>
      <c r="AA443" s="84"/>
      <c r="AB443" s="85"/>
      <c r="AC443" s="155"/>
      <c r="AD443" s="81"/>
      <c r="AE443" s="82"/>
      <c r="AF443" s="83"/>
      <c r="AG443" s="84"/>
      <c r="AH443" s="85"/>
      <c r="AI443" s="155"/>
      <c r="AJ443" s="81"/>
      <c r="AK443" s="82"/>
      <c r="AL443" s="83"/>
      <c r="AM443" s="84"/>
      <c r="AN443" s="85"/>
      <c r="AO443" s="155"/>
      <c r="AP443" s="81"/>
      <c r="AQ443" s="82"/>
      <c r="AR443" s="83"/>
      <c r="AS443" s="84"/>
      <c r="AT443" s="85"/>
      <c r="AU443" s="155"/>
      <c r="AV443" s="81"/>
      <c r="AW443" s="82"/>
      <c r="AX443" s="83"/>
      <c r="AY443" s="84"/>
      <c r="AZ443" s="85"/>
      <c r="BA443" s="155"/>
      <c r="BB443" s="81"/>
      <c r="BC443" s="82"/>
      <c r="BD443" s="83"/>
      <c r="BE443" s="84"/>
      <c r="BF443" s="85"/>
      <c r="BG443" s="155"/>
    </row>
    <row r="444" ht="16.5" customHeight="1">
      <c r="A444" s="166" t="s">
        <v>74</v>
      </c>
      <c r="B444" s="169">
        <v>6009.0</v>
      </c>
      <c r="C444" s="115">
        <v>1620.0</v>
      </c>
      <c r="D444" s="170"/>
      <c r="E444" s="170"/>
      <c r="F444" s="81">
        <v>123.0</v>
      </c>
      <c r="G444" s="82">
        <v>169.0</v>
      </c>
      <c r="H444" s="83">
        <v>93.0</v>
      </c>
      <c r="I444" s="84">
        <v>130.0</v>
      </c>
      <c r="J444" s="85">
        <v>261.0</v>
      </c>
      <c r="K444" s="155">
        <v>57.0</v>
      </c>
      <c r="L444" s="81">
        <v>136.0</v>
      </c>
      <c r="M444" s="82">
        <v>184.0</v>
      </c>
      <c r="N444" s="83">
        <v>97.0</v>
      </c>
      <c r="O444" s="84">
        <v>120.0</v>
      </c>
      <c r="P444" s="85">
        <v>268.0</v>
      </c>
      <c r="Q444" s="155">
        <v>54.0</v>
      </c>
      <c r="R444" s="81">
        <v>129.0</v>
      </c>
      <c r="S444" s="82">
        <v>187.0</v>
      </c>
      <c r="T444" s="83">
        <v>96.0</v>
      </c>
      <c r="U444" s="84">
        <v>122.0</v>
      </c>
      <c r="V444" s="85">
        <v>256.0</v>
      </c>
      <c r="W444" s="155">
        <v>54.0</v>
      </c>
      <c r="X444" s="81"/>
      <c r="Y444" s="82"/>
      <c r="Z444" s="83"/>
      <c r="AA444" s="84"/>
      <c r="AB444" s="85"/>
      <c r="AC444" s="155"/>
      <c r="AD444" s="81"/>
      <c r="AE444" s="82"/>
      <c r="AF444" s="83"/>
      <c r="AG444" s="84"/>
      <c r="AH444" s="85"/>
      <c r="AI444" s="155"/>
      <c r="AJ444" s="81"/>
      <c r="AK444" s="82"/>
      <c r="AL444" s="83"/>
      <c r="AM444" s="84"/>
      <c r="AN444" s="85"/>
      <c r="AO444" s="155"/>
      <c r="AP444" s="81"/>
      <c r="AQ444" s="82"/>
      <c r="AR444" s="83"/>
      <c r="AS444" s="84"/>
      <c r="AT444" s="85"/>
      <c r="AU444" s="155"/>
      <c r="AV444" s="81"/>
      <c r="AW444" s="82"/>
      <c r="AX444" s="83"/>
      <c r="AY444" s="84"/>
      <c r="AZ444" s="85"/>
      <c r="BA444" s="155"/>
      <c r="BB444" s="81"/>
      <c r="BC444" s="82"/>
      <c r="BD444" s="83"/>
      <c r="BE444" s="84"/>
      <c r="BF444" s="85"/>
      <c r="BG444" s="155"/>
    </row>
    <row r="445" ht="16.5" customHeight="1">
      <c r="A445" s="166" t="s">
        <v>74</v>
      </c>
      <c r="B445" s="169">
        <v>6011.0</v>
      </c>
      <c r="C445" s="115">
        <v>1081.0</v>
      </c>
      <c r="D445" s="170"/>
      <c r="E445" s="170"/>
      <c r="F445" s="81">
        <v>67.0</v>
      </c>
      <c r="G445" s="82">
        <v>68.0</v>
      </c>
      <c r="H445" s="83">
        <v>46.0</v>
      </c>
      <c r="I445" s="84">
        <v>72.0</v>
      </c>
      <c r="J445" s="85">
        <v>163.0</v>
      </c>
      <c r="K445" s="155">
        <v>55.0</v>
      </c>
      <c r="L445" s="81">
        <v>74.0</v>
      </c>
      <c r="M445" s="82">
        <v>75.0</v>
      </c>
      <c r="N445" s="83">
        <v>47.0</v>
      </c>
      <c r="O445" s="84">
        <v>67.0</v>
      </c>
      <c r="P445" s="85">
        <v>169.0</v>
      </c>
      <c r="Q445" s="155">
        <v>56.0</v>
      </c>
      <c r="R445" s="81">
        <v>67.0</v>
      </c>
      <c r="S445" s="82">
        <v>70.0</v>
      </c>
      <c r="T445" s="83">
        <v>49.0</v>
      </c>
      <c r="U445" s="84">
        <v>70.0</v>
      </c>
      <c r="V445" s="85">
        <v>163.0</v>
      </c>
      <c r="W445" s="155">
        <v>49.0</v>
      </c>
      <c r="X445" s="81"/>
      <c r="Y445" s="82"/>
      <c r="Z445" s="83"/>
      <c r="AA445" s="84"/>
      <c r="AB445" s="85"/>
      <c r="AC445" s="155"/>
      <c r="AD445" s="81"/>
      <c r="AE445" s="82"/>
      <c r="AF445" s="83"/>
      <c r="AG445" s="84"/>
      <c r="AH445" s="85"/>
      <c r="AI445" s="155"/>
      <c r="AJ445" s="81"/>
      <c r="AK445" s="82"/>
      <c r="AL445" s="83"/>
      <c r="AM445" s="84"/>
      <c r="AN445" s="85"/>
      <c r="AO445" s="155"/>
      <c r="AP445" s="81"/>
      <c r="AQ445" s="82"/>
      <c r="AR445" s="83"/>
      <c r="AS445" s="84"/>
      <c r="AT445" s="85"/>
      <c r="AU445" s="155"/>
      <c r="AV445" s="81"/>
      <c r="AW445" s="82"/>
      <c r="AX445" s="83"/>
      <c r="AY445" s="84"/>
      <c r="AZ445" s="85"/>
      <c r="BA445" s="155"/>
      <c r="BB445" s="81"/>
      <c r="BC445" s="82"/>
      <c r="BD445" s="83"/>
      <c r="BE445" s="84"/>
      <c r="BF445" s="85"/>
      <c r="BG445" s="155"/>
    </row>
    <row r="446" ht="16.5" customHeight="1">
      <c r="A446" s="166" t="s">
        <v>74</v>
      </c>
      <c r="B446" s="169">
        <v>6012.0</v>
      </c>
      <c r="C446" s="115">
        <v>1042.0</v>
      </c>
      <c r="D446" s="170"/>
      <c r="E446" s="170"/>
      <c r="F446" s="81">
        <v>109.0</v>
      </c>
      <c r="G446" s="82">
        <v>60.0</v>
      </c>
      <c r="H446" s="83">
        <v>94.0</v>
      </c>
      <c r="I446" s="84">
        <v>59.0</v>
      </c>
      <c r="J446" s="85">
        <v>155.0</v>
      </c>
      <c r="K446" s="155">
        <v>50.0</v>
      </c>
      <c r="L446" s="81">
        <v>115.0</v>
      </c>
      <c r="M446" s="82">
        <v>77.0</v>
      </c>
      <c r="N446" s="83">
        <v>105.0</v>
      </c>
      <c r="O446" s="84">
        <v>58.0</v>
      </c>
      <c r="P446" s="85">
        <v>149.0</v>
      </c>
      <c r="Q446" s="155">
        <v>46.0</v>
      </c>
      <c r="R446" s="81">
        <v>109.0</v>
      </c>
      <c r="S446" s="82">
        <v>73.0</v>
      </c>
      <c r="T446" s="83">
        <v>99.0</v>
      </c>
      <c r="U446" s="84">
        <v>54.0</v>
      </c>
      <c r="V446" s="85">
        <v>151.0</v>
      </c>
      <c r="W446" s="155">
        <v>41.0</v>
      </c>
      <c r="X446" s="81"/>
      <c r="Y446" s="82"/>
      <c r="Z446" s="83"/>
      <c r="AA446" s="84"/>
      <c r="AB446" s="85"/>
      <c r="AC446" s="155"/>
      <c r="AD446" s="81"/>
      <c r="AE446" s="82"/>
      <c r="AF446" s="83"/>
      <c r="AG446" s="84"/>
      <c r="AH446" s="85"/>
      <c r="AI446" s="155"/>
      <c r="AJ446" s="81"/>
      <c r="AK446" s="82"/>
      <c r="AL446" s="83"/>
      <c r="AM446" s="84"/>
      <c r="AN446" s="85"/>
      <c r="AO446" s="155"/>
      <c r="AP446" s="81"/>
      <c r="AQ446" s="82"/>
      <c r="AR446" s="83"/>
      <c r="AS446" s="84"/>
      <c r="AT446" s="85"/>
      <c r="AU446" s="155"/>
      <c r="AV446" s="81"/>
      <c r="AW446" s="82"/>
      <c r="AX446" s="83"/>
      <c r="AY446" s="84"/>
      <c r="AZ446" s="85"/>
      <c r="BA446" s="155"/>
      <c r="BB446" s="81"/>
      <c r="BC446" s="82"/>
      <c r="BD446" s="83"/>
      <c r="BE446" s="84"/>
      <c r="BF446" s="85"/>
      <c r="BG446" s="155"/>
    </row>
    <row r="447" ht="16.5" customHeight="1">
      <c r="A447" s="166" t="s">
        <v>74</v>
      </c>
      <c r="B447" s="169">
        <v>6014.0</v>
      </c>
      <c r="C447" s="115">
        <v>1440.0</v>
      </c>
      <c r="D447" s="170"/>
      <c r="E447" s="170"/>
      <c r="F447" s="81">
        <v>110.0</v>
      </c>
      <c r="G447" s="82">
        <v>104.0</v>
      </c>
      <c r="H447" s="83">
        <v>69.0</v>
      </c>
      <c r="I447" s="84">
        <v>83.0</v>
      </c>
      <c r="J447" s="85">
        <v>285.0</v>
      </c>
      <c r="K447" s="155">
        <v>33.0</v>
      </c>
      <c r="L447" s="81">
        <v>119.0</v>
      </c>
      <c r="M447" s="82">
        <v>121.0</v>
      </c>
      <c r="N447" s="83">
        <v>74.0</v>
      </c>
      <c r="O447" s="84">
        <v>76.0</v>
      </c>
      <c r="P447" s="85">
        <v>277.0</v>
      </c>
      <c r="Q447" s="155">
        <v>32.0</v>
      </c>
      <c r="R447" s="81">
        <v>115.0</v>
      </c>
      <c r="S447" s="82">
        <v>117.0</v>
      </c>
      <c r="T447" s="83">
        <v>70.0</v>
      </c>
      <c r="U447" s="84">
        <v>73.0</v>
      </c>
      <c r="V447" s="85">
        <v>274.0</v>
      </c>
      <c r="W447" s="155">
        <v>35.0</v>
      </c>
      <c r="X447" s="81"/>
      <c r="Y447" s="82"/>
      <c r="Z447" s="83"/>
      <c r="AA447" s="84"/>
      <c r="AB447" s="85"/>
      <c r="AC447" s="155"/>
      <c r="AD447" s="81"/>
      <c r="AE447" s="82"/>
      <c r="AF447" s="83"/>
      <c r="AG447" s="84"/>
      <c r="AH447" s="85"/>
      <c r="AI447" s="155"/>
      <c r="AJ447" s="81"/>
      <c r="AK447" s="82"/>
      <c r="AL447" s="83"/>
      <c r="AM447" s="84"/>
      <c r="AN447" s="85"/>
      <c r="AO447" s="155"/>
      <c r="AP447" s="81"/>
      <c r="AQ447" s="82"/>
      <c r="AR447" s="83"/>
      <c r="AS447" s="84"/>
      <c r="AT447" s="85"/>
      <c r="AU447" s="155"/>
      <c r="AV447" s="81"/>
      <c r="AW447" s="82"/>
      <c r="AX447" s="83"/>
      <c r="AY447" s="84"/>
      <c r="AZ447" s="85"/>
      <c r="BA447" s="155"/>
      <c r="BB447" s="81"/>
      <c r="BC447" s="82"/>
      <c r="BD447" s="83"/>
      <c r="BE447" s="84"/>
      <c r="BF447" s="85"/>
      <c r="BG447" s="155"/>
    </row>
    <row r="448" ht="16.5" customHeight="1">
      <c r="A448" s="166" t="s">
        <v>74</v>
      </c>
      <c r="B448" s="169">
        <v>6015.0</v>
      </c>
      <c r="C448" s="115">
        <v>1425.0</v>
      </c>
      <c r="D448" s="170"/>
      <c r="E448" s="170"/>
      <c r="F448" s="81">
        <v>88.0</v>
      </c>
      <c r="G448" s="82">
        <v>109.0</v>
      </c>
      <c r="H448" s="83">
        <v>56.0</v>
      </c>
      <c r="I448" s="84">
        <v>90.0</v>
      </c>
      <c r="J448" s="85">
        <v>269.0</v>
      </c>
      <c r="K448" s="155">
        <v>56.0</v>
      </c>
      <c r="L448" s="81">
        <v>93.0</v>
      </c>
      <c r="M448" s="82">
        <v>123.0</v>
      </c>
      <c r="N448" s="83">
        <v>57.0</v>
      </c>
      <c r="O448" s="84">
        <v>81.0</v>
      </c>
      <c r="P448" s="85">
        <v>267.0</v>
      </c>
      <c r="Q448" s="155">
        <v>50.0</v>
      </c>
      <c r="R448" s="81">
        <v>84.0</v>
      </c>
      <c r="S448" s="82">
        <v>115.0</v>
      </c>
      <c r="T448" s="83">
        <v>56.0</v>
      </c>
      <c r="U448" s="84">
        <v>88.0</v>
      </c>
      <c r="V448" s="85">
        <v>265.0</v>
      </c>
      <c r="W448" s="155">
        <v>52.0</v>
      </c>
      <c r="X448" s="81"/>
      <c r="Y448" s="82"/>
      <c r="Z448" s="83"/>
      <c r="AA448" s="84"/>
      <c r="AB448" s="85"/>
      <c r="AC448" s="155"/>
      <c r="AD448" s="81"/>
      <c r="AE448" s="82"/>
      <c r="AF448" s="83"/>
      <c r="AG448" s="84"/>
      <c r="AH448" s="85"/>
      <c r="AI448" s="155"/>
      <c r="AJ448" s="81"/>
      <c r="AK448" s="82"/>
      <c r="AL448" s="83"/>
      <c r="AM448" s="84"/>
      <c r="AN448" s="85"/>
      <c r="AO448" s="155"/>
      <c r="AP448" s="81"/>
      <c r="AQ448" s="82"/>
      <c r="AR448" s="83"/>
      <c r="AS448" s="84"/>
      <c r="AT448" s="85"/>
      <c r="AU448" s="155"/>
      <c r="AV448" s="81"/>
      <c r="AW448" s="82"/>
      <c r="AX448" s="83"/>
      <c r="AY448" s="84"/>
      <c r="AZ448" s="85"/>
      <c r="BA448" s="155"/>
      <c r="BB448" s="81"/>
      <c r="BC448" s="82"/>
      <c r="BD448" s="83"/>
      <c r="BE448" s="84"/>
      <c r="BF448" s="85"/>
      <c r="BG448" s="155"/>
    </row>
    <row r="449" ht="16.5" customHeight="1">
      <c r="A449" s="166" t="s">
        <v>74</v>
      </c>
      <c r="B449" s="169">
        <v>6016.0</v>
      </c>
      <c r="C449" s="115">
        <v>2266.0</v>
      </c>
      <c r="D449" s="170"/>
      <c r="E449" s="170"/>
      <c r="F449" s="81">
        <v>147.0</v>
      </c>
      <c r="G449" s="82">
        <v>152.0</v>
      </c>
      <c r="H449" s="83">
        <v>106.0</v>
      </c>
      <c r="I449" s="84">
        <v>137.0</v>
      </c>
      <c r="J449" s="85">
        <v>386.0</v>
      </c>
      <c r="K449" s="155">
        <v>102.0</v>
      </c>
      <c r="L449" s="81">
        <v>157.0</v>
      </c>
      <c r="M449" s="82">
        <v>170.0</v>
      </c>
      <c r="N449" s="83">
        <v>111.0</v>
      </c>
      <c r="O449" s="84">
        <v>138.0</v>
      </c>
      <c r="P449" s="85">
        <v>374.0</v>
      </c>
      <c r="Q449" s="155">
        <v>98.0</v>
      </c>
      <c r="R449" s="81">
        <v>151.0</v>
      </c>
      <c r="S449" s="82">
        <v>162.0</v>
      </c>
      <c r="T449" s="83">
        <v>109.0</v>
      </c>
      <c r="U449" s="84">
        <v>134.0</v>
      </c>
      <c r="V449" s="85">
        <v>369.0</v>
      </c>
      <c r="W449" s="155">
        <v>98.0</v>
      </c>
      <c r="X449" s="81"/>
      <c r="Y449" s="82"/>
      <c r="Z449" s="83"/>
      <c r="AA449" s="84"/>
      <c r="AB449" s="85"/>
      <c r="AC449" s="155"/>
      <c r="AD449" s="81"/>
      <c r="AE449" s="82"/>
      <c r="AF449" s="83"/>
      <c r="AG449" s="84"/>
      <c r="AH449" s="85"/>
      <c r="AI449" s="155"/>
      <c r="AJ449" s="81"/>
      <c r="AK449" s="82"/>
      <c r="AL449" s="83"/>
      <c r="AM449" s="84"/>
      <c r="AN449" s="85"/>
      <c r="AO449" s="155"/>
      <c r="AP449" s="81"/>
      <c r="AQ449" s="82"/>
      <c r="AR449" s="83"/>
      <c r="AS449" s="84"/>
      <c r="AT449" s="85"/>
      <c r="AU449" s="155"/>
      <c r="AV449" s="81"/>
      <c r="AW449" s="82"/>
      <c r="AX449" s="83"/>
      <c r="AY449" s="84"/>
      <c r="AZ449" s="85"/>
      <c r="BA449" s="155"/>
      <c r="BB449" s="81"/>
      <c r="BC449" s="82"/>
      <c r="BD449" s="83"/>
      <c r="BE449" s="84"/>
      <c r="BF449" s="85"/>
      <c r="BG449" s="155"/>
    </row>
    <row r="450" ht="16.5" customHeight="1">
      <c r="A450" s="166" t="s">
        <v>74</v>
      </c>
      <c r="B450" s="169">
        <v>6017.0</v>
      </c>
      <c r="C450" s="115">
        <v>2879.0</v>
      </c>
      <c r="D450" s="170"/>
      <c r="E450" s="170"/>
      <c r="F450" s="81">
        <v>238.0</v>
      </c>
      <c r="G450" s="82">
        <v>226.0</v>
      </c>
      <c r="H450" s="83">
        <v>193.0</v>
      </c>
      <c r="I450" s="84">
        <v>223.0</v>
      </c>
      <c r="J450" s="85">
        <v>460.0</v>
      </c>
      <c r="K450" s="155">
        <v>95.0</v>
      </c>
      <c r="L450" s="81">
        <v>249.0</v>
      </c>
      <c r="M450" s="82">
        <v>258.0</v>
      </c>
      <c r="N450" s="83">
        <v>198.0</v>
      </c>
      <c r="O450" s="84">
        <v>214.0</v>
      </c>
      <c r="P450" s="85">
        <v>454.0</v>
      </c>
      <c r="Q450" s="155">
        <v>97.0</v>
      </c>
      <c r="R450" s="81">
        <v>236.0</v>
      </c>
      <c r="S450" s="82">
        <v>247.0</v>
      </c>
      <c r="T450" s="83">
        <v>201.0</v>
      </c>
      <c r="U450" s="84">
        <v>213.0</v>
      </c>
      <c r="V450" s="85">
        <v>434.0</v>
      </c>
      <c r="W450" s="155">
        <v>91.0</v>
      </c>
      <c r="X450" s="81"/>
      <c r="Y450" s="82"/>
      <c r="Z450" s="83"/>
      <c r="AA450" s="84"/>
      <c r="AB450" s="85"/>
      <c r="AC450" s="155"/>
      <c r="AD450" s="81"/>
      <c r="AE450" s="82"/>
      <c r="AF450" s="83"/>
      <c r="AG450" s="84"/>
      <c r="AH450" s="85"/>
      <c r="AI450" s="155"/>
      <c r="AJ450" s="81"/>
      <c r="AK450" s="82"/>
      <c r="AL450" s="83"/>
      <c r="AM450" s="84"/>
      <c r="AN450" s="85"/>
      <c r="AO450" s="155"/>
      <c r="AP450" s="81"/>
      <c r="AQ450" s="82"/>
      <c r="AR450" s="83"/>
      <c r="AS450" s="84"/>
      <c r="AT450" s="85"/>
      <c r="AU450" s="155"/>
      <c r="AV450" s="81"/>
      <c r="AW450" s="82"/>
      <c r="AX450" s="83"/>
      <c r="AY450" s="84"/>
      <c r="AZ450" s="85"/>
      <c r="BA450" s="155"/>
      <c r="BB450" s="81"/>
      <c r="BC450" s="82"/>
      <c r="BD450" s="83"/>
      <c r="BE450" s="84"/>
      <c r="BF450" s="85"/>
      <c r="BG450" s="155"/>
    </row>
    <row r="451" ht="16.5" customHeight="1">
      <c r="A451" s="166" t="s">
        <v>74</v>
      </c>
      <c r="B451" s="169">
        <v>6018.0</v>
      </c>
      <c r="C451" s="115">
        <v>955.0</v>
      </c>
      <c r="D451" s="170"/>
      <c r="E451" s="170"/>
      <c r="F451" s="81">
        <v>117.0</v>
      </c>
      <c r="G451" s="82">
        <v>185.0</v>
      </c>
      <c r="H451" s="83">
        <v>54.0</v>
      </c>
      <c r="I451" s="84">
        <v>76.0</v>
      </c>
      <c r="J451" s="85">
        <v>175.0</v>
      </c>
      <c r="K451" s="155">
        <v>36.0</v>
      </c>
      <c r="L451" s="81">
        <v>122.0</v>
      </c>
      <c r="M451" s="82">
        <v>200.0</v>
      </c>
      <c r="N451" s="83">
        <v>59.0</v>
      </c>
      <c r="O451" s="84">
        <v>78.0</v>
      </c>
      <c r="P451" s="85">
        <v>172.0</v>
      </c>
      <c r="Q451" s="155">
        <v>32.0</v>
      </c>
      <c r="R451" s="81">
        <v>108.0</v>
      </c>
      <c r="S451" s="82">
        <v>189.0</v>
      </c>
      <c r="T451" s="83">
        <v>60.0</v>
      </c>
      <c r="U451" s="84">
        <v>87.0</v>
      </c>
      <c r="V451" s="85">
        <v>174.0</v>
      </c>
      <c r="W451" s="155">
        <v>29.0</v>
      </c>
      <c r="X451" s="81"/>
      <c r="Y451" s="82"/>
      <c r="Z451" s="83"/>
      <c r="AA451" s="84"/>
      <c r="AB451" s="85"/>
      <c r="AC451" s="155"/>
      <c r="AD451" s="81"/>
      <c r="AE451" s="82"/>
      <c r="AF451" s="83"/>
      <c r="AG451" s="84"/>
      <c r="AH451" s="85"/>
      <c r="AI451" s="155"/>
      <c r="AJ451" s="81"/>
      <c r="AK451" s="82"/>
      <c r="AL451" s="83"/>
      <c r="AM451" s="84"/>
      <c r="AN451" s="85"/>
      <c r="AO451" s="155"/>
      <c r="AP451" s="81"/>
      <c r="AQ451" s="82"/>
      <c r="AR451" s="83"/>
      <c r="AS451" s="84"/>
      <c r="AT451" s="85"/>
      <c r="AU451" s="155"/>
      <c r="AV451" s="81"/>
      <c r="AW451" s="82"/>
      <c r="AX451" s="83"/>
      <c r="AY451" s="84"/>
      <c r="AZ451" s="85"/>
      <c r="BA451" s="155"/>
      <c r="BB451" s="81"/>
      <c r="BC451" s="82"/>
      <c r="BD451" s="83"/>
      <c r="BE451" s="84"/>
      <c r="BF451" s="85"/>
      <c r="BG451" s="155"/>
    </row>
    <row r="452" ht="16.5" customHeight="1">
      <c r="A452" s="166" t="s">
        <v>74</v>
      </c>
      <c r="B452" s="169">
        <v>6030.0</v>
      </c>
      <c r="C452" s="115">
        <v>1189.0</v>
      </c>
      <c r="D452" s="170"/>
      <c r="E452" s="170"/>
      <c r="F452" s="81">
        <v>79.0</v>
      </c>
      <c r="G452" s="82">
        <v>74.0</v>
      </c>
      <c r="H452" s="83">
        <v>55.0</v>
      </c>
      <c r="I452" s="84">
        <v>68.0</v>
      </c>
      <c r="J452" s="85">
        <v>226.0</v>
      </c>
      <c r="K452" s="155">
        <v>37.0</v>
      </c>
      <c r="L452" s="81">
        <v>81.0</v>
      </c>
      <c r="M452" s="82">
        <v>86.0</v>
      </c>
      <c r="N452" s="83">
        <v>57.0</v>
      </c>
      <c r="O452" s="84">
        <v>67.0</v>
      </c>
      <c r="P452" s="85">
        <v>224.0</v>
      </c>
      <c r="Q452" s="155">
        <v>35.0</v>
      </c>
      <c r="R452" s="81">
        <v>79.0</v>
      </c>
      <c r="S452" s="82">
        <v>96.0</v>
      </c>
      <c r="T452" s="83">
        <v>59.0</v>
      </c>
      <c r="U452" s="84">
        <v>69.0</v>
      </c>
      <c r="V452" s="85">
        <v>209.0</v>
      </c>
      <c r="W452" s="155">
        <v>37.0</v>
      </c>
      <c r="X452" s="81"/>
      <c r="Y452" s="82"/>
      <c r="Z452" s="83"/>
      <c r="AA452" s="84"/>
      <c r="AB452" s="85"/>
      <c r="AC452" s="155"/>
      <c r="AD452" s="81"/>
      <c r="AE452" s="82"/>
      <c r="AF452" s="83"/>
      <c r="AG452" s="84"/>
      <c r="AH452" s="85"/>
      <c r="AI452" s="155"/>
      <c r="AJ452" s="81"/>
      <c r="AK452" s="82"/>
      <c r="AL452" s="83"/>
      <c r="AM452" s="84"/>
      <c r="AN452" s="85"/>
      <c r="AO452" s="155"/>
      <c r="AP452" s="81"/>
      <c r="AQ452" s="82"/>
      <c r="AR452" s="83"/>
      <c r="AS452" s="84"/>
      <c r="AT452" s="85"/>
      <c r="AU452" s="155"/>
      <c r="AV452" s="81"/>
      <c r="AW452" s="82"/>
      <c r="AX452" s="83"/>
      <c r="AY452" s="84"/>
      <c r="AZ452" s="85"/>
      <c r="BA452" s="155"/>
      <c r="BB452" s="81"/>
      <c r="BC452" s="82"/>
      <c r="BD452" s="83"/>
      <c r="BE452" s="84"/>
      <c r="BF452" s="85"/>
      <c r="BG452" s="155"/>
    </row>
    <row r="453" ht="16.5" customHeight="1">
      <c r="A453" s="166" t="s">
        <v>74</v>
      </c>
      <c r="B453" s="169">
        <v>6031.0</v>
      </c>
      <c r="C453" s="115">
        <v>1118.0</v>
      </c>
      <c r="D453" s="170"/>
      <c r="E453" s="170"/>
      <c r="F453" s="81">
        <v>66.0</v>
      </c>
      <c r="G453" s="82">
        <v>54.0</v>
      </c>
      <c r="H453" s="83">
        <v>55.0</v>
      </c>
      <c r="I453" s="84">
        <v>77.0</v>
      </c>
      <c r="J453" s="85">
        <v>178.0</v>
      </c>
      <c r="K453" s="155">
        <v>61.0</v>
      </c>
      <c r="L453" s="81">
        <v>67.0</v>
      </c>
      <c r="M453" s="82">
        <v>60.0</v>
      </c>
      <c r="N453" s="83">
        <v>53.0</v>
      </c>
      <c r="O453" s="84">
        <v>77.0</v>
      </c>
      <c r="P453" s="85">
        <v>181.0</v>
      </c>
      <c r="Q453" s="155">
        <v>58.0</v>
      </c>
      <c r="R453" s="81">
        <v>66.0</v>
      </c>
      <c r="S453" s="82">
        <v>60.0</v>
      </c>
      <c r="T453" s="83">
        <v>56.0</v>
      </c>
      <c r="U453" s="84">
        <v>74.0</v>
      </c>
      <c r="V453" s="85">
        <v>180.0</v>
      </c>
      <c r="W453" s="155">
        <v>57.0</v>
      </c>
      <c r="X453" s="81"/>
      <c r="Y453" s="82"/>
      <c r="Z453" s="83"/>
      <c r="AA453" s="84"/>
      <c r="AB453" s="85"/>
      <c r="AC453" s="155"/>
      <c r="AD453" s="81"/>
      <c r="AE453" s="82"/>
      <c r="AF453" s="83"/>
      <c r="AG453" s="84"/>
      <c r="AH453" s="85"/>
      <c r="AI453" s="155"/>
      <c r="AJ453" s="81"/>
      <c r="AK453" s="82"/>
      <c r="AL453" s="83"/>
      <c r="AM453" s="84"/>
      <c r="AN453" s="85"/>
      <c r="AO453" s="155"/>
      <c r="AP453" s="81"/>
      <c r="AQ453" s="82"/>
      <c r="AR453" s="83"/>
      <c r="AS453" s="84"/>
      <c r="AT453" s="85"/>
      <c r="AU453" s="155"/>
      <c r="AV453" s="81"/>
      <c r="AW453" s="82"/>
      <c r="AX453" s="83"/>
      <c r="AY453" s="84"/>
      <c r="AZ453" s="85"/>
      <c r="BA453" s="155"/>
      <c r="BB453" s="81"/>
      <c r="BC453" s="82"/>
      <c r="BD453" s="83"/>
      <c r="BE453" s="84"/>
      <c r="BF453" s="85"/>
      <c r="BG453" s="155"/>
    </row>
    <row r="454" ht="16.5" customHeight="1">
      <c r="A454" s="166" t="s">
        <v>74</v>
      </c>
      <c r="B454" s="169">
        <v>6032.0</v>
      </c>
      <c r="C454" s="115">
        <v>831.0</v>
      </c>
      <c r="D454" s="170"/>
      <c r="E454" s="170"/>
      <c r="F454" s="81">
        <v>54.0</v>
      </c>
      <c r="G454" s="82">
        <v>39.0</v>
      </c>
      <c r="H454" s="83">
        <v>41.0</v>
      </c>
      <c r="I454" s="84">
        <v>51.0</v>
      </c>
      <c r="J454" s="85">
        <v>120.0</v>
      </c>
      <c r="K454" s="155">
        <v>41.0</v>
      </c>
      <c r="L454" s="81">
        <v>55.0</v>
      </c>
      <c r="M454" s="82">
        <v>43.0</v>
      </c>
      <c r="N454" s="83">
        <v>44.0</v>
      </c>
      <c r="O454" s="84">
        <v>51.0</v>
      </c>
      <c r="P454" s="85">
        <v>117.0</v>
      </c>
      <c r="Q454" s="155">
        <v>42.0</v>
      </c>
      <c r="R454" s="81">
        <v>54.0</v>
      </c>
      <c r="S454" s="82">
        <v>42.0</v>
      </c>
      <c r="T454" s="83">
        <v>44.0</v>
      </c>
      <c r="U454" s="84">
        <v>51.0</v>
      </c>
      <c r="V454" s="85">
        <v>115.0</v>
      </c>
      <c r="W454" s="155">
        <v>40.0</v>
      </c>
      <c r="X454" s="81"/>
      <c r="Y454" s="82"/>
      <c r="Z454" s="83"/>
      <c r="AA454" s="84"/>
      <c r="AB454" s="85"/>
      <c r="AC454" s="155"/>
      <c r="AD454" s="81"/>
      <c r="AE454" s="82"/>
      <c r="AF454" s="83"/>
      <c r="AG454" s="84"/>
      <c r="AH454" s="85"/>
      <c r="AI454" s="155"/>
      <c r="AJ454" s="81"/>
      <c r="AK454" s="82"/>
      <c r="AL454" s="83"/>
      <c r="AM454" s="84"/>
      <c r="AN454" s="85"/>
      <c r="AO454" s="155"/>
      <c r="AP454" s="81"/>
      <c r="AQ454" s="82"/>
      <c r="AR454" s="83"/>
      <c r="AS454" s="84"/>
      <c r="AT454" s="85"/>
      <c r="AU454" s="155"/>
      <c r="AV454" s="81"/>
      <c r="AW454" s="82"/>
      <c r="AX454" s="83"/>
      <c r="AY454" s="84"/>
      <c r="AZ454" s="85"/>
      <c r="BA454" s="155"/>
      <c r="BB454" s="81"/>
      <c r="BC454" s="82"/>
      <c r="BD454" s="83"/>
      <c r="BE454" s="84"/>
      <c r="BF454" s="85"/>
      <c r="BG454" s="155"/>
    </row>
    <row r="455" ht="16.5" customHeight="1">
      <c r="A455" s="166" t="s">
        <v>74</v>
      </c>
      <c r="B455" s="169">
        <v>6033.0</v>
      </c>
      <c r="C455" s="115">
        <v>1681.0</v>
      </c>
      <c r="D455" s="170"/>
      <c r="E455" s="170"/>
      <c r="F455" s="81">
        <v>68.0</v>
      </c>
      <c r="G455" s="82">
        <v>104.0</v>
      </c>
      <c r="H455" s="83">
        <v>76.0</v>
      </c>
      <c r="I455" s="84">
        <v>86.0</v>
      </c>
      <c r="J455" s="85">
        <v>267.0</v>
      </c>
      <c r="K455" s="155">
        <v>78.0</v>
      </c>
      <c r="L455" s="81">
        <v>73.0</v>
      </c>
      <c r="M455" s="82">
        <v>109.0</v>
      </c>
      <c r="N455" s="83">
        <v>77.0</v>
      </c>
      <c r="O455" s="84">
        <v>85.0</v>
      </c>
      <c r="P455" s="85">
        <v>267.0</v>
      </c>
      <c r="Q455" s="155">
        <v>79.0</v>
      </c>
      <c r="R455" s="81">
        <v>72.0</v>
      </c>
      <c r="S455" s="82">
        <v>109.0</v>
      </c>
      <c r="T455" s="83">
        <v>78.0</v>
      </c>
      <c r="U455" s="84">
        <v>85.0</v>
      </c>
      <c r="V455" s="85">
        <v>253.0</v>
      </c>
      <c r="W455" s="155">
        <v>74.0</v>
      </c>
      <c r="X455" s="81"/>
      <c r="Y455" s="82"/>
      <c r="Z455" s="83"/>
      <c r="AA455" s="84"/>
      <c r="AB455" s="85"/>
      <c r="AC455" s="155"/>
      <c r="AD455" s="81"/>
      <c r="AE455" s="82"/>
      <c r="AF455" s="83"/>
      <c r="AG455" s="84"/>
      <c r="AH455" s="85"/>
      <c r="AI455" s="155"/>
      <c r="AJ455" s="81"/>
      <c r="AK455" s="82"/>
      <c r="AL455" s="83"/>
      <c r="AM455" s="84"/>
      <c r="AN455" s="85"/>
      <c r="AO455" s="155"/>
      <c r="AP455" s="81"/>
      <c r="AQ455" s="82"/>
      <c r="AR455" s="83"/>
      <c r="AS455" s="84"/>
      <c r="AT455" s="85"/>
      <c r="AU455" s="155"/>
      <c r="AV455" s="81"/>
      <c r="AW455" s="82"/>
      <c r="AX455" s="83"/>
      <c r="AY455" s="84"/>
      <c r="AZ455" s="85"/>
      <c r="BA455" s="155"/>
      <c r="BB455" s="81"/>
      <c r="BC455" s="82"/>
      <c r="BD455" s="83"/>
      <c r="BE455" s="84"/>
      <c r="BF455" s="85"/>
      <c r="BG455" s="155"/>
    </row>
    <row r="456" ht="16.5" customHeight="1">
      <c r="A456" s="166" t="s">
        <v>74</v>
      </c>
      <c r="B456" s="169">
        <v>6034.0</v>
      </c>
      <c r="C456" s="115">
        <v>905.0</v>
      </c>
      <c r="D456" s="170"/>
      <c r="E456" s="170"/>
      <c r="F456" s="81">
        <v>43.0</v>
      </c>
      <c r="G456" s="82">
        <v>50.0</v>
      </c>
      <c r="H456" s="83">
        <v>38.0</v>
      </c>
      <c r="I456" s="84">
        <v>53.0</v>
      </c>
      <c r="J456" s="85">
        <v>123.0</v>
      </c>
      <c r="K456" s="155">
        <v>51.0</v>
      </c>
      <c r="L456" s="81">
        <v>47.0</v>
      </c>
      <c r="M456" s="82">
        <v>54.0</v>
      </c>
      <c r="N456" s="83">
        <v>42.0</v>
      </c>
      <c r="O456" s="84">
        <v>51.0</v>
      </c>
      <c r="P456" s="85">
        <v>120.0</v>
      </c>
      <c r="Q456" s="155">
        <v>48.0</v>
      </c>
      <c r="R456" s="81">
        <v>45.0</v>
      </c>
      <c r="S456" s="82">
        <v>57.0</v>
      </c>
      <c r="T456" s="83">
        <v>41.0</v>
      </c>
      <c r="U456" s="84">
        <v>52.0</v>
      </c>
      <c r="V456" s="85">
        <v>117.0</v>
      </c>
      <c r="W456" s="155">
        <v>48.0</v>
      </c>
      <c r="X456" s="81"/>
      <c r="Y456" s="82"/>
      <c r="Z456" s="83"/>
      <c r="AA456" s="84"/>
      <c r="AB456" s="85"/>
      <c r="AC456" s="155"/>
      <c r="AD456" s="81"/>
      <c r="AE456" s="82"/>
      <c r="AF456" s="83"/>
      <c r="AG456" s="84"/>
      <c r="AH456" s="85"/>
      <c r="AI456" s="155"/>
      <c r="AJ456" s="81"/>
      <c r="AK456" s="82"/>
      <c r="AL456" s="83"/>
      <c r="AM456" s="84"/>
      <c r="AN456" s="85"/>
      <c r="AO456" s="155"/>
      <c r="AP456" s="81"/>
      <c r="AQ456" s="82"/>
      <c r="AR456" s="83"/>
      <c r="AS456" s="84"/>
      <c r="AT456" s="85"/>
      <c r="AU456" s="155"/>
      <c r="AV456" s="81"/>
      <c r="AW456" s="82"/>
      <c r="AX456" s="83"/>
      <c r="AY456" s="84"/>
      <c r="AZ456" s="85"/>
      <c r="BA456" s="155"/>
      <c r="BB456" s="81"/>
      <c r="BC456" s="82"/>
      <c r="BD456" s="83"/>
      <c r="BE456" s="84"/>
      <c r="BF456" s="85"/>
      <c r="BG456" s="155"/>
    </row>
    <row r="457" ht="16.5" customHeight="1">
      <c r="A457" s="166" t="s">
        <v>74</v>
      </c>
      <c r="B457" s="169">
        <v>6036.0</v>
      </c>
      <c r="C457" s="115">
        <v>1596.0</v>
      </c>
      <c r="D457" s="170"/>
      <c r="E457" s="170"/>
      <c r="F457" s="81">
        <v>184.0</v>
      </c>
      <c r="G457" s="82">
        <v>137.0</v>
      </c>
      <c r="H457" s="83">
        <v>97.0</v>
      </c>
      <c r="I457" s="84">
        <v>100.0</v>
      </c>
      <c r="J457" s="85">
        <v>316.0</v>
      </c>
      <c r="K457" s="155">
        <v>54.0</v>
      </c>
      <c r="L457" s="81">
        <v>199.0</v>
      </c>
      <c r="M457" s="82">
        <v>157.0</v>
      </c>
      <c r="N457" s="83">
        <v>101.0</v>
      </c>
      <c r="O457" s="84">
        <v>95.0</v>
      </c>
      <c r="P457" s="85">
        <v>311.0</v>
      </c>
      <c r="Q457" s="155">
        <v>51.0</v>
      </c>
      <c r="R457" s="81">
        <v>189.0</v>
      </c>
      <c r="S457" s="82">
        <v>145.0</v>
      </c>
      <c r="T457" s="83">
        <v>99.0</v>
      </c>
      <c r="U457" s="84">
        <v>90.0</v>
      </c>
      <c r="V457" s="85">
        <v>310.0</v>
      </c>
      <c r="W457" s="155">
        <v>51.0</v>
      </c>
      <c r="X457" s="81"/>
      <c r="Y457" s="82"/>
      <c r="Z457" s="83"/>
      <c r="AA457" s="84"/>
      <c r="AB457" s="85"/>
      <c r="AC457" s="155"/>
      <c r="AD457" s="81"/>
      <c r="AE457" s="82"/>
      <c r="AF457" s="83"/>
      <c r="AG457" s="84"/>
      <c r="AH457" s="85"/>
      <c r="AI457" s="155"/>
      <c r="AJ457" s="81"/>
      <c r="AK457" s="82"/>
      <c r="AL457" s="83"/>
      <c r="AM457" s="84"/>
      <c r="AN457" s="85"/>
      <c r="AO457" s="155"/>
      <c r="AP457" s="81"/>
      <c r="AQ457" s="82"/>
      <c r="AR457" s="83"/>
      <c r="AS457" s="84"/>
      <c r="AT457" s="85"/>
      <c r="AU457" s="155"/>
      <c r="AV457" s="81"/>
      <c r="AW457" s="82"/>
      <c r="AX457" s="83"/>
      <c r="AY457" s="84"/>
      <c r="AZ457" s="85"/>
      <c r="BA457" s="155"/>
      <c r="BB457" s="81"/>
      <c r="BC457" s="82"/>
      <c r="BD457" s="83"/>
      <c r="BE457" s="84"/>
      <c r="BF457" s="85"/>
      <c r="BG457" s="155"/>
    </row>
    <row r="458" ht="16.5" customHeight="1">
      <c r="A458" s="166" t="s">
        <v>74</v>
      </c>
      <c r="B458" s="169">
        <v>6037.0</v>
      </c>
      <c r="C458" s="115">
        <v>1999.0</v>
      </c>
      <c r="D458" s="170"/>
      <c r="E458" s="170"/>
      <c r="F458" s="81">
        <v>145.0</v>
      </c>
      <c r="G458" s="82">
        <v>118.0</v>
      </c>
      <c r="H458" s="83">
        <v>136.0</v>
      </c>
      <c r="I458" s="84">
        <v>124.0</v>
      </c>
      <c r="J458" s="85">
        <v>389.0</v>
      </c>
      <c r="K458" s="155">
        <v>128.0</v>
      </c>
      <c r="L458" s="81">
        <v>154.0</v>
      </c>
      <c r="M458" s="82">
        <v>137.0</v>
      </c>
      <c r="N458" s="83">
        <v>148.0</v>
      </c>
      <c r="O458" s="84">
        <v>123.0</v>
      </c>
      <c r="P458" s="85">
        <v>384.0</v>
      </c>
      <c r="Q458" s="155">
        <v>117.0</v>
      </c>
      <c r="R458" s="81">
        <v>149.0</v>
      </c>
      <c r="S458" s="82">
        <v>130.0</v>
      </c>
      <c r="T458" s="83">
        <v>149.0</v>
      </c>
      <c r="U458" s="84">
        <v>123.0</v>
      </c>
      <c r="V458" s="85">
        <v>375.0</v>
      </c>
      <c r="W458" s="155">
        <v>114.0</v>
      </c>
      <c r="X458" s="81"/>
      <c r="Y458" s="82"/>
      <c r="Z458" s="83"/>
      <c r="AA458" s="84"/>
      <c r="AB458" s="85"/>
      <c r="AC458" s="155"/>
      <c r="AD458" s="81"/>
      <c r="AE458" s="82"/>
      <c r="AF458" s="83"/>
      <c r="AG458" s="84"/>
      <c r="AH458" s="85"/>
      <c r="AI458" s="155"/>
      <c r="AJ458" s="81"/>
      <c r="AK458" s="82"/>
      <c r="AL458" s="83"/>
      <c r="AM458" s="84"/>
      <c r="AN458" s="85"/>
      <c r="AO458" s="155"/>
      <c r="AP458" s="81"/>
      <c r="AQ458" s="82"/>
      <c r="AR458" s="83"/>
      <c r="AS458" s="84"/>
      <c r="AT458" s="85"/>
      <c r="AU458" s="155"/>
      <c r="AV458" s="81"/>
      <c r="AW458" s="82"/>
      <c r="AX458" s="83"/>
      <c r="AY458" s="84"/>
      <c r="AZ458" s="85"/>
      <c r="BA458" s="155"/>
      <c r="BB458" s="81"/>
      <c r="BC458" s="82"/>
      <c r="BD458" s="83"/>
      <c r="BE458" s="84"/>
      <c r="BF458" s="85"/>
      <c r="BG458" s="155"/>
    </row>
    <row r="459" ht="16.5" customHeight="1">
      <c r="A459" s="166" t="s">
        <v>74</v>
      </c>
      <c r="B459" s="169">
        <v>6038.0</v>
      </c>
      <c r="C459" s="115">
        <v>1490.0</v>
      </c>
      <c r="D459" s="170"/>
      <c r="E459" s="170"/>
      <c r="F459" s="81">
        <v>88.0</v>
      </c>
      <c r="G459" s="82">
        <v>83.0</v>
      </c>
      <c r="H459" s="83">
        <v>91.0</v>
      </c>
      <c r="I459" s="84">
        <v>91.0</v>
      </c>
      <c r="J459" s="85">
        <v>203.0</v>
      </c>
      <c r="K459" s="155">
        <v>77.0</v>
      </c>
      <c r="L459" s="81">
        <v>87.0</v>
      </c>
      <c r="M459" s="82">
        <v>85.0</v>
      </c>
      <c r="N459" s="83">
        <v>92.0</v>
      </c>
      <c r="O459" s="84">
        <v>92.0</v>
      </c>
      <c r="P459" s="85">
        <v>198.0</v>
      </c>
      <c r="Q459" s="155">
        <v>78.0</v>
      </c>
      <c r="R459" s="81">
        <v>88.0</v>
      </c>
      <c r="S459" s="82">
        <v>88.0</v>
      </c>
      <c r="T459" s="83">
        <v>95.0</v>
      </c>
      <c r="U459" s="84">
        <v>88.0</v>
      </c>
      <c r="V459" s="85">
        <v>191.0</v>
      </c>
      <c r="W459" s="155">
        <v>73.0</v>
      </c>
      <c r="X459" s="81"/>
      <c r="Y459" s="82"/>
      <c r="Z459" s="83"/>
      <c r="AA459" s="84"/>
      <c r="AB459" s="85"/>
      <c r="AC459" s="155"/>
      <c r="AD459" s="81"/>
      <c r="AE459" s="82"/>
      <c r="AF459" s="83"/>
      <c r="AG459" s="84"/>
      <c r="AH459" s="85"/>
      <c r="AI459" s="155"/>
      <c r="AJ459" s="81"/>
      <c r="AK459" s="82"/>
      <c r="AL459" s="83"/>
      <c r="AM459" s="84"/>
      <c r="AN459" s="85"/>
      <c r="AO459" s="155"/>
      <c r="AP459" s="81"/>
      <c r="AQ459" s="82"/>
      <c r="AR459" s="83"/>
      <c r="AS459" s="84"/>
      <c r="AT459" s="85"/>
      <c r="AU459" s="155"/>
      <c r="AV459" s="81"/>
      <c r="AW459" s="82"/>
      <c r="AX459" s="83"/>
      <c r="AY459" s="84"/>
      <c r="AZ459" s="85"/>
      <c r="BA459" s="155"/>
      <c r="BB459" s="81"/>
      <c r="BC459" s="82"/>
      <c r="BD459" s="83"/>
      <c r="BE459" s="84"/>
      <c r="BF459" s="85"/>
      <c r="BG459" s="155"/>
    </row>
    <row r="460" ht="16.5" customHeight="1">
      <c r="A460" s="166" t="s">
        <v>74</v>
      </c>
      <c r="B460" s="169">
        <v>6042.0</v>
      </c>
      <c r="C460" s="115">
        <v>2553.0</v>
      </c>
      <c r="D460" s="170"/>
      <c r="E460" s="170"/>
      <c r="F460" s="81">
        <v>244.0</v>
      </c>
      <c r="G460" s="82">
        <v>220.0</v>
      </c>
      <c r="H460" s="83">
        <v>130.0</v>
      </c>
      <c r="I460" s="84">
        <v>213.0</v>
      </c>
      <c r="J460" s="85">
        <v>420.0</v>
      </c>
      <c r="K460" s="155">
        <v>112.0</v>
      </c>
      <c r="L460" s="81">
        <v>260.0</v>
      </c>
      <c r="M460" s="82">
        <v>240.0</v>
      </c>
      <c r="N460" s="83">
        <v>139.0</v>
      </c>
      <c r="O460" s="84">
        <v>208.0</v>
      </c>
      <c r="P460" s="85">
        <v>415.0</v>
      </c>
      <c r="Q460" s="155">
        <v>105.0</v>
      </c>
      <c r="R460" s="81">
        <v>257.0</v>
      </c>
      <c r="S460" s="82">
        <v>243.0</v>
      </c>
      <c r="T460" s="83">
        <v>141.0</v>
      </c>
      <c r="U460" s="84">
        <v>205.0</v>
      </c>
      <c r="V460" s="85">
        <v>408.0</v>
      </c>
      <c r="W460" s="155">
        <v>103.0</v>
      </c>
      <c r="X460" s="81"/>
      <c r="Y460" s="82"/>
      <c r="Z460" s="83"/>
      <c r="AA460" s="84"/>
      <c r="AB460" s="85"/>
      <c r="AC460" s="155"/>
      <c r="AD460" s="81"/>
      <c r="AE460" s="82"/>
      <c r="AF460" s="83"/>
      <c r="AG460" s="84"/>
      <c r="AH460" s="85"/>
      <c r="AI460" s="155"/>
      <c r="AJ460" s="81"/>
      <c r="AK460" s="82"/>
      <c r="AL460" s="83"/>
      <c r="AM460" s="84"/>
      <c r="AN460" s="85"/>
      <c r="AO460" s="155"/>
      <c r="AP460" s="81"/>
      <c r="AQ460" s="82"/>
      <c r="AR460" s="83"/>
      <c r="AS460" s="84"/>
      <c r="AT460" s="85"/>
      <c r="AU460" s="155"/>
      <c r="AV460" s="81"/>
      <c r="AW460" s="82"/>
      <c r="AX460" s="83"/>
      <c r="AY460" s="84"/>
      <c r="AZ460" s="85"/>
      <c r="BA460" s="155"/>
      <c r="BB460" s="81"/>
      <c r="BC460" s="82"/>
      <c r="BD460" s="83"/>
      <c r="BE460" s="84"/>
      <c r="BF460" s="85"/>
      <c r="BG460" s="155"/>
    </row>
    <row r="461" ht="16.5" customHeight="1">
      <c r="A461" s="166" t="s">
        <v>74</v>
      </c>
      <c r="B461" s="169">
        <v>6044.0</v>
      </c>
      <c r="C461" s="115">
        <v>2280.0</v>
      </c>
      <c r="D461" s="170"/>
      <c r="E461" s="170"/>
      <c r="F461" s="81">
        <v>113.0</v>
      </c>
      <c r="G461" s="82">
        <v>118.0</v>
      </c>
      <c r="H461" s="83">
        <v>106.0</v>
      </c>
      <c r="I461" s="84">
        <v>113.0</v>
      </c>
      <c r="J461" s="85">
        <v>369.0</v>
      </c>
      <c r="K461" s="155">
        <v>110.0</v>
      </c>
      <c r="L461" s="81">
        <v>119.0</v>
      </c>
      <c r="M461" s="82">
        <v>129.0</v>
      </c>
      <c r="N461" s="83">
        <v>111.0</v>
      </c>
      <c r="O461" s="84">
        <v>111.0</v>
      </c>
      <c r="P461" s="85">
        <v>368.0</v>
      </c>
      <c r="Q461" s="155">
        <v>109.0</v>
      </c>
      <c r="R461" s="81">
        <v>118.0</v>
      </c>
      <c r="S461" s="82">
        <v>130.0</v>
      </c>
      <c r="T461" s="83">
        <v>113.0</v>
      </c>
      <c r="U461" s="84">
        <v>109.0</v>
      </c>
      <c r="V461" s="85">
        <v>359.0</v>
      </c>
      <c r="W461" s="155">
        <v>101.0</v>
      </c>
      <c r="X461" s="81"/>
      <c r="Y461" s="82"/>
      <c r="Z461" s="83"/>
      <c r="AA461" s="84"/>
      <c r="AB461" s="85"/>
      <c r="AC461" s="155"/>
      <c r="AD461" s="81"/>
      <c r="AE461" s="82"/>
      <c r="AF461" s="83"/>
      <c r="AG461" s="84"/>
      <c r="AH461" s="85"/>
      <c r="AI461" s="155"/>
      <c r="AJ461" s="81"/>
      <c r="AK461" s="82"/>
      <c r="AL461" s="83"/>
      <c r="AM461" s="84"/>
      <c r="AN461" s="85"/>
      <c r="AO461" s="155"/>
      <c r="AP461" s="81"/>
      <c r="AQ461" s="82"/>
      <c r="AR461" s="83"/>
      <c r="AS461" s="84"/>
      <c r="AT461" s="85"/>
      <c r="AU461" s="155"/>
      <c r="AV461" s="81"/>
      <c r="AW461" s="82"/>
      <c r="AX461" s="83"/>
      <c r="AY461" s="84"/>
      <c r="AZ461" s="85"/>
      <c r="BA461" s="155"/>
      <c r="BB461" s="81"/>
      <c r="BC461" s="82"/>
      <c r="BD461" s="83"/>
      <c r="BE461" s="84"/>
      <c r="BF461" s="85"/>
      <c r="BG461" s="155"/>
    </row>
    <row r="462" ht="16.5" customHeight="1">
      <c r="A462" s="166" t="s">
        <v>74</v>
      </c>
      <c r="B462" s="169">
        <v>6045.0</v>
      </c>
      <c r="C462" s="115">
        <v>2557.0</v>
      </c>
      <c r="D462" s="170"/>
      <c r="E462" s="170"/>
      <c r="F462" s="81">
        <v>187.0</v>
      </c>
      <c r="G462" s="82">
        <v>158.0</v>
      </c>
      <c r="H462" s="83">
        <v>133.0</v>
      </c>
      <c r="I462" s="84">
        <v>164.0</v>
      </c>
      <c r="J462" s="85">
        <v>463.0</v>
      </c>
      <c r="K462" s="155">
        <v>101.0</v>
      </c>
      <c r="L462" s="81">
        <v>194.0</v>
      </c>
      <c r="M462" s="82">
        <v>177.0</v>
      </c>
      <c r="N462" s="83">
        <v>135.0</v>
      </c>
      <c r="O462" s="84">
        <v>166.0</v>
      </c>
      <c r="P462" s="85">
        <v>454.0</v>
      </c>
      <c r="Q462" s="155">
        <v>103.0</v>
      </c>
      <c r="R462" s="81">
        <v>190.0</v>
      </c>
      <c r="S462" s="82">
        <v>173.0</v>
      </c>
      <c r="T462" s="83">
        <v>132.0</v>
      </c>
      <c r="U462" s="84">
        <v>162.0</v>
      </c>
      <c r="V462" s="85">
        <v>438.0</v>
      </c>
      <c r="W462" s="155">
        <v>96.0</v>
      </c>
      <c r="X462" s="81"/>
      <c r="Y462" s="82"/>
      <c r="Z462" s="83"/>
      <c r="AA462" s="84"/>
      <c r="AB462" s="85"/>
      <c r="AC462" s="155"/>
      <c r="AD462" s="81"/>
      <c r="AE462" s="82"/>
      <c r="AF462" s="83"/>
      <c r="AG462" s="84"/>
      <c r="AH462" s="85"/>
      <c r="AI462" s="155"/>
      <c r="AJ462" s="81"/>
      <c r="AK462" s="82"/>
      <c r="AL462" s="83"/>
      <c r="AM462" s="84"/>
      <c r="AN462" s="85"/>
      <c r="AO462" s="155"/>
      <c r="AP462" s="81"/>
      <c r="AQ462" s="82"/>
      <c r="AR462" s="83"/>
      <c r="AS462" s="84"/>
      <c r="AT462" s="85"/>
      <c r="AU462" s="155"/>
      <c r="AV462" s="81"/>
      <c r="AW462" s="82"/>
      <c r="AX462" s="83"/>
      <c r="AY462" s="84"/>
      <c r="AZ462" s="85"/>
      <c r="BA462" s="155"/>
      <c r="BB462" s="81"/>
      <c r="BC462" s="82"/>
      <c r="BD462" s="83"/>
      <c r="BE462" s="84"/>
      <c r="BF462" s="85"/>
      <c r="BG462" s="155"/>
    </row>
    <row r="463" ht="16.5" customHeight="1">
      <c r="A463" s="166" t="s">
        <v>74</v>
      </c>
      <c r="B463" s="169">
        <v>6046.0</v>
      </c>
      <c r="C463" s="115">
        <v>854.0</v>
      </c>
      <c r="D463" s="170"/>
      <c r="E463" s="170"/>
      <c r="F463" s="81">
        <v>73.0</v>
      </c>
      <c r="G463" s="82">
        <v>72.0</v>
      </c>
      <c r="H463" s="83">
        <v>68.0</v>
      </c>
      <c r="I463" s="84">
        <v>55.0</v>
      </c>
      <c r="J463" s="85">
        <v>128.0</v>
      </c>
      <c r="K463" s="155">
        <v>29.0</v>
      </c>
      <c r="L463" s="81">
        <v>79.0</v>
      </c>
      <c r="M463" s="82">
        <v>74.0</v>
      </c>
      <c r="N463" s="83">
        <v>65.0</v>
      </c>
      <c r="O463" s="84">
        <v>50.0</v>
      </c>
      <c r="P463" s="85">
        <v>123.0</v>
      </c>
      <c r="Q463" s="155">
        <v>31.0</v>
      </c>
      <c r="R463" s="81">
        <v>75.0</v>
      </c>
      <c r="S463" s="82">
        <v>74.0</v>
      </c>
      <c r="T463" s="83">
        <v>64.0</v>
      </c>
      <c r="U463" s="84">
        <v>51.0</v>
      </c>
      <c r="V463" s="85">
        <v>122.0</v>
      </c>
      <c r="W463" s="155">
        <v>31.0</v>
      </c>
      <c r="X463" s="81"/>
      <c r="Y463" s="82"/>
      <c r="Z463" s="83"/>
      <c r="AA463" s="84"/>
      <c r="AB463" s="85"/>
      <c r="AC463" s="155"/>
      <c r="AD463" s="81"/>
      <c r="AE463" s="82"/>
      <c r="AF463" s="83"/>
      <c r="AG463" s="84"/>
      <c r="AH463" s="85"/>
      <c r="AI463" s="155"/>
      <c r="AJ463" s="81"/>
      <c r="AK463" s="82"/>
      <c r="AL463" s="83"/>
      <c r="AM463" s="84"/>
      <c r="AN463" s="85"/>
      <c r="AO463" s="155"/>
      <c r="AP463" s="81"/>
      <c r="AQ463" s="82"/>
      <c r="AR463" s="83"/>
      <c r="AS463" s="84"/>
      <c r="AT463" s="85"/>
      <c r="AU463" s="155"/>
      <c r="AV463" s="81"/>
      <c r="AW463" s="82"/>
      <c r="AX463" s="83"/>
      <c r="AY463" s="84"/>
      <c r="AZ463" s="85"/>
      <c r="BA463" s="155"/>
      <c r="BB463" s="81"/>
      <c r="BC463" s="82"/>
      <c r="BD463" s="83"/>
      <c r="BE463" s="84"/>
      <c r="BF463" s="85"/>
      <c r="BG463" s="155"/>
    </row>
    <row r="464" ht="16.5" customHeight="1">
      <c r="A464" s="166" t="s">
        <v>74</v>
      </c>
      <c r="B464" s="169">
        <v>6057.0</v>
      </c>
      <c r="C464" s="115">
        <v>1930.0</v>
      </c>
      <c r="D464" s="170"/>
      <c r="E464" s="170"/>
      <c r="F464" s="81">
        <v>99.0</v>
      </c>
      <c r="G464" s="82">
        <v>96.0</v>
      </c>
      <c r="H464" s="83">
        <v>84.0</v>
      </c>
      <c r="I464" s="84">
        <v>100.0</v>
      </c>
      <c r="J464" s="85">
        <v>313.0</v>
      </c>
      <c r="K464" s="155">
        <v>73.0</v>
      </c>
      <c r="L464" s="81">
        <v>102.0</v>
      </c>
      <c r="M464" s="82">
        <v>104.0</v>
      </c>
      <c r="N464" s="83">
        <v>84.0</v>
      </c>
      <c r="O464" s="84">
        <v>97.0</v>
      </c>
      <c r="P464" s="85">
        <v>306.0</v>
      </c>
      <c r="Q464" s="155">
        <v>75.0</v>
      </c>
      <c r="R464" s="81">
        <v>103.0</v>
      </c>
      <c r="S464" s="82">
        <v>105.0</v>
      </c>
      <c r="T464" s="83">
        <v>87.0</v>
      </c>
      <c r="U464" s="84">
        <v>93.0</v>
      </c>
      <c r="V464" s="85">
        <v>304.0</v>
      </c>
      <c r="W464" s="155">
        <v>72.0</v>
      </c>
      <c r="X464" s="81"/>
      <c r="Y464" s="82"/>
      <c r="Z464" s="83"/>
      <c r="AA464" s="84"/>
      <c r="AB464" s="85"/>
      <c r="AC464" s="155"/>
      <c r="AD464" s="81"/>
      <c r="AE464" s="82"/>
      <c r="AF464" s="83"/>
      <c r="AG464" s="84"/>
      <c r="AH464" s="85"/>
      <c r="AI464" s="155"/>
      <c r="AJ464" s="81"/>
      <c r="AK464" s="82"/>
      <c r="AL464" s="83"/>
      <c r="AM464" s="84"/>
      <c r="AN464" s="85"/>
      <c r="AO464" s="155"/>
      <c r="AP464" s="81"/>
      <c r="AQ464" s="82"/>
      <c r="AR464" s="83"/>
      <c r="AS464" s="84"/>
      <c r="AT464" s="85"/>
      <c r="AU464" s="155"/>
      <c r="AV464" s="81"/>
      <c r="AW464" s="82"/>
      <c r="AX464" s="83"/>
      <c r="AY464" s="84"/>
      <c r="AZ464" s="85"/>
      <c r="BA464" s="155"/>
      <c r="BB464" s="81"/>
      <c r="BC464" s="82"/>
      <c r="BD464" s="83"/>
      <c r="BE464" s="84"/>
      <c r="BF464" s="85"/>
      <c r="BG464" s="155"/>
    </row>
    <row r="465" ht="16.5" customHeight="1">
      <c r="A465" s="166" t="s">
        <v>74</v>
      </c>
      <c r="B465" s="169">
        <v>6062.0</v>
      </c>
      <c r="C465" s="115">
        <v>2037.0</v>
      </c>
      <c r="D465" s="170"/>
      <c r="E465" s="170"/>
      <c r="F465" s="81">
        <v>159.0</v>
      </c>
      <c r="G465" s="82">
        <v>164.0</v>
      </c>
      <c r="H465" s="83">
        <v>115.0</v>
      </c>
      <c r="I465" s="84">
        <v>127.0</v>
      </c>
      <c r="J465" s="85">
        <v>322.0</v>
      </c>
      <c r="K465" s="155">
        <v>97.0</v>
      </c>
      <c r="L465" s="81">
        <v>169.0</v>
      </c>
      <c r="M465" s="82">
        <v>160.0</v>
      </c>
      <c r="N465" s="83">
        <v>119.0</v>
      </c>
      <c r="O465" s="84">
        <v>123.0</v>
      </c>
      <c r="P465" s="85">
        <v>322.0</v>
      </c>
      <c r="Q465" s="155">
        <v>99.0</v>
      </c>
      <c r="R465" s="81">
        <v>163.0</v>
      </c>
      <c r="S465" s="82">
        <v>169.0</v>
      </c>
      <c r="T465" s="83">
        <v>117.0</v>
      </c>
      <c r="U465" s="84">
        <v>124.0</v>
      </c>
      <c r="V465" s="85">
        <v>308.0</v>
      </c>
      <c r="W465" s="155">
        <v>94.0</v>
      </c>
      <c r="X465" s="81"/>
      <c r="Y465" s="82"/>
      <c r="Z465" s="83"/>
      <c r="AA465" s="84"/>
      <c r="AB465" s="85"/>
      <c r="AC465" s="155"/>
      <c r="AD465" s="81"/>
      <c r="AE465" s="82"/>
      <c r="AF465" s="83"/>
      <c r="AG465" s="84"/>
      <c r="AH465" s="85"/>
      <c r="AI465" s="155"/>
      <c r="AJ465" s="81"/>
      <c r="AK465" s="82"/>
      <c r="AL465" s="83"/>
      <c r="AM465" s="84"/>
      <c r="AN465" s="85"/>
      <c r="AO465" s="155"/>
      <c r="AP465" s="81"/>
      <c r="AQ465" s="82"/>
      <c r="AR465" s="83"/>
      <c r="AS465" s="84"/>
      <c r="AT465" s="85"/>
      <c r="AU465" s="155"/>
      <c r="AV465" s="81"/>
      <c r="AW465" s="82"/>
      <c r="AX465" s="83"/>
      <c r="AY465" s="84"/>
      <c r="AZ465" s="85"/>
      <c r="BA465" s="155"/>
      <c r="BB465" s="81"/>
      <c r="BC465" s="82"/>
      <c r="BD465" s="83"/>
      <c r="BE465" s="84"/>
      <c r="BF465" s="85"/>
      <c r="BG465" s="155"/>
    </row>
    <row r="466" ht="16.5" customHeight="1">
      <c r="A466" s="166" t="s">
        <v>74</v>
      </c>
      <c r="B466" s="169">
        <v>6066.0</v>
      </c>
      <c r="C466" s="115">
        <v>3011.0</v>
      </c>
      <c r="D466" s="170"/>
      <c r="E466" s="170"/>
      <c r="F466" s="81">
        <v>153.0</v>
      </c>
      <c r="G466" s="82">
        <v>181.0</v>
      </c>
      <c r="H466" s="83">
        <v>156.0</v>
      </c>
      <c r="I466" s="84">
        <v>169.0</v>
      </c>
      <c r="J466" s="85">
        <v>482.0</v>
      </c>
      <c r="K466" s="155">
        <v>125.0</v>
      </c>
      <c r="L466" s="81">
        <v>155.0</v>
      </c>
      <c r="M466" s="82">
        <v>188.0</v>
      </c>
      <c r="N466" s="83">
        <v>163.0</v>
      </c>
      <c r="O466" s="84">
        <v>164.0</v>
      </c>
      <c r="P466" s="85">
        <v>486.0</v>
      </c>
      <c r="Q466" s="155">
        <v>125.0</v>
      </c>
      <c r="R466" s="81">
        <v>147.0</v>
      </c>
      <c r="S466" s="82">
        <v>180.0</v>
      </c>
      <c r="T466" s="83">
        <v>164.0</v>
      </c>
      <c r="U466" s="84">
        <v>167.0</v>
      </c>
      <c r="V466" s="85">
        <v>475.0</v>
      </c>
      <c r="W466" s="155">
        <v>119.0</v>
      </c>
      <c r="X466" s="81"/>
      <c r="Y466" s="82"/>
      <c r="Z466" s="83"/>
      <c r="AA466" s="84"/>
      <c r="AB466" s="85"/>
      <c r="AC466" s="155"/>
      <c r="AD466" s="81"/>
      <c r="AE466" s="82"/>
      <c r="AF466" s="83"/>
      <c r="AG466" s="84"/>
      <c r="AH466" s="85"/>
      <c r="AI466" s="155"/>
      <c r="AJ466" s="81"/>
      <c r="AK466" s="82"/>
      <c r="AL466" s="83"/>
      <c r="AM466" s="84"/>
      <c r="AN466" s="85"/>
      <c r="AO466" s="155"/>
      <c r="AP466" s="81"/>
      <c r="AQ466" s="82"/>
      <c r="AR466" s="83"/>
      <c r="AS466" s="84"/>
      <c r="AT466" s="85"/>
      <c r="AU466" s="155"/>
      <c r="AV466" s="81"/>
      <c r="AW466" s="82"/>
      <c r="AX466" s="83"/>
      <c r="AY466" s="84"/>
      <c r="AZ466" s="85"/>
      <c r="BA466" s="155"/>
      <c r="BB466" s="81"/>
      <c r="BC466" s="82"/>
      <c r="BD466" s="83"/>
      <c r="BE466" s="84"/>
      <c r="BF466" s="85"/>
      <c r="BG466" s="155"/>
    </row>
    <row r="467" ht="16.5" customHeight="1">
      <c r="A467" s="166" t="s">
        <v>74</v>
      </c>
      <c r="B467" s="169">
        <v>6154.0</v>
      </c>
      <c r="C467" s="115">
        <v>2778.0</v>
      </c>
      <c r="D467" s="170"/>
      <c r="E467" s="170"/>
      <c r="F467" s="81">
        <v>279.0</v>
      </c>
      <c r="G467" s="82">
        <v>330.0</v>
      </c>
      <c r="H467" s="83">
        <v>225.0</v>
      </c>
      <c r="I467" s="84">
        <v>164.0</v>
      </c>
      <c r="J467" s="85">
        <v>558.0</v>
      </c>
      <c r="K467" s="155">
        <v>106.0</v>
      </c>
      <c r="L467" s="81">
        <v>287.0</v>
      </c>
      <c r="M467" s="82">
        <v>364.0</v>
      </c>
      <c r="N467" s="83">
        <v>237.0</v>
      </c>
      <c r="O467" s="84">
        <v>160.0</v>
      </c>
      <c r="P467" s="85">
        <v>531.0</v>
      </c>
      <c r="Q467" s="155">
        <v>98.0</v>
      </c>
      <c r="R467" s="81">
        <v>275.0</v>
      </c>
      <c r="S467" s="82">
        <v>353.0</v>
      </c>
      <c r="T467" s="83">
        <v>231.0</v>
      </c>
      <c r="U467" s="84">
        <v>168.0</v>
      </c>
      <c r="V467" s="85">
        <v>513.0</v>
      </c>
      <c r="W467" s="155">
        <v>97.0</v>
      </c>
      <c r="X467" s="81"/>
      <c r="Y467" s="82"/>
      <c r="Z467" s="83"/>
      <c r="AA467" s="84"/>
      <c r="AB467" s="85"/>
      <c r="AC467" s="155"/>
      <c r="AD467" s="81"/>
      <c r="AE467" s="82"/>
      <c r="AF467" s="83"/>
      <c r="AG467" s="84"/>
      <c r="AH467" s="85"/>
      <c r="AI467" s="155"/>
      <c r="AJ467" s="81"/>
      <c r="AK467" s="82"/>
      <c r="AL467" s="83"/>
      <c r="AM467" s="84"/>
      <c r="AN467" s="85"/>
      <c r="AO467" s="155"/>
      <c r="AP467" s="81"/>
      <c r="AQ467" s="82"/>
      <c r="AR467" s="83"/>
      <c r="AS467" s="84"/>
      <c r="AT467" s="85"/>
      <c r="AU467" s="155"/>
      <c r="AV467" s="81"/>
      <c r="AW467" s="82"/>
      <c r="AX467" s="83"/>
      <c r="AY467" s="84"/>
      <c r="AZ467" s="85"/>
      <c r="BA467" s="155"/>
      <c r="BB467" s="81"/>
      <c r="BC467" s="82"/>
      <c r="BD467" s="83"/>
      <c r="BE467" s="84"/>
      <c r="BF467" s="85"/>
      <c r="BG467" s="155"/>
    </row>
    <row r="468" ht="16.5" customHeight="1">
      <c r="A468" s="166" t="s">
        <v>74</v>
      </c>
      <c r="B468" s="169">
        <v>6431.0</v>
      </c>
      <c r="C468" s="115">
        <v>1174.0</v>
      </c>
      <c r="D468" s="170"/>
      <c r="E468" s="170"/>
      <c r="F468" s="81">
        <v>74.0</v>
      </c>
      <c r="G468" s="82">
        <v>88.0</v>
      </c>
      <c r="H468" s="83">
        <v>52.0</v>
      </c>
      <c r="I468" s="84">
        <v>86.0</v>
      </c>
      <c r="J468" s="85">
        <v>245.0</v>
      </c>
      <c r="K468" s="155">
        <v>52.0</v>
      </c>
      <c r="L468" s="81">
        <v>79.0</v>
      </c>
      <c r="M468" s="82">
        <v>89.0</v>
      </c>
      <c r="N468" s="83">
        <v>49.0</v>
      </c>
      <c r="O468" s="84">
        <v>79.0</v>
      </c>
      <c r="P468" s="85">
        <v>252.0</v>
      </c>
      <c r="Q468" s="155">
        <v>52.0</v>
      </c>
      <c r="R468" s="81">
        <v>78.0</v>
      </c>
      <c r="S468" s="82">
        <v>95.0</v>
      </c>
      <c r="T468" s="83">
        <v>49.0</v>
      </c>
      <c r="U468" s="84">
        <v>78.0</v>
      </c>
      <c r="V468" s="85">
        <v>244.0</v>
      </c>
      <c r="W468" s="155">
        <v>52.0</v>
      </c>
      <c r="X468" s="81"/>
      <c r="Y468" s="82"/>
      <c r="Z468" s="83"/>
      <c r="AA468" s="84"/>
      <c r="AB468" s="85"/>
      <c r="AC468" s="155"/>
      <c r="AD468" s="81"/>
      <c r="AE468" s="82"/>
      <c r="AF468" s="83"/>
      <c r="AG468" s="84"/>
      <c r="AH468" s="85"/>
      <c r="AI468" s="155"/>
      <c r="AJ468" s="81"/>
      <c r="AK468" s="82"/>
      <c r="AL468" s="83"/>
      <c r="AM468" s="84"/>
      <c r="AN468" s="85"/>
      <c r="AO468" s="155"/>
      <c r="AP468" s="81"/>
      <c r="AQ468" s="82"/>
      <c r="AR468" s="83"/>
      <c r="AS468" s="84"/>
      <c r="AT468" s="85"/>
      <c r="AU468" s="155"/>
      <c r="AV468" s="81"/>
      <c r="AW468" s="82"/>
      <c r="AX468" s="83"/>
      <c r="AY468" s="84"/>
      <c r="AZ468" s="85"/>
      <c r="BA468" s="155"/>
      <c r="BB468" s="81"/>
      <c r="BC468" s="82"/>
      <c r="BD468" s="83"/>
      <c r="BE468" s="84"/>
      <c r="BF468" s="85"/>
      <c r="BG468" s="155"/>
    </row>
    <row r="469" ht="16.5" customHeight="1">
      <c r="A469" s="166" t="s">
        <v>74</v>
      </c>
      <c r="B469" s="169">
        <v>6467.0</v>
      </c>
      <c r="C469" s="115">
        <v>2792.0</v>
      </c>
      <c r="D469" s="170"/>
      <c r="E469" s="170"/>
      <c r="F469" s="81">
        <v>319.0</v>
      </c>
      <c r="G469" s="82">
        <v>236.0</v>
      </c>
      <c r="H469" s="83">
        <v>159.0</v>
      </c>
      <c r="I469" s="84">
        <v>204.0</v>
      </c>
      <c r="J469" s="85">
        <v>467.0</v>
      </c>
      <c r="K469" s="155">
        <v>106.0</v>
      </c>
      <c r="L469" s="81">
        <v>340.0</v>
      </c>
      <c r="M469" s="82">
        <v>262.0</v>
      </c>
      <c r="N469" s="83">
        <v>176.0</v>
      </c>
      <c r="O469" s="84">
        <v>193.0</v>
      </c>
      <c r="P469" s="85">
        <v>458.0</v>
      </c>
      <c r="Q469" s="155">
        <v>99.0</v>
      </c>
      <c r="R469" s="81">
        <v>321.0</v>
      </c>
      <c r="S469" s="82">
        <v>248.0</v>
      </c>
      <c r="T469" s="83">
        <v>172.0</v>
      </c>
      <c r="U469" s="84">
        <v>192.0</v>
      </c>
      <c r="V469" s="85">
        <v>456.0</v>
      </c>
      <c r="W469" s="155">
        <v>91.0</v>
      </c>
      <c r="X469" s="81"/>
      <c r="Y469" s="82"/>
      <c r="Z469" s="83"/>
      <c r="AA469" s="84"/>
      <c r="AB469" s="85"/>
      <c r="AC469" s="155"/>
      <c r="AD469" s="81"/>
      <c r="AE469" s="82"/>
      <c r="AF469" s="83"/>
      <c r="AG469" s="84"/>
      <c r="AH469" s="85"/>
      <c r="AI469" s="155"/>
      <c r="AJ469" s="81"/>
      <c r="AK469" s="82"/>
      <c r="AL469" s="83"/>
      <c r="AM469" s="84"/>
      <c r="AN469" s="85"/>
      <c r="AO469" s="155"/>
      <c r="AP469" s="81"/>
      <c r="AQ469" s="82"/>
      <c r="AR469" s="83"/>
      <c r="AS469" s="84"/>
      <c r="AT469" s="85"/>
      <c r="AU469" s="155"/>
      <c r="AV469" s="81"/>
      <c r="AW469" s="82"/>
      <c r="AX469" s="83"/>
      <c r="AY469" s="84"/>
      <c r="AZ469" s="85"/>
      <c r="BA469" s="155"/>
      <c r="BB469" s="81"/>
      <c r="BC469" s="82"/>
      <c r="BD469" s="83"/>
      <c r="BE469" s="84"/>
      <c r="BF469" s="85"/>
      <c r="BG469" s="155"/>
    </row>
    <row r="470" ht="16.5" customHeight="1">
      <c r="A470" s="166" t="s">
        <v>74</v>
      </c>
      <c r="B470" s="169">
        <v>6468.0</v>
      </c>
      <c r="C470" s="115">
        <v>2224.0</v>
      </c>
      <c r="D470" s="170"/>
      <c r="E470" s="170"/>
      <c r="F470" s="81">
        <v>195.0</v>
      </c>
      <c r="G470" s="82">
        <v>158.0</v>
      </c>
      <c r="H470" s="83">
        <v>155.0</v>
      </c>
      <c r="I470" s="84">
        <v>150.0</v>
      </c>
      <c r="J470" s="85">
        <v>370.0</v>
      </c>
      <c r="K470" s="155">
        <v>127.0</v>
      </c>
      <c r="L470" s="81">
        <v>206.0</v>
      </c>
      <c r="M470" s="82">
        <v>170.0</v>
      </c>
      <c r="N470" s="83">
        <v>160.0</v>
      </c>
      <c r="O470" s="84">
        <v>142.0</v>
      </c>
      <c r="P470" s="85">
        <v>369.0</v>
      </c>
      <c r="Q470" s="155">
        <v>129.0</v>
      </c>
      <c r="R470" s="81">
        <v>205.0</v>
      </c>
      <c r="S470" s="82">
        <v>171.0</v>
      </c>
      <c r="T470" s="83">
        <v>166.0</v>
      </c>
      <c r="U470" s="84">
        <v>144.0</v>
      </c>
      <c r="V470" s="85">
        <v>364.0</v>
      </c>
      <c r="W470" s="155">
        <v>120.0</v>
      </c>
      <c r="X470" s="81"/>
      <c r="Y470" s="82"/>
      <c r="Z470" s="83"/>
      <c r="AA470" s="84"/>
      <c r="AB470" s="85"/>
      <c r="AC470" s="155"/>
      <c r="AD470" s="81"/>
      <c r="AE470" s="82"/>
      <c r="AF470" s="83"/>
      <c r="AG470" s="84"/>
      <c r="AH470" s="85"/>
      <c r="AI470" s="155"/>
      <c r="AJ470" s="81"/>
      <c r="AK470" s="82"/>
      <c r="AL470" s="83"/>
      <c r="AM470" s="84"/>
      <c r="AN470" s="85"/>
      <c r="AO470" s="155"/>
      <c r="AP470" s="81"/>
      <c r="AQ470" s="82"/>
      <c r="AR470" s="83"/>
      <c r="AS470" s="84"/>
      <c r="AT470" s="85"/>
      <c r="AU470" s="155"/>
      <c r="AV470" s="81"/>
      <c r="AW470" s="82"/>
      <c r="AX470" s="83"/>
      <c r="AY470" s="84"/>
      <c r="AZ470" s="85"/>
      <c r="BA470" s="155"/>
      <c r="BB470" s="81"/>
      <c r="BC470" s="82"/>
      <c r="BD470" s="83"/>
      <c r="BE470" s="84"/>
      <c r="BF470" s="85"/>
      <c r="BG470" s="155"/>
    </row>
    <row r="471" ht="16.5" customHeight="1">
      <c r="A471" s="166" t="s">
        <v>74</v>
      </c>
      <c r="B471" s="169">
        <v>6469.0</v>
      </c>
      <c r="C471" s="115">
        <v>3533.0</v>
      </c>
      <c r="D471" s="170"/>
      <c r="E471" s="170"/>
      <c r="F471" s="81">
        <v>279.0</v>
      </c>
      <c r="G471" s="82">
        <v>208.0</v>
      </c>
      <c r="H471" s="83">
        <v>153.0</v>
      </c>
      <c r="I471" s="84">
        <v>238.0</v>
      </c>
      <c r="J471" s="85">
        <v>575.0</v>
      </c>
      <c r="K471" s="155">
        <v>138.0</v>
      </c>
      <c r="L471" s="81">
        <v>297.0</v>
      </c>
      <c r="M471" s="82">
        <v>226.0</v>
      </c>
      <c r="N471" s="83">
        <v>161.0</v>
      </c>
      <c r="O471" s="84">
        <v>231.0</v>
      </c>
      <c r="P471" s="85">
        <v>562.0</v>
      </c>
      <c r="Q471" s="155">
        <v>133.0</v>
      </c>
      <c r="R471" s="81">
        <v>286.0</v>
      </c>
      <c r="S471" s="82">
        <v>226.0</v>
      </c>
      <c r="T471" s="83">
        <v>159.0</v>
      </c>
      <c r="U471" s="84">
        <v>227.0</v>
      </c>
      <c r="V471" s="85">
        <v>554.0</v>
      </c>
      <c r="W471" s="155">
        <v>128.0</v>
      </c>
      <c r="X471" s="81"/>
      <c r="Y471" s="82"/>
      <c r="Z471" s="83"/>
      <c r="AA471" s="84"/>
      <c r="AB471" s="85"/>
      <c r="AC471" s="155"/>
      <c r="AD471" s="81"/>
      <c r="AE471" s="82"/>
      <c r="AF471" s="83"/>
      <c r="AG471" s="84"/>
      <c r="AH471" s="85"/>
      <c r="AI471" s="155"/>
      <c r="AJ471" s="81"/>
      <c r="AK471" s="82"/>
      <c r="AL471" s="83"/>
      <c r="AM471" s="84"/>
      <c r="AN471" s="85"/>
      <c r="AO471" s="155"/>
      <c r="AP471" s="81"/>
      <c r="AQ471" s="82"/>
      <c r="AR471" s="83"/>
      <c r="AS471" s="84"/>
      <c r="AT471" s="85"/>
      <c r="AU471" s="155"/>
      <c r="AV471" s="81"/>
      <c r="AW471" s="82"/>
      <c r="AX471" s="83"/>
      <c r="AY471" s="84"/>
      <c r="AZ471" s="85"/>
      <c r="BA471" s="155"/>
      <c r="BB471" s="81"/>
      <c r="BC471" s="82"/>
      <c r="BD471" s="83"/>
      <c r="BE471" s="84"/>
      <c r="BF471" s="85"/>
      <c r="BG471" s="155"/>
    </row>
    <row r="472" ht="16.5" customHeight="1">
      <c r="A472" s="166" t="s">
        <v>74</v>
      </c>
      <c r="B472" s="169">
        <v>6471.0</v>
      </c>
      <c r="C472" s="115">
        <v>1497.0</v>
      </c>
      <c r="D472" s="170"/>
      <c r="E472" s="170"/>
      <c r="F472" s="81">
        <v>73.0</v>
      </c>
      <c r="G472" s="82">
        <v>88.0</v>
      </c>
      <c r="H472" s="83">
        <v>62.0</v>
      </c>
      <c r="I472" s="84">
        <v>95.0</v>
      </c>
      <c r="J472" s="85">
        <v>238.0</v>
      </c>
      <c r="K472" s="155">
        <v>47.0</v>
      </c>
      <c r="L472" s="81">
        <v>88.0</v>
      </c>
      <c r="M472" s="82">
        <v>99.0</v>
      </c>
      <c r="N472" s="83">
        <v>65.0</v>
      </c>
      <c r="O472" s="84">
        <v>89.0</v>
      </c>
      <c r="P472" s="85">
        <v>236.0</v>
      </c>
      <c r="Q472" s="155">
        <v>45.0</v>
      </c>
      <c r="R472" s="81">
        <v>84.0</v>
      </c>
      <c r="S472" s="82">
        <v>97.0</v>
      </c>
      <c r="T472" s="83">
        <v>67.0</v>
      </c>
      <c r="U472" s="84">
        <v>88.0</v>
      </c>
      <c r="V472" s="85">
        <v>233.0</v>
      </c>
      <c r="W472" s="155">
        <v>42.0</v>
      </c>
      <c r="X472" s="81"/>
      <c r="Y472" s="82"/>
      <c r="Z472" s="83"/>
      <c r="AA472" s="84"/>
      <c r="AB472" s="85"/>
      <c r="AC472" s="155"/>
      <c r="AD472" s="81"/>
      <c r="AE472" s="82"/>
      <c r="AF472" s="83"/>
      <c r="AG472" s="84"/>
      <c r="AH472" s="85"/>
      <c r="AI472" s="155"/>
      <c r="AJ472" s="81"/>
      <c r="AK472" s="82"/>
      <c r="AL472" s="83"/>
      <c r="AM472" s="84"/>
      <c r="AN472" s="85"/>
      <c r="AO472" s="155"/>
      <c r="AP472" s="81"/>
      <c r="AQ472" s="82"/>
      <c r="AR472" s="83"/>
      <c r="AS472" s="84"/>
      <c r="AT472" s="85"/>
      <c r="AU472" s="155"/>
      <c r="AV472" s="81"/>
      <c r="AW472" s="82"/>
      <c r="AX472" s="83"/>
      <c r="AY472" s="84"/>
      <c r="AZ472" s="85"/>
      <c r="BA472" s="155"/>
      <c r="BB472" s="81"/>
      <c r="BC472" s="82"/>
      <c r="BD472" s="83"/>
      <c r="BE472" s="84"/>
      <c r="BF472" s="85"/>
      <c r="BG472" s="155"/>
    </row>
    <row r="473" ht="16.5" customHeight="1">
      <c r="A473" s="166" t="s">
        <v>74</v>
      </c>
      <c r="B473" s="169">
        <v>6487.0</v>
      </c>
      <c r="C473" s="115">
        <v>1137.0</v>
      </c>
      <c r="D473" s="170"/>
      <c r="E473" s="170"/>
      <c r="F473" s="81">
        <v>28.0</v>
      </c>
      <c r="G473" s="82">
        <v>67.0</v>
      </c>
      <c r="H473" s="83">
        <v>245.0</v>
      </c>
      <c r="I473" s="84">
        <v>30.0</v>
      </c>
      <c r="J473" s="85">
        <v>107.0</v>
      </c>
      <c r="K473" s="155">
        <v>75.0</v>
      </c>
      <c r="L473" s="81">
        <v>29.0</v>
      </c>
      <c r="M473" s="82">
        <v>89.0</v>
      </c>
      <c r="N473" s="83">
        <v>258.0</v>
      </c>
      <c r="O473" s="84">
        <v>28.0</v>
      </c>
      <c r="P473" s="85">
        <v>101.0</v>
      </c>
      <c r="Q473" s="155">
        <v>68.0</v>
      </c>
      <c r="R473" s="81">
        <v>27.0</v>
      </c>
      <c r="S473" s="82">
        <v>81.0</v>
      </c>
      <c r="T473" s="83">
        <v>258.0</v>
      </c>
      <c r="U473" s="84">
        <v>29.0</v>
      </c>
      <c r="V473" s="85">
        <v>100.0</v>
      </c>
      <c r="W473" s="155">
        <v>65.0</v>
      </c>
      <c r="X473" s="81"/>
      <c r="Y473" s="82"/>
      <c r="Z473" s="83"/>
      <c r="AA473" s="84"/>
      <c r="AB473" s="85"/>
      <c r="AC473" s="155"/>
      <c r="AD473" s="81"/>
      <c r="AE473" s="82"/>
      <c r="AF473" s="83"/>
      <c r="AG473" s="84"/>
      <c r="AH473" s="85"/>
      <c r="AI473" s="155"/>
      <c r="AJ473" s="81"/>
      <c r="AK473" s="82"/>
      <c r="AL473" s="83"/>
      <c r="AM473" s="84"/>
      <c r="AN473" s="85"/>
      <c r="AO473" s="155"/>
      <c r="AP473" s="81"/>
      <c r="AQ473" s="82"/>
      <c r="AR473" s="83"/>
      <c r="AS473" s="84"/>
      <c r="AT473" s="85"/>
      <c r="AU473" s="155"/>
      <c r="AV473" s="81"/>
      <c r="AW473" s="82"/>
      <c r="AX473" s="83"/>
      <c r="AY473" s="84"/>
      <c r="AZ473" s="85"/>
      <c r="BA473" s="155"/>
      <c r="BB473" s="81"/>
      <c r="BC473" s="82"/>
      <c r="BD473" s="83"/>
      <c r="BE473" s="84"/>
      <c r="BF473" s="85"/>
      <c r="BG473" s="155"/>
    </row>
    <row r="474" ht="16.5" customHeight="1">
      <c r="A474" s="166" t="s">
        <v>74</v>
      </c>
      <c r="B474" s="169">
        <v>6490.0</v>
      </c>
      <c r="C474" s="115">
        <v>3058.0</v>
      </c>
      <c r="D474" s="170"/>
      <c r="E474" s="170"/>
      <c r="F474" s="81">
        <v>375.0</v>
      </c>
      <c r="G474" s="82">
        <v>281.0</v>
      </c>
      <c r="H474" s="83">
        <v>189.0</v>
      </c>
      <c r="I474" s="84">
        <v>274.0</v>
      </c>
      <c r="J474" s="85">
        <v>491.0</v>
      </c>
      <c r="K474" s="155">
        <v>104.0</v>
      </c>
      <c r="L474" s="81">
        <v>394.0</v>
      </c>
      <c r="M474" s="82">
        <v>305.0</v>
      </c>
      <c r="N474" s="83">
        <v>196.0</v>
      </c>
      <c r="O474" s="84">
        <v>264.0</v>
      </c>
      <c r="P474" s="85">
        <v>479.0</v>
      </c>
      <c r="Q474" s="155">
        <v>103.0</v>
      </c>
      <c r="R474" s="81">
        <v>373.0</v>
      </c>
      <c r="S474" s="82">
        <v>301.0</v>
      </c>
      <c r="T474" s="83">
        <v>193.0</v>
      </c>
      <c r="U474" s="84">
        <v>265.0</v>
      </c>
      <c r="V474" s="85">
        <v>475.0</v>
      </c>
      <c r="W474" s="155">
        <v>100.0</v>
      </c>
      <c r="X474" s="81"/>
      <c r="Y474" s="82"/>
      <c r="Z474" s="83"/>
      <c r="AA474" s="84"/>
      <c r="AB474" s="85"/>
      <c r="AC474" s="155"/>
      <c r="AD474" s="81"/>
      <c r="AE474" s="82"/>
      <c r="AF474" s="83"/>
      <c r="AG474" s="84"/>
      <c r="AH474" s="85"/>
      <c r="AI474" s="155"/>
      <c r="AJ474" s="81"/>
      <c r="AK474" s="82"/>
      <c r="AL474" s="83"/>
      <c r="AM474" s="84"/>
      <c r="AN474" s="85"/>
      <c r="AO474" s="155"/>
      <c r="AP474" s="81"/>
      <c r="AQ474" s="82"/>
      <c r="AR474" s="83"/>
      <c r="AS474" s="84"/>
      <c r="AT474" s="85"/>
      <c r="AU474" s="155"/>
      <c r="AV474" s="81"/>
      <c r="AW474" s="82"/>
      <c r="AX474" s="83"/>
      <c r="AY474" s="84"/>
      <c r="AZ474" s="85"/>
      <c r="BA474" s="155"/>
      <c r="BB474" s="81"/>
      <c r="BC474" s="82"/>
      <c r="BD474" s="83"/>
      <c r="BE474" s="84"/>
      <c r="BF474" s="85"/>
      <c r="BG474" s="155"/>
    </row>
    <row r="475" ht="16.5" customHeight="1">
      <c r="A475" s="166" t="s">
        <v>74</v>
      </c>
      <c r="B475" s="169">
        <v>6492.0</v>
      </c>
      <c r="C475" s="115">
        <v>3919.0</v>
      </c>
      <c r="D475" s="170"/>
      <c r="E475" s="170"/>
      <c r="F475" s="81">
        <v>251.0</v>
      </c>
      <c r="G475" s="82">
        <v>292.0</v>
      </c>
      <c r="H475" s="83">
        <v>271.0</v>
      </c>
      <c r="I475" s="84">
        <v>221.0</v>
      </c>
      <c r="J475" s="85">
        <v>614.0</v>
      </c>
      <c r="K475" s="155">
        <v>191.0</v>
      </c>
      <c r="L475" s="81">
        <v>272.0</v>
      </c>
      <c r="M475" s="82">
        <v>293.0</v>
      </c>
      <c r="N475" s="83">
        <v>272.0</v>
      </c>
      <c r="O475" s="84">
        <v>215.0</v>
      </c>
      <c r="P475" s="85">
        <v>615.0</v>
      </c>
      <c r="Q475" s="155">
        <v>194.0</v>
      </c>
      <c r="R475" s="81">
        <v>260.0</v>
      </c>
      <c r="S475" s="82">
        <v>301.0</v>
      </c>
      <c r="T475" s="83">
        <v>269.0</v>
      </c>
      <c r="U475" s="84">
        <v>213.0</v>
      </c>
      <c r="V475" s="85">
        <v>605.0</v>
      </c>
      <c r="W475" s="155">
        <v>184.0</v>
      </c>
      <c r="X475" s="81"/>
      <c r="Y475" s="82"/>
      <c r="Z475" s="83"/>
      <c r="AA475" s="84"/>
      <c r="AB475" s="85"/>
      <c r="AC475" s="155"/>
      <c r="AD475" s="81"/>
      <c r="AE475" s="82"/>
      <c r="AF475" s="83"/>
      <c r="AG475" s="84"/>
      <c r="AH475" s="85"/>
      <c r="AI475" s="155"/>
      <c r="AJ475" s="81"/>
      <c r="AK475" s="82"/>
      <c r="AL475" s="83"/>
      <c r="AM475" s="84"/>
      <c r="AN475" s="85"/>
      <c r="AO475" s="155"/>
      <c r="AP475" s="81"/>
      <c r="AQ475" s="82"/>
      <c r="AR475" s="83"/>
      <c r="AS475" s="84"/>
      <c r="AT475" s="85"/>
      <c r="AU475" s="155"/>
      <c r="AV475" s="81"/>
      <c r="AW475" s="82"/>
      <c r="AX475" s="83"/>
      <c r="AY475" s="84"/>
      <c r="AZ475" s="85"/>
      <c r="BA475" s="155"/>
      <c r="BB475" s="81"/>
      <c r="BC475" s="82"/>
      <c r="BD475" s="83"/>
      <c r="BE475" s="84"/>
      <c r="BF475" s="85"/>
      <c r="BG475" s="155"/>
    </row>
    <row r="476" ht="16.5" customHeight="1">
      <c r="A476" s="166" t="s">
        <v>74</v>
      </c>
      <c r="B476" s="169">
        <v>6493.0</v>
      </c>
      <c r="C476" s="115">
        <v>2667.0</v>
      </c>
      <c r="D476" s="170"/>
      <c r="E476" s="170"/>
      <c r="F476" s="81">
        <v>268.0</v>
      </c>
      <c r="G476" s="82">
        <v>233.0</v>
      </c>
      <c r="H476" s="83">
        <v>212.0</v>
      </c>
      <c r="I476" s="84">
        <v>217.0</v>
      </c>
      <c r="J476" s="85">
        <v>460.0</v>
      </c>
      <c r="K476" s="155">
        <v>94.0</v>
      </c>
      <c r="L476" s="81">
        <v>281.0</v>
      </c>
      <c r="M476" s="82">
        <v>248.0</v>
      </c>
      <c r="N476" s="83">
        <v>216.0</v>
      </c>
      <c r="O476" s="84">
        <v>213.0</v>
      </c>
      <c r="P476" s="85">
        <v>454.0</v>
      </c>
      <c r="Q476" s="155">
        <v>90.0</v>
      </c>
      <c r="R476" s="81">
        <v>268.0</v>
      </c>
      <c r="S476" s="82">
        <v>259.0</v>
      </c>
      <c r="T476" s="83">
        <v>213.0</v>
      </c>
      <c r="U476" s="84">
        <v>212.0</v>
      </c>
      <c r="V476" s="85">
        <v>432.0</v>
      </c>
      <c r="W476" s="155">
        <v>90.0</v>
      </c>
      <c r="X476" s="81"/>
      <c r="Y476" s="82"/>
      <c r="Z476" s="83"/>
      <c r="AA476" s="84"/>
      <c r="AB476" s="85"/>
      <c r="AC476" s="155"/>
      <c r="AD476" s="81"/>
      <c r="AE476" s="82"/>
      <c r="AF476" s="83"/>
      <c r="AG476" s="84"/>
      <c r="AH476" s="85"/>
      <c r="AI476" s="155"/>
      <c r="AJ476" s="81"/>
      <c r="AK476" s="82"/>
      <c r="AL476" s="83"/>
      <c r="AM476" s="84"/>
      <c r="AN476" s="85"/>
      <c r="AO476" s="155"/>
      <c r="AP476" s="81"/>
      <c r="AQ476" s="82"/>
      <c r="AR476" s="83"/>
      <c r="AS476" s="84"/>
      <c r="AT476" s="85"/>
      <c r="AU476" s="155"/>
      <c r="AV476" s="81"/>
      <c r="AW476" s="82"/>
      <c r="AX476" s="83"/>
      <c r="AY476" s="84"/>
      <c r="AZ476" s="85"/>
      <c r="BA476" s="155"/>
      <c r="BB476" s="81"/>
      <c r="BC476" s="82"/>
      <c r="BD476" s="83"/>
      <c r="BE476" s="84"/>
      <c r="BF476" s="85"/>
      <c r="BG476" s="155"/>
    </row>
    <row r="477" ht="16.5" customHeight="1">
      <c r="A477" s="166" t="s">
        <v>74</v>
      </c>
      <c r="B477" s="169">
        <v>6497.0</v>
      </c>
      <c r="C477" s="115">
        <v>2104.0</v>
      </c>
      <c r="D477" s="170"/>
      <c r="E477" s="170"/>
      <c r="F477" s="81">
        <v>223.0</v>
      </c>
      <c r="G477" s="82">
        <v>224.0</v>
      </c>
      <c r="H477" s="83">
        <v>152.0</v>
      </c>
      <c r="I477" s="84">
        <v>137.0</v>
      </c>
      <c r="J477" s="85">
        <v>328.0</v>
      </c>
      <c r="K477" s="155">
        <v>99.0</v>
      </c>
      <c r="L477" s="81">
        <v>234.0</v>
      </c>
      <c r="M477" s="82">
        <v>236.0</v>
      </c>
      <c r="N477" s="83">
        <v>161.0</v>
      </c>
      <c r="O477" s="84">
        <v>134.0</v>
      </c>
      <c r="P477" s="85">
        <v>329.0</v>
      </c>
      <c r="Q477" s="155">
        <v>92.0</v>
      </c>
      <c r="R477" s="81">
        <v>230.0</v>
      </c>
      <c r="S477" s="82">
        <v>225.0</v>
      </c>
      <c r="T477" s="83">
        <v>157.0</v>
      </c>
      <c r="U477" s="84">
        <v>135.0</v>
      </c>
      <c r="V477" s="85">
        <v>329.0</v>
      </c>
      <c r="W477" s="155">
        <v>90.0</v>
      </c>
      <c r="X477" s="81"/>
      <c r="Y477" s="82"/>
      <c r="Z477" s="83"/>
      <c r="AA477" s="84"/>
      <c r="AB477" s="85"/>
      <c r="AC477" s="155"/>
      <c r="AD477" s="81"/>
      <c r="AE477" s="82"/>
      <c r="AF477" s="83"/>
      <c r="AG477" s="84"/>
      <c r="AH477" s="85"/>
      <c r="AI477" s="155"/>
      <c r="AJ477" s="81"/>
      <c r="AK477" s="82"/>
      <c r="AL477" s="83"/>
      <c r="AM477" s="84"/>
      <c r="AN477" s="85"/>
      <c r="AO477" s="155"/>
      <c r="AP477" s="81"/>
      <c r="AQ477" s="82"/>
      <c r="AR477" s="83"/>
      <c r="AS477" s="84"/>
      <c r="AT477" s="85"/>
      <c r="AU477" s="155"/>
      <c r="AV477" s="81"/>
      <c r="AW477" s="82"/>
      <c r="AX477" s="83"/>
      <c r="AY477" s="84"/>
      <c r="AZ477" s="85"/>
      <c r="BA477" s="155"/>
      <c r="BB477" s="81"/>
      <c r="BC477" s="82"/>
      <c r="BD477" s="83"/>
      <c r="BE477" s="84"/>
      <c r="BF477" s="85"/>
      <c r="BG477" s="155"/>
    </row>
    <row r="478" ht="16.5" customHeight="1">
      <c r="A478" s="166" t="s">
        <v>74</v>
      </c>
      <c r="B478" s="169">
        <v>6499.0</v>
      </c>
      <c r="C478" s="115">
        <v>2224.0</v>
      </c>
      <c r="D478" s="170"/>
      <c r="E478" s="170"/>
      <c r="F478" s="81">
        <v>149.0</v>
      </c>
      <c r="G478" s="82">
        <v>115.0</v>
      </c>
      <c r="H478" s="83">
        <v>136.0</v>
      </c>
      <c r="I478" s="84">
        <v>138.0</v>
      </c>
      <c r="J478" s="85">
        <v>323.0</v>
      </c>
      <c r="K478" s="155">
        <v>106.0</v>
      </c>
      <c r="L478" s="81">
        <v>150.0</v>
      </c>
      <c r="M478" s="82">
        <v>113.0</v>
      </c>
      <c r="N478" s="83">
        <v>135.0</v>
      </c>
      <c r="O478" s="84">
        <v>133.0</v>
      </c>
      <c r="P478" s="85">
        <v>328.0</v>
      </c>
      <c r="Q478" s="155">
        <v>105.0</v>
      </c>
      <c r="R478" s="81">
        <v>143.0</v>
      </c>
      <c r="S478" s="82">
        <v>115.0</v>
      </c>
      <c r="T478" s="83">
        <v>138.0</v>
      </c>
      <c r="U478" s="84">
        <v>131.0</v>
      </c>
      <c r="V478" s="85">
        <v>323.0</v>
      </c>
      <c r="W478" s="155">
        <v>103.0</v>
      </c>
      <c r="X478" s="81"/>
      <c r="Y478" s="82"/>
      <c r="Z478" s="83"/>
      <c r="AA478" s="84"/>
      <c r="AB478" s="85"/>
      <c r="AC478" s="155"/>
      <c r="AD478" s="81"/>
      <c r="AE478" s="82"/>
      <c r="AF478" s="83"/>
      <c r="AG478" s="84"/>
      <c r="AH478" s="85"/>
      <c r="AI478" s="155"/>
      <c r="AJ478" s="81"/>
      <c r="AK478" s="82"/>
      <c r="AL478" s="83"/>
      <c r="AM478" s="84"/>
      <c r="AN478" s="85"/>
      <c r="AO478" s="155"/>
      <c r="AP478" s="81"/>
      <c r="AQ478" s="82"/>
      <c r="AR478" s="83"/>
      <c r="AS478" s="84"/>
      <c r="AT478" s="85"/>
      <c r="AU478" s="155"/>
      <c r="AV478" s="81"/>
      <c r="AW478" s="82"/>
      <c r="AX478" s="83"/>
      <c r="AY478" s="84"/>
      <c r="AZ478" s="85"/>
      <c r="BA478" s="155"/>
      <c r="BB478" s="81"/>
      <c r="BC478" s="82"/>
      <c r="BD478" s="83"/>
      <c r="BE478" s="84"/>
      <c r="BF478" s="85"/>
      <c r="BG478" s="155"/>
    </row>
    <row r="479" ht="16.5" customHeight="1">
      <c r="A479" s="166" t="s">
        <v>74</v>
      </c>
      <c r="B479" s="169">
        <v>6509.0</v>
      </c>
      <c r="C479" s="115">
        <v>1483.0</v>
      </c>
      <c r="D479" s="170"/>
      <c r="E479" s="170"/>
      <c r="F479" s="81">
        <v>189.0</v>
      </c>
      <c r="G479" s="82">
        <v>220.0</v>
      </c>
      <c r="H479" s="83">
        <v>135.0</v>
      </c>
      <c r="I479" s="84">
        <v>101.0</v>
      </c>
      <c r="J479" s="85">
        <v>387.0</v>
      </c>
      <c r="K479" s="155">
        <v>44.0</v>
      </c>
      <c r="L479" s="81">
        <v>205.0</v>
      </c>
      <c r="M479" s="82">
        <v>246.0</v>
      </c>
      <c r="N479" s="83">
        <v>148.0</v>
      </c>
      <c r="O479" s="84">
        <v>98.0</v>
      </c>
      <c r="P479" s="85">
        <v>378.0</v>
      </c>
      <c r="Q479" s="155">
        <v>34.0</v>
      </c>
      <c r="R479" s="81">
        <v>191.0</v>
      </c>
      <c r="S479" s="82">
        <v>245.0</v>
      </c>
      <c r="T479" s="83">
        <v>140.0</v>
      </c>
      <c r="U479" s="84">
        <v>100.0</v>
      </c>
      <c r="V479" s="85">
        <v>375.0</v>
      </c>
      <c r="W479" s="155">
        <v>37.0</v>
      </c>
      <c r="X479" s="81"/>
      <c r="Y479" s="82"/>
      <c r="Z479" s="83"/>
      <c r="AA479" s="84"/>
      <c r="AB479" s="85"/>
      <c r="AC479" s="155"/>
      <c r="AD479" s="81"/>
      <c r="AE479" s="82"/>
      <c r="AF479" s="83"/>
      <c r="AG479" s="84"/>
      <c r="AH479" s="85"/>
      <c r="AI479" s="155"/>
      <c r="AJ479" s="81"/>
      <c r="AK479" s="82"/>
      <c r="AL479" s="83"/>
      <c r="AM479" s="84"/>
      <c r="AN479" s="85"/>
      <c r="AO479" s="155"/>
      <c r="AP479" s="81"/>
      <c r="AQ479" s="82"/>
      <c r="AR479" s="83"/>
      <c r="AS479" s="84"/>
      <c r="AT479" s="85"/>
      <c r="AU479" s="155"/>
      <c r="AV479" s="81"/>
      <c r="AW479" s="82"/>
      <c r="AX479" s="83"/>
      <c r="AY479" s="84"/>
      <c r="AZ479" s="85"/>
      <c r="BA479" s="155"/>
      <c r="BB479" s="81"/>
      <c r="BC479" s="82"/>
      <c r="BD479" s="83"/>
      <c r="BE479" s="84"/>
      <c r="BF479" s="85"/>
      <c r="BG479" s="155"/>
    </row>
    <row r="480" ht="16.5" customHeight="1">
      <c r="A480" s="166" t="s">
        <v>74</v>
      </c>
      <c r="B480" s="169">
        <v>6512.0</v>
      </c>
      <c r="C480" s="115">
        <v>1969.0</v>
      </c>
      <c r="D480" s="170"/>
      <c r="E480" s="170"/>
      <c r="F480" s="81">
        <v>261.0</v>
      </c>
      <c r="G480" s="82">
        <v>397.0</v>
      </c>
      <c r="H480" s="83">
        <v>212.0</v>
      </c>
      <c r="I480" s="84">
        <v>161.0</v>
      </c>
      <c r="J480" s="85">
        <v>361.0</v>
      </c>
      <c r="K480" s="155">
        <v>62.0</v>
      </c>
      <c r="L480" s="81">
        <v>278.0</v>
      </c>
      <c r="M480" s="82">
        <v>411.0</v>
      </c>
      <c r="N480" s="83">
        <v>218.0</v>
      </c>
      <c r="O480" s="84">
        <v>155.0</v>
      </c>
      <c r="P480" s="85">
        <v>366.0</v>
      </c>
      <c r="Q480" s="155">
        <v>59.0</v>
      </c>
      <c r="R480" s="81">
        <v>252.0</v>
      </c>
      <c r="S480" s="82">
        <v>401.0</v>
      </c>
      <c r="T480" s="83">
        <v>216.0</v>
      </c>
      <c r="U480" s="84">
        <v>170.0</v>
      </c>
      <c r="V480" s="85">
        <v>351.0</v>
      </c>
      <c r="W480" s="155">
        <v>58.0</v>
      </c>
      <c r="X480" s="81"/>
      <c r="Y480" s="82"/>
      <c r="Z480" s="83"/>
      <c r="AA480" s="84"/>
      <c r="AB480" s="85"/>
      <c r="AC480" s="155"/>
      <c r="AD480" s="81"/>
      <c r="AE480" s="82"/>
      <c r="AF480" s="83"/>
      <c r="AG480" s="84"/>
      <c r="AH480" s="85"/>
      <c r="AI480" s="155"/>
      <c r="AJ480" s="81"/>
      <c r="AK480" s="82"/>
      <c r="AL480" s="83"/>
      <c r="AM480" s="84"/>
      <c r="AN480" s="85"/>
      <c r="AO480" s="155"/>
      <c r="AP480" s="81"/>
      <c r="AQ480" s="82"/>
      <c r="AR480" s="83"/>
      <c r="AS480" s="84"/>
      <c r="AT480" s="85"/>
      <c r="AU480" s="155"/>
      <c r="AV480" s="81"/>
      <c r="AW480" s="82"/>
      <c r="AX480" s="83"/>
      <c r="AY480" s="84"/>
      <c r="AZ480" s="85"/>
      <c r="BA480" s="155"/>
      <c r="BB480" s="81"/>
      <c r="BC480" s="82"/>
      <c r="BD480" s="83"/>
      <c r="BE480" s="84"/>
      <c r="BF480" s="85"/>
      <c r="BG480" s="155"/>
    </row>
    <row r="481" ht="16.5" customHeight="1">
      <c r="A481" s="166" t="s">
        <v>74</v>
      </c>
      <c r="B481" s="169">
        <v>6514.0</v>
      </c>
      <c r="C481" s="115">
        <v>2436.0</v>
      </c>
      <c r="D481" s="170"/>
      <c r="E481" s="170"/>
      <c r="F481" s="81">
        <v>297.0</v>
      </c>
      <c r="G481" s="82">
        <v>262.0</v>
      </c>
      <c r="H481" s="83">
        <v>192.0</v>
      </c>
      <c r="I481" s="84">
        <v>226.0</v>
      </c>
      <c r="J481" s="85">
        <v>481.0</v>
      </c>
      <c r="K481" s="155">
        <v>112.0</v>
      </c>
      <c r="L481" s="81">
        <v>321.0</v>
      </c>
      <c r="M481" s="82">
        <v>270.0</v>
      </c>
      <c r="N481" s="83">
        <v>199.0</v>
      </c>
      <c r="O481" s="84">
        <v>219.0</v>
      </c>
      <c r="P481" s="85">
        <v>488.0</v>
      </c>
      <c r="Q481" s="155">
        <v>104.0</v>
      </c>
      <c r="R481" s="81">
        <v>288.0</v>
      </c>
      <c r="S481" s="82">
        <v>273.0</v>
      </c>
      <c r="T481" s="83">
        <v>188.0</v>
      </c>
      <c r="U481" s="84">
        <v>226.0</v>
      </c>
      <c r="V481" s="85">
        <v>463.0</v>
      </c>
      <c r="W481" s="155">
        <v>103.0</v>
      </c>
      <c r="X481" s="81"/>
      <c r="Y481" s="82"/>
      <c r="Z481" s="83"/>
      <c r="AA481" s="84"/>
      <c r="AB481" s="85"/>
      <c r="AC481" s="155"/>
      <c r="AD481" s="81"/>
      <c r="AE481" s="82"/>
      <c r="AF481" s="83"/>
      <c r="AG481" s="84"/>
      <c r="AH481" s="85"/>
      <c r="AI481" s="155"/>
      <c r="AJ481" s="81"/>
      <c r="AK481" s="82"/>
      <c r="AL481" s="83"/>
      <c r="AM481" s="84"/>
      <c r="AN481" s="85"/>
      <c r="AO481" s="155"/>
      <c r="AP481" s="81"/>
      <c r="AQ481" s="82"/>
      <c r="AR481" s="83"/>
      <c r="AS481" s="84"/>
      <c r="AT481" s="85"/>
      <c r="AU481" s="155"/>
      <c r="AV481" s="81"/>
      <c r="AW481" s="82"/>
      <c r="AX481" s="83"/>
      <c r="AY481" s="84"/>
      <c r="AZ481" s="85"/>
      <c r="BA481" s="155"/>
      <c r="BB481" s="81"/>
      <c r="BC481" s="82"/>
      <c r="BD481" s="83"/>
      <c r="BE481" s="84"/>
      <c r="BF481" s="85"/>
      <c r="BG481" s="155"/>
    </row>
    <row r="482" ht="16.5" customHeight="1">
      <c r="A482" s="166" t="s">
        <v>74</v>
      </c>
      <c r="B482" s="169">
        <v>6517.0</v>
      </c>
      <c r="C482" s="115">
        <v>2325.0</v>
      </c>
      <c r="D482" s="170"/>
      <c r="E482" s="170"/>
      <c r="F482" s="81">
        <v>216.0</v>
      </c>
      <c r="G482" s="82">
        <v>239.0</v>
      </c>
      <c r="H482" s="83">
        <v>206.0</v>
      </c>
      <c r="I482" s="84">
        <v>160.0</v>
      </c>
      <c r="J482" s="85">
        <v>471.0</v>
      </c>
      <c r="K482" s="155">
        <v>118.0</v>
      </c>
      <c r="L482" s="81">
        <v>224.0</v>
      </c>
      <c r="M482" s="82">
        <v>256.0</v>
      </c>
      <c r="N482" s="83">
        <v>207.0</v>
      </c>
      <c r="O482" s="84">
        <v>160.0</v>
      </c>
      <c r="P482" s="85">
        <v>458.0</v>
      </c>
      <c r="Q482" s="155">
        <v>120.0</v>
      </c>
      <c r="R482" s="81">
        <v>210.0</v>
      </c>
      <c r="S482" s="82">
        <v>251.0</v>
      </c>
      <c r="T482" s="83">
        <v>205.0</v>
      </c>
      <c r="U482" s="84">
        <v>163.0</v>
      </c>
      <c r="V482" s="85">
        <v>453.0</v>
      </c>
      <c r="W482" s="155">
        <v>119.0</v>
      </c>
      <c r="X482" s="81"/>
      <c r="Y482" s="82"/>
      <c r="Z482" s="83"/>
      <c r="AA482" s="84"/>
      <c r="AB482" s="85"/>
      <c r="AC482" s="155"/>
      <c r="AD482" s="81"/>
      <c r="AE482" s="82"/>
      <c r="AF482" s="83"/>
      <c r="AG482" s="84"/>
      <c r="AH482" s="85"/>
      <c r="AI482" s="155"/>
      <c r="AJ482" s="81"/>
      <c r="AK482" s="82"/>
      <c r="AL482" s="83"/>
      <c r="AM482" s="84"/>
      <c r="AN482" s="85"/>
      <c r="AO482" s="155"/>
      <c r="AP482" s="81"/>
      <c r="AQ482" s="82"/>
      <c r="AR482" s="83"/>
      <c r="AS482" s="84"/>
      <c r="AT482" s="85"/>
      <c r="AU482" s="155"/>
      <c r="AV482" s="81"/>
      <c r="AW482" s="82"/>
      <c r="AX482" s="83"/>
      <c r="AY482" s="84"/>
      <c r="AZ482" s="85"/>
      <c r="BA482" s="155"/>
      <c r="BB482" s="81"/>
      <c r="BC482" s="82"/>
      <c r="BD482" s="83"/>
      <c r="BE482" s="84"/>
      <c r="BF482" s="85"/>
      <c r="BG482" s="155"/>
    </row>
    <row r="483" ht="16.5" customHeight="1">
      <c r="A483" s="166" t="s">
        <v>74</v>
      </c>
      <c r="B483" s="169">
        <v>6520.0</v>
      </c>
      <c r="C483" s="115">
        <v>2824.0</v>
      </c>
      <c r="D483" s="170"/>
      <c r="E483" s="170"/>
      <c r="F483" s="81">
        <v>305.0</v>
      </c>
      <c r="G483" s="82">
        <v>230.0</v>
      </c>
      <c r="H483" s="83">
        <v>227.0</v>
      </c>
      <c r="I483" s="84">
        <v>230.0</v>
      </c>
      <c r="J483" s="85">
        <v>615.0</v>
      </c>
      <c r="K483" s="155">
        <v>145.0</v>
      </c>
      <c r="L483" s="81">
        <v>326.0</v>
      </c>
      <c r="M483" s="82">
        <v>258.0</v>
      </c>
      <c r="N483" s="83">
        <v>241.0</v>
      </c>
      <c r="O483" s="84">
        <v>211.0</v>
      </c>
      <c r="P483" s="85">
        <v>607.0</v>
      </c>
      <c r="Q483" s="155">
        <v>137.0</v>
      </c>
      <c r="R483" s="81">
        <v>298.0</v>
      </c>
      <c r="S483" s="82">
        <v>253.0</v>
      </c>
      <c r="T483" s="83">
        <v>231.0</v>
      </c>
      <c r="U483" s="84">
        <v>217.0</v>
      </c>
      <c r="V483" s="85">
        <v>589.0</v>
      </c>
      <c r="W483" s="155">
        <v>138.0</v>
      </c>
      <c r="X483" s="81"/>
      <c r="Y483" s="82"/>
      <c r="Z483" s="83"/>
      <c r="AA483" s="84"/>
      <c r="AB483" s="85"/>
      <c r="AC483" s="155"/>
      <c r="AD483" s="81"/>
      <c r="AE483" s="82"/>
      <c r="AF483" s="83"/>
      <c r="AG483" s="84"/>
      <c r="AH483" s="85"/>
      <c r="AI483" s="155"/>
      <c r="AJ483" s="81"/>
      <c r="AK483" s="82"/>
      <c r="AL483" s="83"/>
      <c r="AM483" s="84"/>
      <c r="AN483" s="85"/>
      <c r="AO483" s="155"/>
      <c r="AP483" s="81"/>
      <c r="AQ483" s="82"/>
      <c r="AR483" s="83"/>
      <c r="AS483" s="84"/>
      <c r="AT483" s="85"/>
      <c r="AU483" s="155"/>
      <c r="AV483" s="81"/>
      <c r="AW483" s="82"/>
      <c r="AX483" s="83"/>
      <c r="AY483" s="84"/>
      <c r="AZ483" s="85"/>
      <c r="BA483" s="155"/>
      <c r="BB483" s="81"/>
      <c r="BC483" s="82"/>
      <c r="BD483" s="83"/>
      <c r="BE483" s="84"/>
      <c r="BF483" s="85"/>
      <c r="BG483" s="155"/>
    </row>
    <row r="484" ht="16.5" customHeight="1">
      <c r="A484" s="166" t="s">
        <v>74</v>
      </c>
      <c r="B484" s="169">
        <v>6522.0</v>
      </c>
      <c r="C484" s="115">
        <v>1605.0</v>
      </c>
      <c r="D484" s="170"/>
      <c r="E484" s="170"/>
      <c r="F484" s="81">
        <v>230.0</v>
      </c>
      <c r="G484" s="82">
        <v>169.0</v>
      </c>
      <c r="H484" s="83">
        <v>137.0</v>
      </c>
      <c r="I484" s="84">
        <v>137.0</v>
      </c>
      <c r="J484" s="85">
        <v>300.0</v>
      </c>
      <c r="K484" s="155">
        <v>84.0</v>
      </c>
      <c r="L484" s="81">
        <v>246.0</v>
      </c>
      <c r="M484" s="82">
        <v>185.0</v>
      </c>
      <c r="N484" s="83">
        <v>152.0</v>
      </c>
      <c r="O484" s="84">
        <v>131.0</v>
      </c>
      <c r="P484" s="85">
        <v>299.0</v>
      </c>
      <c r="Q484" s="155">
        <v>67.0</v>
      </c>
      <c r="R484" s="81">
        <v>218.0</v>
      </c>
      <c r="S484" s="82">
        <v>176.0</v>
      </c>
      <c r="T484" s="83">
        <v>143.0</v>
      </c>
      <c r="U484" s="84">
        <v>136.0</v>
      </c>
      <c r="V484" s="85">
        <v>293.0</v>
      </c>
      <c r="W484" s="155">
        <v>70.0</v>
      </c>
      <c r="X484" s="81"/>
      <c r="Y484" s="82"/>
      <c r="Z484" s="83"/>
      <c r="AA484" s="84"/>
      <c r="AB484" s="85"/>
      <c r="AC484" s="155"/>
      <c r="AD484" s="81"/>
      <c r="AE484" s="82"/>
      <c r="AF484" s="83"/>
      <c r="AG484" s="84"/>
      <c r="AH484" s="85"/>
      <c r="AI484" s="155"/>
      <c r="AJ484" s="81"/>
      <c r="AK484" s="82"/>
      <c r="AL484" s="83"/>
      <c r="AM484" s="84"/>
      <c r="AN484" s="85"/>
      <c r="AO484" s="155"/>
      <c r="AP484" s="81"/>
      <c r="AQ484" s="82"/>
      <c r="AR484" s="83"/>
      <c r="AS484" s="84"/>
      <c r="AT484" s="85"/>
      <c r="AU484" s="155"/>
      <c r="AV484" s="81"/>
      <c r="AW484" s="82"/>
      <c r="AX484" s="83"/>
      <c r="AY484" s="84"/>
      <c r="AZ484" s="85"/>
      <c r="BA484" s="155"/>
      <c r="BB484" s="81"/>
      <c r="BC484" s="82"/>
      <c r="BD484" s="83"/>
      <c r="BE484" s="84"/>
      <c r="BF484" s="85"/>
      <c r="BG484" s="155"/>
    </row>
    <row r="485" ht="16.5" customHeight="1">
      <c r="A485" s="166" t="s">
        <v>74</v>
      </c>
      <c r="B485" s="169">
        <v>6526.0</v>
      </c>
      <c r="C485" s="115">
        <v>1853.0</v>
      </c>
      <c r="D485" s="170"/>
      <c r="E485" s="170"/>
      <c r="F485" s="81">
        <v>348.0</v>
      </c>
      <c r="G485" s="82">
        <v>336.0</v>
      </c>
      <c r="H485" s="83">
        <v>78.0</v>
      </c>
      <c r="I485" s="84">
        <v>186.0</v>
      </c>
      <c r="J485" s="85">
        <v>525.0</v>
      </c>
      <c r="K485" s="155">
        <v>17.0</v>
      </c>
      <c r="L485" s="81">
        <v>375.0</v>
      </c>
      <c r="M485" s="82">
        <v>386.0</v>
      </c>
      <c r="N485" s="83">
        <v>79.0</v>
      </c>
      <c r="O485" s="84">
        <v>171.0</v>
      </c>
      <c r="P485" s="85">
        <v>523.0</v>
      </c>
      <c r="Q485" s="155">
        <v>17.0</v>
      </c>
      <c r="R485" s="81">
        <v>359.0</v>
      </c>
      <c r="S485" s="82">
        <v>354.0</v>
      </c>
      <c r="T485" s="83">
        <v>78.0</v>
      </c>
      <c r="U485" s="84">
        <v>171.0</v>
      </c>
      <c r="V485" s="85">
        <v>518.0</v>
      </c>
      <c r="W485" s="155">
        <v>18.0</v>
      </c>
      <c r="X485" s="81"/>
      <c r="Y485" s="82"/>
      <c r="Z485" s="83"/>
      <c r="AA485" s="84"/>
      <c r="AB485" s="85"/>
      <c r="AC485" s="155"/>
      <c r="AD485" s="81"/>
      <c r="AE485" s="82"/>
      <c r="AF485" s="83"/>
      <c r="AG485" s="84"/>
      <c r="AH485" s="85"/>
      <c r="AI485" s="155"/>
      <c r="AJ485" s="81"/>
      <c r="AK485" s="82"/>
      <c r="AL485" s="83"/>
      <c r="AM485" s="84"/>
      <c r="AN485" s="85"/>
      <c r="AO485" s="155"/>
      <c r="AP485" s="81"/>
      <c r="AQ485" s="82"/>
      <c r="AR485" s="83"/>
      <c r="AS485" s="84"/>
      <c r="AT485" s="85"/>
      <c r="AU485" s="155"/>
      <c r="AV485" s="81"/>
      <c r="AW485" s="82"/>
      <c r="AX485" s="83"/>
      <c r="AY485" s="84"/>
      <c r="AZ485" s="85"/>
      <c r="BA485" s="155"/>
      <c r="BB485" s="81"/>
      <c r="BC485" s="82"/>
      <c r="BD485" s="83"/>
      <c r="BE485" s="84"/>
      <c r="BF485" s="85"/>
      <c r="BG485" s="155"/>
    </row>
    <row r="486" ht="16.5" customHeight="1">
      <c r="A486" s="166" t="s">
        <v>74</v>
      </c>
      <c r="B486" s="169">
        <v>6527.0</v>
      </c>
      <c r="C486" s="115">
        <v>2929.0</v>
      </c>
      <c r="D486" s="170"/>
      <c r="E486" s="170"/>
      <c r="F486" s="81">
        <v>346.0</v>
      </c>
      <c r="G486" s="82">
        <v>291.0</v>
      </c>
      <c r="H486" s="83">
        <v>272.0</v>
      </c>
      <c r="I486" s="84">
        <v>278.0</v>
      </c>
      <c r="J486" s="85">
        <v>541.0</v>
      </c>
      <c r="K486" s="155">
        <v>116.0</v>
      </c>
      <c r="L486" s="81">
        <v>360.0</v>
      </c>
      <c r="M486" s="82">
        <v>311.0</v>
      </c>
      <c r="N486" s="83">
        <v>277.0</v>
      </c>
      <c r="O486" s="84">
        <v>278.0</v>
      </c>
      <c r="P486" s="85">
        <v>539.0</v>
      </c>
      <c r="Q486" s="155">
        <v>109.0</v>
      </c>
      <c r="R486" s="81">
        <v>339.0</v>
      </c>
      <c r="S486" s="82">
        <v>301.0</v>
      </c>
      <c r="T486" s="83">
        <v>267.0</v>
      </c>
      <c r="U486" s="84">
        <v>281.0</v>
      </c>
      <c r="V486" s="85">
        <v>530.0</v>
      </c>
      <c r="W486" s="155">
        <v>110.0</v>
      </c>
      <c r="X486" s="81"/>
      <c r="Y486" s="82"/>
      <c r="Z486" s="83"/>
      <c r="AA486" s="84"/>
      <c r="AB486" s="85"/>
      <c r="AC486" s="155"/>
      <c r="AD486" s="81"/>
      <c r="AE486" s="82"/>
      <c r="AF486" s="83"/>
      <c r="AG486" s="84"/>
      <c r="AH486" s="85"/>
      <c r="AI486" s="155"/>
      <c r="AJ486" s="81"/>
      <c r="AK486" s="82"/>
      <c r="AL486" s="83"/>
      <c r="AM486" s="84"/>
      <c r="AN486" s="85"/>
      <c r="AO486" s="155"/>
      <c r="AP486" s="81"/>
      <c r="AQ486" s="82"/>
      <c r="AR486" s="83"/>
      <c r="AS486" s="84"/>
      <c r="AT486" s="85"/>
      <c r="AU486" s="155"/>
      <c r="AV486" s="81"/>
      <c r="AW486" s="82"/>
      <c r="AX486" s="83"/>
      <c r="AY486" s="84"/>
      <c r="AZ486" s="85"/>
      <c r="BA486" s="155"/>
      <c r="BB486" s="81"/>
      <c r="BC486" s="82"/>
      <c r="BD486" s="83"/>
      <c r="BE486" s="84"/>
      <c r="BF486" s="85"/>
      <c r="BG486" s="155"/>
    </row>
    <row r="487" ht="16.5" customHeight="1">
      <c r="A487" s="166" t="s">
        <v>74</v>
      </c>
      <c r="B487" s="169">
        <v>6528.0</v>
      </c>
      <c r="C487" s="115">
        <v>2168.0</v>
      </c>
      <c r="D487" s="170"/>
      <c r="E487" s="170"/>
      <c r="F487" s="81">
        <v>271.0</v>
      </c>
      <c r="G487" s="82">
        <v>278.0</v>
      </c>
      <c r="H487" s="83">
        <v>194.0</v>
      </c>
      <c r="I487" s="84">
        <v>131.0</v>
      </c>
      <c r="J487" s="85">
        <v>459.0</v>
      </c>
      <c r="K487" s="155">
        <v>80.0</v>
      </c>
      <c r="L487" s="81">
        <v>278.0</v>
      </c>
      <c r="M487" s="82">
        <v>323.0</v>
      </c>
      <c r="N487" s="83">
        <v>206.0</v>
      </c>
      <c r="O487" s="84">
        <v>124.0</v>
      </c>
      <c r="P487" s="85">
        <v>451.0</v>
      </c>
      <c r="Q487" s="155">
        <v>68.0</v>
      </c>
      <c r="R487" s="81">
        <v>264.0</v>
      </c>
      <c r="S487" s="82">
        <v>315.0</v>
      </c>
      <c r="T487" s="83">
        <v>193.0</v>
      </c>
      <c r="U487" s="84">
        <v>130.0</v>
      </c>
      <c r="V487" s="85">
        <v>450.0</v>
      </c>
      <c r="W487" s="155">
        <v>73.0</v>
      </c>
      <c r="X487" s="81"/>
      <c r="Y487" s="82"/>
      <c r="Z487" s="83"/>
      <c r="AA487" s="84"/>
      <c r="AB487" s="85"/>
      <c r="AC487" s="155"/>
      <c r="AD487" s="81"/>
      <c r="AE487" s="82"/>
      <c r="AF487" s="83"/>
      <c r="AG487" s="84"/>
      <c r="AH487" s="85"/>
      <c r="AI487" s="155"/>
      <c r="AJ487" s="81"/>
      <c r="AK487" s="82"/>
      <c r="AL487" s="83"/>
      <c r="AM487" s="84"/>
      <c r="AN487" s="85"/>
      <c r="AO487" s="155"/>
      <c r="AP487" s="81"/>
      <c r="AQ487" s="82"/>
      <c r="AR487" s="83"/>
      <c r="AS487" s="84"/>
      <c r="AT487" s="85"/>
      <c r="AU487" s="155"/>
      <c r="AV487" s="81"/>
      <c r="AW487" s="82"/>
      <c r="AX487" s="83"/>
      <c r="AY487" s="84"/>
      <c r="AZ487" s="85"/>
      <c r="BA487" s="155"/>
      <c r="BB487" s="81"/>
      <c r="BC487" s="82"/>
      <c r="BD487" s="83"/>
      <c r="BE487" s="84"/>
      <c r="BF487" s="85"/>
      <c r="BG487" s="155"/>
    </row>
    <row r="488" ht="16.5" customHeight="1">
      <c r="A488" s="166" t="s">
        <v>74</v>
      </c>
      <c r="B488" s="169">
        <v>6530.0</v>
      </c>
      <c r="C488" s="115">
        <v>2986.0</v>
      </c>
      <c r="D488" s="170"/>
      <c r="E488" s="170"/>
      <c r="F488" s="81">
        <v>302.0</v>
      </c>
      <c r="G488" s="82">
        <v>201.0</v>
      </c>
      <c r="H488" s="83">
        <v>252.0</v>
      </c>
      <c r="I488" s="84">
        <v>238.0</v>
      </c>
      <c r="J488" s="85">
        <v>505.0</v>
      </c>
      <c r="K488" s="155">
        <v>158.0</v>
      </c>
      <c r="L488" s="81">
        <v>316.0</v>
      </c>
      <c r="M488" s="82">
        <v>241.0</v>
      </c>
      <c r="N488" s="83">
        <v>257.0</v>
      </c>
      <c r="O488" s="84">
        <v>231.0</v>
      </c>
      <c r="P488" s="85">
        <v>484.0</v>
      </c>
      <c r="Q488" s="155">
        <v>163.0</v>
      </c>
      <c r="R488" s="81">
        <v>302.0</v>
      </c>
      <c r="S488" s="82">
        <v>232.0</v>
      </c>
      <c r="T488" s="83">
        <v>257.0</v>
      </c>
      <c r="U488" s="84">
        <v>233.0</v>
      </c>
      <c r="V488" s="85">
        <v>480.0</v>
      </c>
      <c r="W488" s="155">
        <v>149.0</v>
      </c>
      <c r="X488" s="81"/>
      <c r="Y488" s="82"/>
      <c r="Z488" s="83"/>
      <c r="AA488" s="84"/>
      <c r="AB488" s="85"/>
      <c r="AC488" s="155"/>
      <c r="AD488" s="81"/>
      <c r="AE488" s="82"/>
      <c r="AF488" s="83"/>
      <c r="AG488" s="84"/>
      <c r="AH488" s="85"/>
      <c r="AI488" s="155"/>
      <c r="AJ488" s="81"/>
      <c r="AK488" s="82"/>
      <c r="AL488" s="83"/>
      <c r="AM488" s="84"/>
      <c r="AN488" s="85"/>
      <c r="AO488" s="155"/>
      <c r="AP488" s="81"/>
      <c r="AQ488" s="82"/>
      <c r="AR488" s="83"/>
      <c r="AS488" s="84"/>
      <c r="AT488" s="85"/>
      <c r="AU488" s="155"/>
      <c r="AV488" s="81"/>
      <c r="AW488" s="82"/>
      <c r="AX488" s="83"/>
      <c r="AY488" s="84"/>
      <c r="AZ488" s="85"/>
      <c r="BA488" s="155"/>
      <c r="BB488" s="81"/>
      <c r="BC488" s="82"/>
      <c r="BD488" s="83"/>
      <c r="BE488" s="84"/>
      <c r="BF488" s="85"/>
      <c r="BG488" s="155"/>
    </row>
    <row r="489" ht="16.5" customHeight="1">
      <c r="A489" s="166" t="s">
        <v>74</v>
      </c>
      <c r="B489" s="169">
        <v>6533.0</v>
      </c>
      <c r="C489" s="115">
        <v>1343.0</v>
      </c>
      <c r="D489" s="170"/>
      <c r="E489" s="170"/>
      <c r="F489" s="81">
        <v>96.0</v>
      </c>
      <c r="G489" s="82">
        <v>73.0</v>
      </c>
      <c r="H489" s="83">
        <v>59.0</v>
      </c>
      <c r="I489" s="84">
        <v>74.0</v>
      </c>
      <c r="J489" s="85">
        <v>245.0</v>
      </c>
      <c r="K489" s="155">
        <v>57.0</v>
      </c>
      <c r="L489" s="81">
        <v>104.0</v>
      </c>
      <c r="M489" s="82">
        <v>74.0</v>
      </c>
      <c r="N489" s="83">
        <v>63.0</v>
      </c>
      <c r="O489" s="84">
        <v>68.0</v>
      </c>
      <c r="P489" s="85">
        <v>247.0</v>
      </c>
      <c r="Q489" s="155">
        <v>51.0</v>
      </c>
      <c r="R489" s="81">
        <v>97.0</v>
      </c>
      <c r="S489" s="82">
        <v>72.0</v>
      </c>
      <c r="T489" s="83">
        <v>61.0</v>
      </c>
      <c r="U489" s="84">
        <v>71.0</v>
      </c>
      <c r="V489" s="85">
        <v>245.0</v>
      </c>
      <c r="W489" s="155">
        <v>53.0</v>
      </c>
      <c r="X489" s="81"/>
      <c r="Y489" s="82"/>
      <c r="Z489" s="83"/>
      <c r="AA489" s="84"/>
      <c r="AB489" s="85"/>
      <c r="AC489" s="155"/>
      <c r="AD489" s="81"/>
      <c r="AE489" s="82"/>
      <c r="AF489" s="83"/>
      <c r="AG489" s="84"/>
      <c r="AH489" s="85"/>
      <c r="AI489" s="155"/>
      <c r="AJ489" s="81"/>
      <c r="AK489" s="82"/>
      <c r="AL489" s="83"/>
      <c r="AM489" s="84"/>
      <c r="AN489" s="85"/>
      <c r="AO489" s="155"/>
      <c r="AP489" s="81"/>
      <c r="AQ489" s="82"/>
      <c r="AR489" s="83"/>
      <c r="AS489" s="84"/>
      <c r="AT489" s="85"/>
      <c r="AU489" s="155"/>
      <c r="AV489" s="81"/>
      <c r="AW489" s="82"/>
      <c r="AX489" s="83"/>
      <c r="AY489" s="84"/>
      <c r="AZ489" s="85"/>
      <c r="BA489" s="155"/>
      <c r="BB489" s="81"/>
      <c r="BC489" s="82"/>
      <c r="BD489" s="83"/>
      <c r="BE489" s="84"/>
      <c r="BF489" s="85"/>
      <c r="BG489" s="155"/>
    </row>
    <row r="490" ht="16.5" customHeight="1">
      <c r="A490" s="166" t="s">
        <v>74</v>
      </c>
      <c r="B490" s="169">
        <v>6538.0</v>
      </c>
      <c r="C490" s="115">
        <v>2537.0</v>
      </c>
      <c r="D490" s="170"/>
      <c r="E490" s="170"/>
      <c r="F490" s="81">
        <v>201.0</v>
      </c>
      <c r="G490" s="82">
        <v>173.0</v>
      </c>
      <c r="H490" s="83">
        <v>137.0</v>
      </c>
      <c r="I490" s="84">
        <v>202.0</v>
      </c>
      <c r="J490" s="85">
        <v>446.0</v>
      </c>
      <c r="K490" s="155">
        <v>110.0</v>
      </c>
      <c r="L490" s="81">
        <v>203.0</v>
      </c>
      <c r="M490" s="82">
        <v>194.0</v>
      </c>
      <c r="N490" s="83">
        <v>134.0</v>
      </c>
      <c r="O490" s="84">
        <v>201.0</v>
      </c>
      <c r="P490" s="85">
        <v>423.0</v>
      </c>
      <c r="Q490" s="155">
        <v>111.0</v>
      </c>
      <c r="R490" s="81">
        <v>193.0</v>
      </c>
      <c r="S490" s="82">
        <v>200.0</v>
      </c>
      <c r="T490" s="83">
        <v>131.0</v>
      </c>
      <c r="U490" s="84">
        <v>204.0</v>
      </c>
      <c r="V490" s="85">
        <v>415.0</v>
      </c>
      <c r="W490" s="155">
        <v>108.0</v>
      </c>
      <c r="X490" s="81"/>
      <c r="Y490" s="82"/>
      <c r="Z490" s="83"/>
      <c r="AA490" s="84"/>
      <c r="AB490" s="85"/>
      <c r="AC490" s="155"/>
      <c r="AD490" s="81"/>
      <c r="AE490" s="82"/>
      <c r="AF490" s="83"/>
      <c r="AG490" s="84"/>
      <c r="AH490" s="85"/>
      <c r="AI490" s="155"/>
      <c r="AJ490" s="81"/>
      <c r="AK490" s="82"/>
      <c r="AL490" s="83"/>
      <c r="AM490" s="84"/>
      <c r="AN490" s="85"/>
      <c r="AO490" s="155"/>
      <c r="AP490" s="81"/>
      <c r="AQ490" s="82"/>
      <c r="AR490" s="83"/>
      <c r="AS490" s="84"/>
      <c r="AT490" s="85"/>
      <c r="AU490" s="155"/>
      <c r="AV490" s="81"/>
      <c r="AW490" s="82"/>
      <c r="AX490" s="83"/>
      <c r="AY490" s="84"/>
      <c r="AZ490" s="85"/>
      <c r="BA490" s="155"/>
      <c r="BB490" s="81"/>
      <c r="BC490" s="82"/>
      <c r="BD490" s="83"/>
      <c r="BE490" s="84"/>
      <c r="BF490" s="85"/>
      <c r="BG490" s="155"/>
    </row>
    <row r="491" ht="16.5" customHeight="1">
      <c r="A491" s="166" t="s">
        <v>74</v>
      </c>
      <c r="B491" s="169">
        <v>6539.0</v>
      </c>
      <c r="C491" s="115">
        <v>1688.0</v>
      </c>
      <c r="D491" s="170"/>
      <c r="E491" s="170"/>
      <c r="F491" s="81">
        <v>108.0</v>
      </c>
      <c r="G491" s="82">
        <v>142.0</v>
      </c>
      <c r="H491" s="83">
        <v>105.0</v>
      </c>
      <c r="I491" s="84">
        <v>138.0</v>
      </c>
      <c r="J491" s="85">
        <v>280.0</v>
      </c>
      <c r="K491" s="155">
        <v>65.0</v>
      </c>
      <c r="L491" s="81">
        <v>121.0</v>
      </c>
      <c r="M491" s="82">
        <v>154.0</v>
      </c>
      <c r="N491" s="83">
        <v>104.0</v>
      </c>
      <c r="O491" s="84">
        <v>132.0</v>
      </c>
      <c r="P491" s="85">
        <v>276.0</v>
      </c>
      <c r="Q491" s="155">
        <v>68.0</v>
      </c>
      <c r="R491" s="81">
        <v>118.0</v>
      </c>
      <c r="S491" s="82">
        <v>153.0</v>
      </c>
      <c r="T491" s="83">
        <v>106.0</v>
      </c>
      <c r="U491" s="84">
        <v>128.0</v>
      </c>
      <c r="V491" s="85">
        <v>269.0</v>
      </c>
      <c r="W491" s="155">
        <v>67.0</v>
      </c>
      <c r="X491" s="81"/>
      <c r="Y491" s="82"/>
      <c r="Z491" s="83"/>
      <c r="AA491" s="84"/>
      <c r="AB491" s="85"/>
      <c r="AC491" s="155"/>
      <c r="AD491" s="81"/>
      <c r="AE491" s="82"/>
      <c r="AF491" s="83"/>
      <c r="AG491" s="84"/>
      <c r="AH491" s="85"/>
      <c r="AI491" s="155"/>
      <c r="AJ491" s="81"/>
      <c r="AK491" s="82"/>
      <c r="AL491" s="83"/>
      <c r="AM491" s="84"/>
      <c r="AN491" s="85"/>
      <c r="AO491" s="155"/>
      <c r="AP491" s="81"/>
      <c r="AQ491" s="82"/>
      <c r="AR491" s="83"/>
      <c r="AS491" s="84"/>
      <c r="AT491" s="85"/>
      <c r="AU491" s="155"/>
      <c r="AV491" s="81"/>
      <c r="AW491" s="82"/>
      <c r="AX491" s="83"/>
      <c r="AY491" s="84"/>
      <c r="AZ491" s="85"/>
      <c r="BA491" s="155"/>
      <c r="BB491" s="81"/>
      <c r="BC491" s="82"/>
      <c r="BD491" s="83"/>
      <c r="BE491" s="84"/>
      <c r="BF491" s="85"/>
      <c r="BG491" s="155"/>
    </row>
    <row r="492" ht="16.5" customHeight="1">
      <c r="A492" s="166" t="s">
        <v>74</v>
      </c>
      <c r="B492" s="169">
        <v>6540.0</v>
      </c>
      <c r="C492" s="115">
        <v>2265.0</v>
      </c>
      <c r="D492" s="170"/>
      <c r="E492" s="170"/>
      <c r="F492" s="81">
        <v>239.0</v>
      </c>
      <c r="G492" s="82">
        <v>124.0</v>
      </c>
      <c r="H492" s="83">
        <v>110.0</v>
      </c>
      <c r="I492" s="84">
        <v>201.0</v>
      </c>
      <c r="J492" s="85">
        <v>338.0</v>
      </c>
      <c r="K492" s="155">
        <v>94.0</v>
      </c>
      <c r="L492" s="81">
        <v>244.0</v>
      </c>
      <c r="M492" s="82">
        <v>139.0</v>
      </c>
      <c r="N492" s="83">
        <v>109.0</v>
      </c>
      <c r="O492" s="84">
        <v>203.0</v>
      </c>
      <c r="P492" s="85">
        <v>333.0</v>
      </c>
      <c r="Q492" s="155">
        <v>96.0</v>
      </c>
      <c r="R492" s="81">
        <v>251.0</v>
      </c>
      <c r="S492" s="82">
        <v>140.0</v>
      </c>
      <c r="T492" s="83">
        <v>112.0</v>
      </c>
      <c r="U492" s="84">
        <v>196.0</v>
      </c>
      <c r="V492" s="85">
        <v>318.0</v>
      </c>
      <c r="W492" s="155">
        <v>90.0</v>
      </c>
      <c r="X492" s="81"/>
      <c r="Y492" s="82"/>
      <c r="Z492" s="83"/>
      <c r="AA492" s="84"/>
      <c r="AB492" s="85"/>
      <c r="AC492" s="155"/>
      <c r="AD492" s="81"/>
      <c r="AE492" s="82"/>
      <c r="AF492" s="83"/>
      <c r="AG492" s="84"/>
      <c r="AH492" s="85"/>
      <c r="AI492" s="155"/>
      <c r="AJ492" s="81"/>
      <c r="AK492" s="82"/>
      <c r="AL492" s="83"/>
      <c r="AM492" s="84"/>
      <c r="AN492" s="85"/>
      <c r="AO492" s="155"/>
      <c r="AP492" s="81"/>
      <c r="AQ492" s="82"/>
      <c r="AR492" s="83"/>
      <c r="AS492" s="84"/>
      <c r="AT492" s="85"/>
      <c r="AU492" s="155"/>
      <c r="AV492" s="81"/>
      <c r="AW492" s="82"/>
      <c r="AX492" s="83"/>
      <c r="AY492" s="84"/>
      <c r="AZ492" s="85"/>
      <c r="BA492" s="155"/>
      <c r="BB492" s="81"/>
      <c r="BC492" s="82"/>
      <c r="BD492" s="83"/>
      <c r="BE492" s="84"/>
      <c r="BF492" s="85"/>
      <c r="BG492" s="155"/>
    </row>
    <row r="493" ht="16.5" customHeight="1">
      <c r="A493" s="166" t="s">
        <v>74</v>
      </c>
      <c r="B493" s="169">
        <v>6545.0</v>
      </c>
      <c r="C493" s="115">
        <v>1724.0</v>
      </c>
      <c r="D493" s="170"/>
      <c r="E493" s="170"/>
      <c r="F493" s="81">
        <v>117.0</v>
      </c>
      <c r="G493" s="82">
        <v>125.0</v>
      </c>
      <c r="H493" s="83">
        <v>86.0</v>
      </c>
      <c r="I493" s="84">
        <v>98.0</v>
      </c>
      <c r="J493" s="85">
        <v>333.0</v>
      </c>
      <c r="K493" s="155">
        <v>66.0</v>
      </c>
      <c r="L493" s="81">
        <v>118.0</v>
      </c>
      <c r="M493" s="82">
        <v>132.0</v>
      </c>
      <c r="N493" s="83">
        <v>89.0</v>
      </c>
      <c r="O493" s="84">
        <v>99.0</v>
      </c>
      <c r="P493" s="85">
        <v>324.0</v>
      </c>
      <c r="Q493" s="155">
        <v>66.0</v>
      </c>
      <c r="R493" s="81">
        <v>111.0</v>
      </c>
      <c r="S493" s="82">
        <v>134.0</v>
      </c>
      <c r="T493" s="83">
        <v>87.0</v>
      </c>
      <c r="U493" s="84">
        <v>95.0</v>
      </c>
      <c r="V493" s="85">
        <v>322.0</v>
      </c>
      <c r="W493" s="155">
        <v>66.0</v>
      </c>
      <c r="X493" s="81"/>
      <c r="Y493" s="82"/>
      <c r="Z493" s="83"/>
      <c r="AA493" s="84"/>
      <c r="AB493" s="85"/>
      <c r="AC493" s="155"/>
      <c r="AD493" s="81"/>
      <c r="AE493" s="82"/>
      <c r="AF493" s="83"/>
      <c r="AG493" s="84"/>
      <c r="AH493" s="85"/>
      <c r="AI493" s="155"/>
      <c r="AJ493" s="81"/>
      <c r="AK493" s="82"/>
      <c r="AL493" s="83"/>
      <c r="AM493" s="84"/>
      <c r="AN493" s="85"/>
      <c r="AO493" s="155"/>
      <c r="AP493" s="81"/>
      <c r="AQ493" s="82"/>
      <c r="AR493" s="83"/>
      <c r="AS493" s="84"/>
      <c r="AT493" s="85"/>
      <c r="AU493" s="155"/>
      <c r="AV493" s="81"/>
      <c r="AW493" s="82"/>
      <c r="AX493" s="83"/>
      <c r="AY493" s="84"/>
      <c r="AZ493" s="85"/>
      <c r="BA493" s="155"/>
      <c r="BB493" s="81"/>
      <c r="BC493" s="82"/>
      <c r="BD493" s="83"/>
      <c r="BE493" s="84"/>
      <c r="BF493" s="85"/>
      <c r="BG493" s="155"/>
    </row>
    <row r="494" ht="16.5" customHeight="1">
      <c r="A494" s="166" t="s">
        <v>74</v>
      </c>
      <c r="B494" s="169">
        <v>6547.0</v>
      </c>
      <c r="C494" s="115">
        <v>2193.0</v>
      </c>
      <c r="D494" s="170"/>
      <c r="E494" s="170"/>
      <c r="F494" s="81">
        <v>143.0</v>
      </c>
      <c r="G494" s="82">
        <v>103.0</v>
      </c>
      <c r="H494" s="83">
        <v>119.0</v>
      </c>
      <c r="I494" s="84">
        <v>148.0</v>
      </c>
      <c r="J494" s="85">
        <v>361.0</v>
      </c>
      <c r="K494" s="155">
        <v>96.0</v>
      </c>
      <c r="L494" s="81">
        <v>154.0</v>
      </c>
      <c r="M494" s="82">
        <v>124.0</v>
      </c>
      <c r="N494" s="83">
        <v>119.0</v>
      </c>
      <c r="O494" s="84">
        <v>140.0</v>
      </c>
      <c r="P494" s="85">
        <v>349.0</v>
      </c>
      <c r="Q494" s="155">
        <v>93.0</v>
      </c>
      <c r="R494" s="81">
        <v>154.0</v>
      </c>
      <c r="S494" s="82">
        <v>123.0</v>
      </c>
      <c r="T494" s="83">
        <v>124.0</v>
      </c>
      <c r="U494" s="84">
        <v>134.0</v>
      </c>
      <c r="V494" s="85">
        <v>344.0</v>
      </c>
      <c r="W494" s="155">
        <v>87.0</v>
      </c>
      <c r="X494" s="81"/>
      <c r="Y494" s="82"/>
      <c r="Z494" s="83"/>
      <c r="AA494" s="84"/>
      <c r="AB494" s="85"/>
      <c r="AC494" s="155"/>
      <c r="AD494" s="81"/>
      <c r="AE494" s="82"/>
      <c r="AF494" s="83"/>
      <c r="AG494" s="84"/>
      <c r="AH494" s="85"/>
      <c r="AI494" s="155"/>
      <c r="AJ494" s="81"/>
      <c r="AK494" s="82"/>
      <c r="AL494" s="83"/>
      <c r="AM494" s="84"/>
      <c r="AN494" s="85"/>
      <c r="AO494" s="155"/>
      <c r="AP494" s="81"/>
      <c r="AQ494" s="82"/>
      <c r="AR494" s="83"/>
      <c r="AS494" s="84"/>
      <c r="AT494" s="85"/>
      <c r="AU494" s="155"/>
      <c r="AV494" s="81"/>
      <c r="AW494" s="82"/>
      <c r="AX494" s="83"/>
      <c r="AY494" s="84"/>
      <c r="AZ494" s="85"/>
      <c r="BA494" s="155"/>
      <c r="BB494" s="81"/>
      <c r="BC494" s="82"/>
      <c r="BD494" s="83"/>
      <c r="BE494" s="84"/>
      <c r="BF494" s="85"/>
      <c r="BG494" s="155"/>
    </row>
    <row r="495" ht="16.5" customHeight="1">
      <c r="A495" s="166" t="s">
        <v>74</v>
      </c>
      <c r="B495" s="169">
        <v>6552.0</v>
      </c>
      <c r="C495" s="115">
        <v>940.0</v>
      </c>
      <c r="D495" s="170"/>
      <c r="E495" s="170"/>
      <c r="F495" s="81">
        <v>95.0</v>
      </c>
      <c r="G495" s="82">
        <v>98.0</v>
      </c>
      <c r="H495" s="83">
        <v>99.0</v>
      </c>
      <c r="I495" s="84">
        <v>62.0</v>
      </c>
      <c r="J495" s="85">
        <v>181.0</v>
      </c>
      <c r="K495" s="155">
        <v>37.0</v>
      </c>
      <c r="L495" s="81">
        <v>99.0</v>
      </c>
      <c r="M495" s="82">
        <v>103.0</v>
      </c>
      <c r="N495" s="83">
        <v>98.0</v>
      </c>
      <c r="O495" s="84">
        <v>62.0</v>
      </c>
      <c r="P495" s="85">
        <v>177.0</v>
      </c>
      <c r="Q495" s="155">
        <v>38.0</v>
      </c>
      <c r="R495" s="81">
        <v>94.0</v>
      </c>
      <c r="S495" s="82">
        <v>102.0</v>
      </c>
      <c r="T495" s="83">
        <v>96.0</v>
      </c>
      <c r="U495" s="84">
        <v>62.0</v>
      </c>
      <c r="V495" s="85">
        <v>183.0</v>
      </c>
      <c r="W495" s="155">
        <v>35.0</v>
      </c>
      <c r="X495" s="81"/>
      <c r="Y495" s="82"/>
      <c r="Z495" s="83"/>
      <c r="AA495" s="84"/>
      <c r="AB495" s="85"/>
      <c r="AC495" s="155"/>
      <c r="AD495" s="81"/>
      <c r="AE495" s="82"/>
      <c r="AF495" s="83"/>
      <c r="AG495" s="84"/>
      <c r="AH495" s="85"/>
      <c r="AI495" s="155"/>
      <c r="AJ495" s="81"/>
      <c r="AK495" s="82"/>
      <c r="AL495" s="83"/>
      <c r="AM495" s="84"/>
      <c r="AN495" s="85"/>
      <c r="AO495" s="155"/>
      <c r="AP495" s="81"/>
      <c r="AQ495" s="82"/>
      <c r="AR495" s="83"/>
      <c r="AS495" s="84"/>
      <c r="AT495" s="85"/>
      <c r="AU495" s="155"/>
      <c r="AV495" s="81"/>
      <c r="AW495" s="82"/>
      <c r="AX495" s="83"/>
      <c r="AY495" s="84"/>
      <c r="AZ495" s="85"/>
      <c r="BA495" s="155"/>
      <c r="BB495" s="81"/>
      <c r="BC495" s="82"/>
      <c r="BD495" s="83"/>
      <c r="BE495" s="84"/>
      <c r="BF495" s="85"/>
      <c r="BG495" s="155"/>
    </row>
    <row r="496" ht="16.5" customHeight="1">
      <c r="A496" s="166" t="s">
        <v>74</v>
      </c>
      <c r="B496" s="169">
        <v>6600.0</v>
      </c>
      <c r="C496" s="115">
        <v>1816.0</v>
      </c>
      <c r="D496" s="170"/>
      <c r="E496" s="170"/>
      <c r="F496" s="81">
        <v>193.0</v>
      </c>
      <c r="G496" s="82">
        <v>261.0</v>
      </c>
      <c r="H496" s="83">
        <v>118.0</v>
      </c>
      <c r="I496" s="84">
        <v>108.0</v>
      </c>
      <c r="J496" s="85">
        <v>354.0</v>
      </c>
      <c r="K496" s="155">
        <v>70.0</v>
      </c>
      <c r="L496" s="81">
        <v>198.0</v>
      </c>
      <c r="M496" s="82">
        <v>273.0</v>
      </c>
      <c r="N496" s="83">
        <v>128.0</v>
      </c>
      <c r="O496" s="84">
        <v>113.0</v>
      </c>
      <c r="P496" s="85">
        <v>349.0</v>
      </c>
      <c r="Q496" s="155">
        <v>61.0</v>
      </c>
      <c r="R496" s="81">
        <v>182.0</v>
      </c>
      <c r="S496" s="82">
        <v>271.0</v>
      </c>
      <c r="T496" s="83">
        <v>132.0</v>
      </c>
      <c r="U496" s="84">
        <v>126.0</v>
      </c>
      <c r="V496" s="85">
        <v>340.0</v>
      </c>
      <c r="W496" s="155">
        <v>56.0</v>
      </c>
      <c r="X496" s="81"/>
      <c r="Y496" s="82"/>
      <c r="Z496" s="83"/>
      <c r="AA496" s="84"/>
      <c r="AB496" s="85"/>
      <c r="AC496" s="155"/>
      <c r="AD496" s="81"/>
      <c r="AE496" s="82"/>
      <c r="AF496" s="83"/>
      <c r="AG496" s="84"/>
      <c r="AH496" s="85"/>
      <c r="AI496" s="155"/>
      <c r="AJ496" s="81"/>
      <c r="AK496" s="82"/>
      <c r="AL496" s="83"/>
      <c r="AM496" s="84"/>
      <c r="AN496" s="85"/>
      <c r="AO496" s="155"/>
      <c r="AP496" s="81"/>
      <c r="AQ496" s="82"/>
      <c r="AR496" s="83"/>
      <c r="AS496" s="84"/>
      <c r="AT496" s="85"/>
      <c r="AU496" s="155"/>
      <c r="AV496" s="81"/>
      <c r="AW496" s="82"/>
      <c r="AX496" s="83"/>
      <c r="AY496" s="84"/>
      <c r="AZ496" s="85"/>
      <c r="BA496" s="155"/>
      <c r="BB496" s="81"/>
      <c r="BC496" s="82"/>
      <c r="BD496" s="83"/>
      <c r="BE496" s="84"/>
      <c r="BF496" s="85"/>
      <c r="BG496" s="155"/>
    </row>
    <row r="497" ht="16.5" customHeight="1">
      <c r="A497" s="166" t="s">
        <v>74</v>
      </c>
      <c r="B497" s="169">
        <v>6609.0</v>
      </c>
      <c r="C497" s="115">
        <v>3114.0</v>
      </c>
      <c r="D497" s="170"/>
      <c r="E497" s="170"/>
      <c r="F497" s="81">
        <v>222.0</v>
      </c>
      <c r="G497" s="82">
        <v>162.0</v>
      </c>
      <c r="H497" s="83">
        <v>163.0</v>
      </c>
      <c r="I497" s="84">
        <v>190.0</v>
      </c>
      <c r="J497" s="85">
        <v>454.0</v>
      </c>
      <c r="K497" s="155">
        <v>163.0</v>
      </c>
      <c r="L497" s="81">
        <v>238.0</v>
      </c>
      <c r="M497" s="82">
        <v>175.0</v>
      </c>
      <c r="N497" s="83">
        <v>175.0</v>
      </c>
      <c r="O497" s="84">
        <v>195.0</v>
      </c>
      <c r="P497" s="85">
        <v>449.0</v>
      </c>
      <c r="Q497" s="155">
        <v>162.0</v>
      </c>
      <c r="R497" s="81">
        <v>234.0</v>
      </c>
      <c r="S497" s="82">
        <v>178.0</v>
      </c>
      <c r="T497" s="83">
        <v>172.0</v>
      </c>
      <c r="U497" s="84">
        <v>190.0</v>
      </c>
      <c r="V497" s="85">
        <v>440.0</v>
      </c>
      <c r="W497" s="155">
        <v>156.0</v>
      </c>
      <c r="X497" s="81"/>
      <c r="Y497" s="82"/>
      <c r="Z497" s="83"/>
      <c r="AA497" s="84"/>
      <c r="AB497" s="85"/>
      <c r="AC497" s="155"/>
      <c r="AD497" s="81"/>
      <c r="AE497" s="82"/>
      <c r="AF497" s="83"/>
      <c r="AG497" s="84"/>
      <c r="AH497" s="85"/>
      <c r="AI497" s="155"/>
      <c r="AJ497" s="81"/>
      <c r="AK497" s="82"/>
      <c r="AL497" s="83"/>
      <c r="AM497" s="84"/>
      <c r="AN497" s="85"/>
      <c r="AO497" s="155"/>
      <c r="AP497" s="81"/>
      <c r="AQ497" s="82"/>
      <c r="AR497" s="83"/>
      <c r="AS497" s="84"/>
      <c r="AT497" s="85"/>
      <c r="AU497" s="155"/>
      <c r="AV497" s="81"/>
      <c r="AW497" s="82"/>
      <c r="AX497" s="83"/>
      <c r="AY497" s="84"/>
      <c r="AZ497" s="85"/>
      <c r="BA497" s="155"/>
      <c r="BB497" s="81"/>
      <c r="BC497" s="82"/>
      <c r="BD497" s="83"/>
      <c r="BE497" s="84"/>
      <c r="BF497" s="85"/>
      <c r="BG497" s="155"/>
    </row>
    <row r="498" ht="16.5" customHeight="1">
      <c r="A498" s="166" t="s">
        <v>74</v>
      </c>
      <c r="B498" s="169">
        <v>6610.0</v>
      </c>
      <c r="C498" s="115">
        <v>2758.0</v>
      </c>
      <c r="D498" s="170"/>
      <c r="E498" s="170"/>
      <c r="F498" s="81">
        <v>285.0</v>
      </c>
      <c r="G498" s="82">
        <v>367.0</v>
      </c>
      <c r="H498" s="83">
        <v>207.0</v>
      </c>
      <c r="I498" s="84">
        <v>174.0</v>
      </c>
      <c r="J498" s="85">
        <v>462.0</v>
      </c>
      <c r="K498" s="155">
        <v>104.0</v>
      </c>
      <c r="L498" s="81">
        <v>299.0</v>
      </c>
      <c r="M498" s="82">
        <v>384.0</v>
      </c>
      <c r="N498" s="83">
        <v>215.0</v>
      </c>
      <c r="O498" s="84">
        <v>171.0</v>
      </c>
      <c r="P498" s="85">
        <v>458.0</v>
      </c>
      <c r="Q498" s="155">
        <v>100.0</v>
      </c>
      <c r="R498" s="81">
        <v>292.0</v>
      </c>
      <c r="S498" s="82">
        <v>375.0</v>
      </c>
      <c r="T498" s="83">
        <v>215.0</v>
      </c>
      <c r="U498" s="84">
        <v>169.0</v>
      </c>
      <c r="V498" s="85">
        <v>450.0</v>
      </c>
      <c r="W498" s="155">
        <v>97.0</v>
      </c>
      <c r="X498" s="81"/>
      <c r="Y498" s="82"/>
      <c r="Z498" s="83"/>
      <c r="AA498" s="84"/>
      <c r="AB498" s="85"/>
      <c r="AC498" s="155"/>
      <c r="AD498" s="81"/>
      <c r="AE498" s="82"/>
      <c r="AF498" s="83"/>
      <c r="AG498" s="84"/>
      <c r="AH498" s="85"/>
      <c r="AI498" s="155"/>
      <c r="AJ498" s="81"/>
      <c r="AK498" s="82"/>
      <c r="AL498" s="83"/>
      <c r="AM498" s="84"/>
      <c r="AN498" s="85"/>
      <c r="AO498" s="155"/>
      <c r="AP498" s="81"/>
      <c r="AQ498" s="82"/>
      <c r="AR498" s="83"/>
      <c r="AS498" s="84"/>
      <c r="AT498" s="85"/>
      <c r="AU498" s="155"/>
      <c r="AV498" s="81"/>
      <c r="AW498" s="82"/>
      <c r="AX498" s="83"/>
      <c r="AY498" s="84"/>
      <c r="AZ498" s="85"/>
      <c r="BA498" s="155"/>
      <c r="BB498" s="81"/>
      <c r="BC498" s="82"/>
      <c r="BD498" s="83"/>
      <c r="BE498" s="84"/>
      <c r="BF498" s="85"/>
      <c r="BG498" s="155"/>
    </row>
    <row r="499" ht="16.5" customHeight="1">
      <c r="A499" s="166" t="s">
        <v>74</v>
      </c>
      <c r="B499" s="169">
        <v>6625.0</v>
      </c>
      <c r="C499" s="115">
        <v>1850.0</v>
      </c>
      <c r="D499" s="170"/>
      <c r="E499" s="170"/>
      <c r="F499" s="81">
        <v>232.0</v>
      </c>
      <c r="G499" s="82">
        <v>184.0</v>
      </c>
      <c r="H499" s="83">
        <v>105.0</v>
      </c>
      <c r="I499" s="84">
        <v>147.0</v>
      </c>
      <c r="J499" s="85">
        <v>286.0</v>
      </c>
      <c r="K499" s="155">
        <v>80.0</v>
      </c>
      <c r="L499" s="81">
        <v>252.0</v>
      </c>
      <c r="M499" s="82">
        <v>212.0</v>
      </c>
      <c r="N499" s="83">
        <v>109.0</v>
      </c>
      <c r="O499" s="84">
        <v>142.0</v>
      </c>
      <c r="P499" s="85">
        <v>276.0</v>
      </c>
      <c r="Q499" s="155">
        <v>80.0</v>
      </c>
      <c r="R499" s="81">
        <v>230.0</v>
      </c>
      <c r="S499" s="82">
        <v>199.0</v>
      </c>
      <c r="T499" s="83">
        <v>110.0</v>
      </c>
      <c r="U499" s="84">
        <v>147.0</v>
      </c>
      <c r="V499" s="85">
        <v>281.0</v>
      </c>
      <c r="W499" s="155">
        <v>79.0</v>
      </c>
      <c r="X499" s="81"/>
      <c r="Y499" s="82"/>
      <c r="Z499" s="83"/>
      <c r="AA499" s="84"/>
      <c r="AB499" s="85"/>
      <c r="AC499" s="155"/>
      <c r="AD499" s="81"/>
      <c r="AE499" s="82"/>
      <c r="AF499" s="83"/>
      <c r="AG499" s="84"/>
      <c r="AH499" s="85"/>
      <c r="AI499" s="155"/>
      <c r="AJ499" s="81"/>
      <c r="AK499" s="82"/>
      <c r="AL499" s="83"/>
      <c r="AM499" s="84"/>
      <c r="AN499" s="85"/>
      <c r="AO499" s="155"/>
      <c r="AP499" s="81"/>
      <c r="AQ499" s="82"/>
      <c r="AR499" s="83"/>
      <c r="AS499" s="84"/>
      <c r="AT499" s="85"/>
      <c r="AU499" s="155"/>
      <c r="AV499" s="81"/>
      <c r="AW499" s="82"/>
      <c r="AX499" s="83"/>
      <c r="AY499" s="84"/>
      <c r="AZ499" s="85"/>
      <c r="BA499" s="155"/>
      <c r="BB499" s="81"/>
      <c r="BC499" s="82"/>
      <c r="BD499" s="83"/>
      <c r="BE499" s="84"/>
      <c r="BF499" s="85"/>
      <c r="BG499" s="155"/>
    </row>
    <row r="500" ht="16.5" customHeight="1">
      <c r="A500" s="166" t="s">
        <v>74</v>
      </c>
      <c r="B500" s="169">
        <v>6632.0</v>
      </c>
      <c r="C500" s="115">
        <v>1217.0</v>
      </c>
      <c r="D500" s="170"/>
      <c r="E500" s="170"/>
      <c r="F500" s="81">
        <v>131.0</v>
      </c>
      <c r="G500" s="82">
        <v>116.0</v>
      </c>
      <c r="H500" s="83">
        <v>63.0</v>
      </c>
      <c r="I500" s="84">
        <v>97.0</v>
      </c>
      <c r="J500" s="85">
        <v>261.0</v>
      </c>
      <c r="K500" s="155">
        <v>45.0</v>
      </c>
      <c r="L500" s="81">
        <v>140.0</v>
      </c>
      <c r="M500" s="82">
        <v>118.0</v>
      </c>
      <c r="N500" s="83">
        <v>68.0</v>
      </c>
      <c r="O500" s="84">
        <v>92.0</v>
      </c>
      <c r="P500" s="85">
        <v>263.0</v>
      </c>
      <c r="Q500" s="155">
        <v>41.0</v>
      </c>
      <c r="R500" s="81">
        <v>129.0</v>
      </c>
      <c r="S500" s="82">
        <v>119.0</v>
      </c>
      <c r="T500" s="83">
        <v>66.0</v>
      </c>
      <c r="U500" s="84">
        <v>93.0</v>
      </c>
      <c r="V500" s="85">
        <v>244.0</v>
      </c>
      <c r="W500" s="155">
        <v>40.0</v>
      </c>
      <c r="X500" s="81"/>
      <c r="Y500" s="82"/>
      <c r="Z500" s="83"/>
      <c r="AA500" s="84"/>
      <c r="AB500" s="85"/>
      <c r="AC500" s="155"/>
      <c r="AD500" s="81"/>
      <c r="AE500" s="82"/>
      <c r="AF500" s="83"/>
      <c r="AG500" s="84"/>
      <c r="AH500" s="85"/>
      <c r="AI500" s="155"/>
      <c r="AJ500" s="81"/>
      <c r="AK500" s="82"/>
      <c r="AL500" s="83"/>
      <c r="AM500" s="84"/>
      <c r="AN500" s="85"/>
      <c r="AO500" s="155"/>
      <c r="AP500" s="81"/>
      <c r="AQ500" s="82"/>
      <c r="AR500" s="83"/>
      <c r="AS500" s="84"/>
      <c r="AT500" s="85"/>
      <c r="AU500" s="155"/>
      <c r="AV500" s="81"/>
      <c r="AW500" s="82"/>
      <c r="AX500" s="83"/>
      <c r="AY500" s="84"/>
      <c r="AZ500" s="85"/>
      <c r="BA500" s="155"/>
      <c r="BB500" s="81"/>
      <c r="BC500" s="82"/>
      <c r="BD500" s="83"/>
      <c r="BE500" s="84"/>
      <c r="BF500" s="85"/>
      <c r="BG500" s="155"/>
    </row>
    <row r="501" ht="16.5" customHeight="1">
      <c r="A501" s="166" t="s">
        <v>74</v>
      </c>
      <c r="B501" s="169">
        <v>6648.0</v>
      </c>
      <c r="C501" s="115">
        <v>3503.0</v>
      </c>
      <c r="D501" s="170"/>
      <c r="E501" s="170"/>
      <c r="F501" s="81">
        <v>215.0</v>
      </c>
      <c r="G501" s="82">
        <v>181.0</v>
      </c>
      <c r="H501" s="83">
        <v>185.0</v>
      </c>
      <c r="I501" s="84">
        <v>220.0</v>
      </c>
      <c r="J501" s="85">
        <v>503.0</v>
      </c>
      <c r="K501" s="155">
        <v>148.0</v>
      </c>
      <c r="L501" s="81">
        <v>225.0</v>
      </c>
      <c r="M501" s="82">
        <v>190.0</v>
      </c>
      <c r="N501" s="83">
        <v>194.0</v>
      </c>
      <c r="O501" s="84">
        <v>221.0</v>
      </c>
      <c r="P501" s="85">
        <v>493.0</v>
      </c>
      <c r="Q501" s="155">
        <v>147.0</v>
      </c>
      <c r="R501" s="81">
        <v>218.0</v>
      </c>
      <c r="S501" s="82">
        <v>187.0</v>
      </c>
      <c r="T501" s="83">
        <v>191.0</v>
      </c>
      <c r="U501" s="84">
        <v>222.0</v>
      </c>
      <c r="V501" s="85">
        <v>491.0</v>
      </c>
      <c r="W501" s="155">
        <v>149.0</v>
      </c>
      <c r="X501" s="81"/>
      <c r="Y501" s="82"/>
      <c r="Z501" s="83"/>
      <c r="AA501" s="84"/>
      <c r="AB501" s="85"/>
      <c r="AC501" s="155"/>
      <c r="AD501" s="81"/>
      <c r="AE501" s="82"/>
      <c r="AF501" s="83"/>
      <c r="AG501" s="84"/>
      <c r="AH501" s="85"/>
      <c r="AI501" s="155"/>
      <c r="AJ501" s="81"/>
      <c r="AK501" s="82"/>
      <c r="AL501" s="83"/>
      <c r="AM501" s="84"/>
      <c r="AN501" s="85"/>
      <c r="AO501" s="155"/>
      <c r="AP501" s="81"/>
      <c r="AQ501" s="82"/>
      <c r="AR501" s="83"/>
      <c r="AS501" s="84"/>
      <c r="AT501" s="85"/>
      <c r="AU501" s="155"/>
      <c r="AV501" s="81"/>
      <c r="AW501" s="82"/>
      <c r="AX501" s="83"/>
      <c r="AY501" s="84"/>
      <c r="AZ501" s="85"/>
      <c r="BA501" s="155"/>
      <c r="BB501" s="81"/>
      <c r="BC501" s="82"/>
      <c r="BD501" s="83"/>
      <c r="BE501" s="84"/>
      <c r="BF501" s="85"/>
      <c r="BG501" s="155"/>
    </row>
    <row r="502" ht="16.5" customHeight="1">
      <c r="A502" s="166" t="s">
        <v>74</v>
      </c>
      <c r="B502" s="169">
        <v>6652.0</v>
      </c>
      <c r="C502" s="115">
        <v>2111.0</v>
      </c>
      <c r="D502" s="170"/>
      <c r="E502" s="170"/>
      <c r="F502" s="81">
        <v>190.0</v>
      </c>
      <c r="G502" s="82">
        <v>216.0</v>
      </c>
      <c r="H502" s="83">
        <v>149.0</v>
      </c>
      <c r="I502" s="84">
        <v>137.0</v>
      </c>
      <c r="J502" s="85">
        <v>423.0</v>
      </c>
      <c r="K502" s="155">
        <v>107.0</v>
      </c>
      <c r="L502" s="81">
        <v>202.0</v>
      </c>
      <c r="M502" s="82">
        <v>241.0</v>
      </c>
      <c r="N502" s="83">
        <v>161.0</v>
      </c>
      <c r="O502" s="84">
        <v>133.0</v>
      </c>
      <c r="P502" s="85">
        <v>417.0</v>
      </c>
      <c r="Q502" s="155">
        <v>101.0</v>
      </c>
      <c r="R502" s="81">
        <v>189.0</v>
      </c>
      <c r="S502" s="82">
        <v>232.0</v>
      </c>
      <c r="T502" s="83">
        <v>160.0</v>
      </c>
      <c r="U502" s="84">
        <v>137.0</v>
      </c>
      <c r="V502" s="85">
        <v>406.0</v>
      </c>
      <c r="W502" s="155">
        <v>100.0</v>
      </c>
      <c r="X502" s="81"/>
      <c r="Y502" s="82"/>
      <c r="Z502" s="83"/>
      <c r="AA502" s="84"/>
      <c r="AB502" s="85"/>
      <c r="AC502" s="155"/>
      <c r="AD502" s="81"/>
      <c r="AE502" s="82"/>
      <c r="AF502" s="83"/>
      <c r="AG502" s="84"/>
      <c r="AH502" s="85"/>
      <c r="AI502" s="155"/>
      <c r="AJ502" s="81"/>
      <c r="AK502" s="82"/>
      <c r="AL502" s="83"/>
      <c r="AM502" s="84"/>
      <c r="AN502" s="85"/>
      <c r="AO502" s="155"/>
      <c r="AP502" s="81"/>
      <c r="AQ502" s="82"/>
      <c r="AR502" s="83"/>
      <c r="AS502" s="84"/>
      <c r="AT502" s="85"/>
      <c r="AU502" s="155"/>
      <c r="AV502" s="81"/>
      <c r="AW502" s="82"/>
      <c r="AX502" s="83"/>
      <c r="AY502" s="84"/>
      <c r="AZ502" s="85"/>
      <c r="BA502" s="155"/>
      <c r="BB502" s="81"/>
      <c r="BC502" s="82"/>
      <c r="BD502" s="83"/>
      <c r="BE502" s="84"/>
      <c r="BF502" s="85"/>
      <c r="BG502" s="155"/>
    </row>
    <row r="503" ht="16.5" customHeight="1">
      <c r="A503" s="166" t="s">
        <v>74</v>
      </c>
      <c r="B503" s="169">
        <v>6656.0</v>
      </c>
      <c r="C503" s="115">
        <v>1414.0</v>
      </c>
      <c r="D503" s="170"/>
      <c r="E503" s="170"/>
      <c r="F503" s="81">
        <v>123.0</v>
      </c>
      <c r="G503" s="82">
        <v>129.0</v>
      </c>
      <c r="H503" s="83">
        <v>87.0</v>
      </c>
      <c r="I503" s="84">
        <v>80.0</v>
      </c>
      <c r="J503" s="85">
        <v>254.0</v>
      </c>
      <c r="K503" s="155">
        <v>40.0</v>
      </c>
      <c r="L503" s="81">
        <v>131.0</v>
      </c>
      <c r="M503" s="82">
        <v>154.0</v>
      </c>
      <c r="N503" s="83">
        <v>89.0</v>
      </c>
      <c r="O503" s="84">
        <v>75.0</v>
      </c>
      <c r="P503" s="85">
        <v>244.0</v>
      </c>
      <c r="Q503" s="155">
        <v>37.0</v>
      </c>
      <c r="R503" s="81">
        <v>128.0</v>
      </c>
      <c r="S503" s="82">
        <v>150.0</v>
      </c>
      <c r="T503" s="83">
        <v>94.0</v>
      </c>
      <c r="U503" s="84">
        <v>73.0</v>
      </c>
      <c r="V503" s="85">
        <v>240.0</v>
      </c>
      <c r="W503" s="155">
        <v>32.0</v>
      </c>
      <c r="X503" s="81"/>
      <c r="Y503" s="82"/>
      <c r="Z503" s="83"/>
      <c r="AA503" s="84"/>
      <c r="AB503" s="85"/>
      <c r="AC503" s="155"/>
      <c r="AD503" s="81"/>
      <c r="AE503" s="82"/>
      <c r="AF503" s="83"/>
      <c r="AG503" s="84"/>
      <c r="AH503" s="85"/>
      <c r="AI503" s="155"/>
      <c r="AJ503" s="81"/>
      <c r="AK503" s="82"/>
      <c r="AL503" s="83"/>
      <c r="AM503" s="84"/>
      <c r="AN503" s="85"/>
      <c r="AO503" s="155"/>
      <c r="AP503" s="81"/>
      <c r="AQ503" s="82"/>
      <c r="AR503" s="83"/>
      <c r="AS503" s="84"/>
      <c r="AT503" s="85"/>
      <c r="AU503" s="155"/>
      <c r="AV503" s="81"/>
      <c r="AW503" s="82"/>
      <c r="AX503" s="83"/>
      <c r="AY503" s="84"/>
      <c r="AZ503" s="85"/>
      <c r="BA503" s="155"/>
      <c r="BB503" s="81"/>
      <c r="BC503" s="82"/>
      <c r="BD503" s="83"/>
      <c r="BE503" s="84"/>
      <c r="BF503" s="85"/>
      <c r="BG503" s="155"/>
    </row>
    <row r="504" ht="16.5" customHeight="1">
      <c r="A504" s="166" t="s">
        <v>74</v>
      </c>
      <c r="B504" s="169">
        <v>6657.0</v>
      </c>
      <c r="C504" s="115">
        <v>1694.0</v>
      </c>
      <c r="D504" s="170"/>
      <c r="E504" s="170"/>
      <c r="F504" s="81">
        <v>132.0</v>
      </c>
      <c r="G504" s="82">
        <v>160.0</v>
      </c>
      <c r="H504" s="83">
        <v>76.0</v>
      </c>
      <c r="I504" s="84">
        <v>100.0</v>
      </c>
      <c r="J504" s="85">
        <v>292.0</v>
      </c>
      <c r="K504" s="155">
        <v>59.0</v>
      </c>
      <c r="L504" s="81">
        <v>138.0</v>
      </c>
      <c r="M504" s="82">
        <v>170.0</v>
      </c>
      <c r="N504" s="83">
        <v>84.0</v>
      </c>
      <c r="O504" s="84">
        <v>96.0</v>
      </c>
      <c r="P504" s="85">
        <v>275.0</v>
      </c>
      <c r="Q504" s="155">
        <v>57.0</v>
      </c>
      <c r="R504" s="81">
        <v>133.0</v>
      </c>
      <c r="S504" s="82">
        <v>166.0</v>
      </c>
      <c r="T504" s="83">
        <v>82.0</v>
      </c>
      <c r="U504" s="84">
        <v>98.0</v>
      </c>
      <c r="V504" s="85">
        <v>275.0</v>
      </c>
      <c r="W504" s="155">
        <v>58.0</v>
      </c>
      <c r="X504" s="81"/>
      <c r="Y504" s="82"/>
      <c r="Z504" s="83"/>
      <c r="AA504" s="84"/>
      <c r="AB504" s="85"/>
      <c r="AC504" s="155"/>
      <c r="AD504" s="81"/>
      <c r="AE504" s="82"/>
      <c r="AF504" s="83"/>
      <c r="AG504" s="84"/>
      <c r="AH504" s="85"/>
      <c r="AI504" s="155"/>
      <c r="AJ504" s="81"/>
      <c r="AK504" s="82"/>
      <c r="AL504" s="83"/>
      <c r="AM504" s="84"/>
      <c r="AN504" s="85"/>
      <c r="AO504" s="155"/>
      <c r="AP504" s="81"/>
      <c r="AQ504" s="82"/>
      <c r="AR504" s="83"/>
      <c r="AS504" s="84"/>
      <c r="AT504" s="85"/>
      <c r="AU504" s="155"/>
      <c r="AV504" s="81"/>
      <c r="AW504" s="82"/>
      <c r="AX504" s="83"/>
      <c r="AY504" s="84"/>
      <c r="AZ504" s="85"/>
      <c r="BA504" s="155"/>
      <c r="BB504" s="81"/>
      <c r="BC504" s="82"/>
      <c r="BD504" s="83"/>
      <c r="BE504" s="84"/>
      <c r="BF504" s="85"/>
      <c r="BG504" s="155"/>
    </row>
    <row r="505" ht="16.5" customHeight="1">
      <c r="A505" s="166" t="s">
        <v>74</v>
      </c>
      <c r="B505" s="169">
        <v>6658.0</v>
      </c>
      <c r="C505" s="115">
        <v>2707.0</v>
      </c>
      <c r="D505" s="170"/>
      <c r="E505" s="170"/>
      <c r="F505" s="81">
        <v>211.0</v>
      </c>
      <c r="G505" s="82">
        <v>276.0</v>
      </c>
      <c r="H505" s="83">
        <v>157.0</v>
      </c>
      <c r="I505" s="84">
        <v>162.0</v>
      </c>
      <c r="J505" s="85">
        <v>484.0</v>
      </c>
      <c r="K505" s="155">
        <v>80.0</v>
      </c>
      <c r="L505" s="81">
        <v>221.0</v>
      </c>
      <c r="M505" s="82">
        <v>288.0</v>
      </c>
      <c r="N505" s="83">
        <v>165.0</v>
      </c>
      <c r="O505" s="84">
        <v>158.0</v>
      </c>
      <c r="P505" s="85">
        <v>485.0</v>
      </c>
      <c r="Q505" s="155">
        <v>83.0</v>
      </c>
      <c r="R505" s="81">
        <v>217.0</v>
      </c>
      <c r="S505" s="82">
        <v>288.0</v>
      </c>
      <c r="T505" s="83">
        <v>163.0</v>
      </c>
      <c r="U505" s="84">
        <v>156.0</v>
      </c>
      <c r="V505" s="85">
        <v>477.0</v>
      </c>
      <c r="W505" s="155">
        <v>81.0</v>
      </c>
      <c r="X505" s="81"/>
      <c r="Y505" s="82"/>
      <c r="Z505" s="83"/>
      <c r="AA505" s="84"/>
      <c r="AB505" s="85"/>
      <c r="AC505" s="155"/>
      <c r="AD505" s="81"/>
      <c r="AE505" s="82"/>
      <c r="AF505" s="83"/>
      <c r="AG505" s="84"/>
      <c r="AH505" s="85"/>
      <c r="AI505" s="155"/>
      <c r="AJ505" s="81"/>
      <c r="AK505" s="82"/>
      <c r="AL505" s="83"/>
      <c r="AM505" s="84"/>
      <c r="AN505" s="85"/>
      <c r="AO505" s="155"/>
      <c r="AP505" s="81"/>
      <c r="AQ505" s="82"/>
      <c r="AR505" s="83"/>
      <c r="AS505" s="84"/>
      <c r="AT505" s="85"/>
      <c r="AU505" s="155"/>
      <c r="AV505" s="81"/>
      <c r="AW505" s="82"/>
      <c r="AX505" s="83"/>
      <c r="AY505" s="84"/>
      <c r="AZ505" s="85"/>
      <c r="BA505" s="155"/>
      <c r="BB505" s="81"/>
      <c r="BC505" s="82"/>
      <c r="BD505" s="83"/>
      <c r="BE505" s="84"/>
      <c r="BF505" s="85"/>
      <c r="BG505" s="155"/>
    </row>
    <row r="506" ht="16.5" customHeight="1">
      <c r="A506" s="166" t="s">
        <v>74</v>
      </c>
      <c r="B506" s="169">
        <v>6666.0</v>
      </c>
      <c r="C506" s="115">
        <v>3161.0</v>
      </c>
      <c r="D506" s="170"/>
      <c r="E506" s="170"/>
      <c r="F506" s="81">
        <v>401.0</v>
      </c>
      <c r="G506" s="82">
        <v>210.0</v>
      </c>
      <c r="H506" s="83">
        <v>177.0</v>
      </c>
      <c r="I506" s="84">
        <v>252.0</v>
      </c>
      <c r="J506" s="85">
        <v>481.0</v>
      </c>
      <c r="K506" s="155">
        <v>110.0</v>
      </c>
      <c r="L506" s="81">
        <v>414.0</v>
      </c>
      <c r="M506" s="82">
        <v>237.0</v>
      </c>
      <c r="N506" s="83">
        <v>188.0</v>
      </c>
      <c r="O506" s="84">
        <v>245.0</v>
      </c>
      <c r="P506" s="85">
        <v>476.0</v>
      </c>
      <c r="Q506" s="155">
        <v>109.0</v>
      </c>
      <c r="R506" s="81">
        <v>406.0</v>
      </c>
      <c r="S506" s="82">
        <v>227.0</v>
      </c>
      <c r="T506" s="83">
        <v>182.0</v>
      </c>
      <c r="U506" s="84">
        <v>244.0</v>
      </c>
      <c r="V506" s="85">
        <v>462.0</v>
      </c>
      <c r="W506" s="155">
        <v>102.0</v>
      </c>
      <c r="X506" s="81"/>
      <c r="Y506" s="82"/>
      <c r="Z506" s="83"/>
      <c r="AA506" s="84"/>
      <c r="AB506" s="85"/>
      <c r="AC506" s="155"/>
      <c r="AD506" s="81"/>
      <c r="AE506" s="82"/>
      <c r="AF506" s="83"/>
      <c r="AG506" s="84"/>
      <c r="AH506" s="85"/>
      <c r="AI506" s="155"/>
      <c r="AJ506" s="81"/>
      <c r="AK506" s="82"/>
      <c r="AL506" s="83"/>
      <c r="AM506" s="84"/>
      <c r="AN506" s="85"/>
      <c r="AO506" s="155"/>
      <c r="AP506" s="81"/>
      <c r="AQ506" s="82"/>
      <c r="AR506" s="83"/>
      <c r="AS506" s="84"/>
      <c r="AT506" s="85"/>
      <c r="AU506" s="155"/>
      <c r="AV506" s="81"/>
      <c r="AW506" s="82"/>
      <c r="AX506" s="83"/>
      <c r="AY506" s="84"/>
      <c r="AZ506" s="85"/>
      <c r="BA506" s="155"/>
      <c r="BB506" s="81"/>
      <c r="BC506" s="82"/>
      <c r="BD506" s="83"/>
      <c r="BE506" s="84"/>
      <c r="BF506" s="85"/>
      <c r="BG506" s="155"/>
    </row>
    <row r="507" ht="16.5" customHeight="1">
      <c r="A507" s="166" t="s">
        <v>74</v>
      </c>
      <c r="B507" s="169">
        <v>6675.0</v>
      </c>
      <c r="C507" s="115">
        <v>1640.0</v>
      </c>
      <c r="D507" s="170"/>
      <c r="E507" s="170"/>
      <c r="F507" s="81">
        <v>207.0</v>
      </c>
      <c r="G507" s="82">
        <v>151.0</v>
      </c>
      <c r="H507" s="83">
        <v>81.0</v>
      </c>
      <c r="I507" s="84">
        <v>106.0</v>
      </c>
      <c r="J507" s="85">
        <v>278.0</v>
      </c>
      <c r="K507" s="155">
        <v>53.0</v>
      </c>
      <c r="L507" s="81">
        <v>219.0</v>
      </c>
      <c r="M507" s="82">
        <v>167.0</v>
      </c>
      <c r="N507" s="83">
        <v>86.0</v>
      </c>
      <c r="O507" s="84">
        <v>103.0</v>
      </c>
      <c r="P507" s="85">
        <v>269.0</v>
      </c>
      <c r="Q507" s="155">
        <v>45.0</v>
      </c>
      <c r="R507" s="81">
        <v>207.0</v>
      </c>
      <c r="S507" s="82">
        <v>164.0</v>
      </c>
      <c r="T507" s="83">
        <v>82.0</v>
      </c>
      <c r="U507" s="84">
        <v>104.0</v>
      </c>
      <c r="V507" s="85">
        <v>260.0</v>
      </c>
      <c r="W507" s="155">
        <v>49.0</v>
      </c>
      <c r="X507" s="81"/>
      <c r="Y507" s="82"/>
      <c r="Z507" s="83"/>
      <c r="AA507" s="84"/>
      <c r="AB507" s="85"/>
      <c r="AC507" s="155"/>
      <c r="AD507" s="81"/>
      <c r="AE507" s="82"/>
      <c r="AF507" s="83"/>
      <c r="AG507" s="84"/>
      <c r="AH507" s="85"/>
      <c r="AI507" s="155"/>
      <c r="AJ507" s="81"/>
      <c r="AK507" s="82"/>
      <c r="AL507" s="83"/>
      <c r="AM507" s="84"/>
      <c r="AN507" s="85"/>
      <c r="AO507" s="155"/>
      <c r="AP507" s="81"/>
      <c r="AQ507" s="82"/>
      <c r="AR507" s="83"/>
      <c r="AS507" s="84"/>
      <c r="AT507" s="85"/>
      <c r="AU507" s="155"/>
      <c r="AV507" s="81"/>
      <c r="AW507" s="82"/>
      <c r="AX507" s="83"/>
      <c r="AY507" s="84"/>
      <c r="AZ507" s="85"/>
      <c r="BA507" s="155"/>
      <c r="BB507" s="81"/>
      <c r="BC507" s="82"/>
      <c r="BD507" s="83"/>
      <c r="BE507" s="84"/>
      <c r="BF507" s="85"/>
      <c r="BG507" s="155"/>
    </row>
    <row r="508" ht="16.5" customHeight="1">
      <c r="A508" s="166" t="s">
        <v>74</v>
      </c>
      <c r="B508" s="169">
        <v>6681.0</v>
      </c>
      <c r="C508" s="115">
        <v>961.0</v>
      </c>
      <c r="D508" s="170"/>
      <c r="E508" s="170"/>
      <c r="F508" s="81">
        <v>161.0</v>
      </c>
      <c r="G508" s="82">
        <v>130.0</v>
      </c>
      <c r="H508" s="83">
        <v>72.0</v>
      </c>
      <c r="I508" s="84">
        <v>91.0</v>
      </c>
      <c r="J508" s="85">
        <v>160.0</v>
      </c>
      <c r="K508" s="155">
        <v>31.0</v>
      </c>
      <c r="L508" s="81">
        <v>155.0</v>
      </c>
      <c r="M508" s="82">
        <v>143.0</v>
      </c>
      <c r="N508" s="83">
        <v>74.0</v>
      </c>
      <c r="O508" s="84">
        <v>96.0</v>
      </c>
      <c r="P508" s="85">
        <v>158.0</v>
      </c>
      <c r="Q508" s="155">
        <v>28.0</v>
      </c>
      <c r="R508" s="81">
        <v>149.0</v>
      </c>
      <c r="S508" s="82">
        <v>136.0</v>
      </c>
      <c r="T508" s="83">
        <v>73.0</v>
      </c>
      <c r="U508" s="84">
        <v>94.0</v>
      </c>
      <c r="V508" s="85">
        <v>157.0</v>
      </c>
      <c r="W508" s="155">
        <v>30.0</v>
      </c>
      <c r="X508" s="81"/>
      <c r="Y508" s="82"/>
      <c r="Z508" s="83"/>
      <c r="AA508" s="84"/>
      <c r="AB508" s="85"/>
      <c r="AC508" s="155"/>
      <c r="AD508" s="81"/>
      <c r="AE508" s="82"/>
      <c r="AF508" s="83"/>
      <c r="AG508" s="84"/>
      <c r="AH508" s="85"/>
      <c r="AI508" s="155"/>
      <c r="AJ508" s="81"/>
      <c r="AK508" s="82"/>
      <c r="AL508" s="83"/>
      <c r="AM508" s="84"/>
      <c r="AN508" s="85"/>
      <c r="AO508" s="155"/>
      <c r="AP508" s="81"/>
      <c r="AQ508" s="82"/>
      <c r="AR508" s="83"/>
      <c r="AS508" s="84"/>
      <c r="AT508" s="85"/>
      <c r="AU508" s="155"/>
      <c r="AV508" s="81"/>
      <c r="AW508" s="82"/>
      <c r="AX508" s="83"/>
      <c r="AY508" s="84"/>
      <c r="AZ508" s="85"/>
      <c r="BA508" s="155"/>
      <c r="BB508" s="81"/>
      <c r="BC508" s="82"/>
      <c r="BD508" s="83"/>
      <c r="BE508" s="84"/>
      <c r="BF508" s="85"/>
      <c r="BG508" s="155"/>
    </row>
    <row r="509" ht="16.5" customHeight="1">
      <c r="A509" s="166" t="s">
        <v>74</v>
      </c>
      <c r="B509" s="169">
        <v>6685.0</v>
      </c>
      <c r="C509" s="115">
        <v>1279.0</v>
      </c>
      <c r="D509" s="170"/>
      <c r="E509" s="170"/>
      <c r="F509" s="81">
        <v>120.0</v>
      </c>
      <c r="G509" s="82">
        <v>97.0</v>
      </c>
      <c r="H509" s="83">
        <v>174.0</v>
      </c>
      <c r="I509" s="84">
        <v>69.0</v>
      </c>
      <c r="J509" s="85">
        <v>185.0</v>
      </c>
      <c r="K509" s="155">
        <v>76.0</v>
      </c>
      <c r="L509" s="81">
        <v>121.0</v>
      </c>
      <c r="M509" s="82">
        <v>118.0</v>
      </c>
      <c r="N509" s="83">
        <v>177.0</v>
      </c>
      <c r="O509" s="84">
        <v>72.0</v>
      </c>
      <c r="P509" s="85">
        <v>173.0</v>
      </c>
      <c r="Q509" s="155">
        <v>77.0</v>
      </c>
      <c r="R509" s="81">
        <v>112.0</v>
      </c>
      <c r="S509" s="82">
        <v>101.0</v>
      </c>
      <c r="T509" s="83">
        <v>174.0</v>
      </c>
      <c r="U509" s="84">
        <v>70.0</v>
      </c>
      <c r="V509" s="85">
        <v>173.0</v>
      </c>
      <c r="W509" s="155">
        <v>76.0</v>
      </c>
      <c r="X509" s="81"/>
      <c r="Y509" s="82"/>
      <c r="Z509" s="83"/>
      <c r="AA509" s="84"/>
      <c r="AB509" s="85"/>
      <c r="AC509" s="155"/>
      <c r="AD509" s="81"/>
      <c r="AE509" s="82"/>
      <c r="AF509" s="83"/>
      <c r="AG509" s="84"/>
      <c r="AH509" s="85"/>
      <c r="AI509" s="155"/>
      <c r="AJ509" s="81"/>
      <c r="AK509" s="82"/>
      <c r="AL509" s="83"/>
      <c r="AM509" s="84"/>
      <c r="AN509" s="85"/>
      <c r="AO509" s="155"/>
      <c r="AP509" s="81"/>
      <c r="AQ509" s="82"/>
      <c r="AR509" s="83"/>
      <c r="AS509" s="84"/>
      <c r="AT509" s="85"/>
      <c r="AU509" s="155"/>
      <c r="AV509" s="81"/>
      <c r="AW509" s="82"/>
      <c r="AX509" s="83"/>
      <c r="AY509" s="84"/>
      <c r="AZ509" s="85"/>
      <c r="BA509" s="155"/>
      <c r="BB509" s="81"/>
      <c r="BC509" s="82"/>
      <c r="BD509" s="83"/>
      <c r="BE509" s="84"/>
      <c r="BF509" s="85"/>
      <c r="BG509" s="155"/>
    </row>
    <row r="510" ht="16.5" customHeight="1">
      <c r="A510" s="166" t="s">
        <v>74</v>
      </c>
      <c r="B510" s="169">
        <v>6693.0</v>
      </c>
      <c r="C510" s="115">
        <v>2812.0</v>
      </c>
      <c r="D510" s="170"/>
      <c r="E510" s="170"/>
      <c r="F510" s="81">
        <v>191.0</v>
      </c>
      <c r="G510" s="82">
        <v>172.0</v>
      </c>
      <c r="H510" s="83">
        <v>123.0</v>
      </c>
      <c r="I510" s="84">
        <v>182.0</v>
      </c>
      <c r="J510" s="85">
        <v>527.0</v>
      </c>
      <c r="K510" s="155">
        <v>115.0</v>
      </c>
      <c r="L510" s="81">
        <v>199.0</v>
      </c>
      <c r="M510" s="82">
        <v>194.0</v>
      </c>
      <c r="N510" s="83">
        <v>128.0</v>
      </c>
      <c r="O510" s="84">
        <v>182.0</v>
      </c>
      <c r="P510" s="85">
        <v>516.0</v>
      </c>
      <c r="Q510" s="155">
        <v>114.0</v>
      </c>
      <c r="R510" s="81">
        <v>199.0</v>
      </c>
      <c r="S510" s="82">
        <v>182.0</v>
      </c>
      <c r="T510" s="83">
        <v>129.0</v>
      </c>
      <c r="U510" s="84">
        <v>177.0</v>
      </c>
      <c r="V510" s="85">
        <v>517.0</v>
      </c>
      <c r="W510" s="155">
        <v>107.0</v>
      </c>
      <c r="X510" s="81"/>
      <c r="Y510" s="82"/>
      <c r="Z510" s="83"/>
      <c r="AA510" s="84"/>
      <c r="AB510" s="85"/>
      <c r="AC510" s="155"/>
      <c r="AD510" s="81"/>
      <c r="AE510" s="82"/>
      <c r="AF510" s="83"/>
      <c r="AG510" s="84"/>
      <c r="AH510" s="85"/>
      <c r="AI510" s="155"/>
      <c r="AJ510" s="81"/>
      <c r="AK510" s="82"/>
      <c r="AL510" s="83"/>
      <c r="AM510" s="84"/>
      <c r="AN510" s="85"/>
      <c r="AO510" s="155"/>
      <c r="AP510" s="81"/>
      <c r="AQ510" s="82"/>
      <c r="AR510" s="83"/>
      <c r="AS510" s="84"/>
      <c r="AT510" s="85"/>
      <c r="AU510" s="155"/>
      <c r="AV510" s="81"/>
      <c r="AW510" s="82"/>
      <c r="AX510" s="83"/>
      <c r="AY510" s="84"/>
      <c r="AZ510" s="85"/>
      <c r="BA510" s="155"/>
      <c r="BB510" s="81"/>
      <c r="BC510" s="82"/>
      <c r="BD510" s="83"/>
      <c r="BE510" s="84"/>
      <c r="BF510" s="85"/>
      <c r="BG510" s="155"/>
    </row>
    <row r="511" ht="16.5" customHeight="1">
      <c r="A511" s="166" t="s">
        <v>74</v>
      </c>
      <c r="B511" s="169">
        <v>6695.0</v>
      </c>
      <c r="C511" s="115">
        <v>3300.0</v>
      </c>
      <c r="D511" s="170"/>
      <c r="E511" s="170"/>
      <c r="F511" s="81">
        <v>229.0</v>
      </c>
      <c r="G511" s="82">
        <v>215.0</v>
      </c>
      <c r="H511" s="83">
        <v>219.0</v>
      </c>
      <c r="I511" s="84">
        <v>213.0</v>
      </c>
      <c r="J511" s="85">
        <v>592.0</v>
      </c>
      <c r="K511" s="155">
        <v>150.0</v>
      </c>
      <c r="L511" s="81">
        <v>237.0</v>
      </c>
      <c r="M511" s="82">
        <v>229.0</v>
      </c>
      <c r="N511" s="83">
        <v>234.0</v>
      </c>
      <c r="O511" s="84">
        <v>207.0</v>
      </c>
      <c r="P511" s="85">
        <v>570.0</v>
      </c>
      <c r="Q511" s="155">
        <v>145.0</v>
      </c>
      <c r="R511" s="81">
        <v>235.0</v>
      </c>
      <c r="S511" s="82">
        <v>220.0</v>
      </c>
      <c r="T511" s="83">
        <v>239.0</v>
      </c>
      <c r="U511" s="84">
        <v>203.0</v>
      </c>
      <c r="V511" s="85">
        <v>571.0</v>
      </c>
      <c r="W511" s="155">
        <v>138.0</v>
      </c>
      <c r="X511" s="81"/>
      <c r="Y511" s="82"/>
      <c r="Z511" s="83"/>
      <c r="AA511" s="84"/>
      <c r="AB511" s="85"/>
      <c r="AC511" s="155"/>
      <c r="AD511" s="81"/>
      <c r="AE511" s="82"/>
      <c r="AF511" s="83"/>
      <c r="AG511" s="84"/>
      <c r="AH511" s="85"/>
      <c r="AI511" s="155"/>
      <c r="AJ511" s="81"/>
      <c r="AK511" s="82"/>
      <c r="AL511" s="83"/>
      <c r="AM511" s="84"/>
      <c r="AN511" s="85"/>
      <c r="AO511" s="155"/>
      <c r="AP511" s="81"/>
      <c r="AQ511" s="82"/>
      <c r="AR511" s="83"/>
      <c r="AS511" s="84"/>
      <c r="AT511" s="85"/>
      <c r="AU511" s="155"/>
      <c r="AV511" s="81"/>
      <c r="AW511" s="82"/>
      <c r="AX511" s="83"/>
      <c r="AY511" s="84"/>
      <c r="AZ511" s="85"/>
      <c r="BA511" s="155"/>
      <c r="BB511" s="81"/>
      <c r="BC511" s="82"/>
      <c r="BD511" s="83"/>
      <c r="BE511" s="84"/>
      <c r="BF511" s="85"/>
      <c r="BG511" s="155"/>
    </row>
    <row r="512" ht="16.5" customHeight="1">
      <c r="A512" s="166" t="s">
        <v>74</v>
      </c>
      <c r="B512" s="169">
        <v>6704.0</v>
      </c>
      <c r="C512" s="115">
        <v>1336.0</v>
      </c>
      <c r="D512" s="170"/>
      <c r="E512" s="170"/>
      <c r="F512" s="81">
        <v>66.0</v>
      </c>
      <c r="G512" s="82">
        <v>54.0</v>
      </c>
      <c r="H512" s="83">
        <v>75.0</v>
      </c>
      <c r="I512" s="84">
        <v>78.0</v>
      </c>
      <c r="J512" s="85">
        <v>238.0</v>
      </c>
      <c r="K512" s="155">
        <v>58.0</v>
      </c>
      <c r="L512" s="81">
        <v>70.0</v>
      </c>
      <c r="M512" s="82">
        <v>49.0</v>
      </c>
      <c r="N512" s="83">
        <v>75.0</v>
      </c>
      <c r="O512" s="84">
        <v>78.0</v>
      </c>
      <c r="P512" s="85">
        <v>253.0</v>
      </c>
      <c r="Q512" s="155">
        <v>58.0</v>
      </c>
      <c r="R512" s="81">
        <v>65.0</v>
      </c>
      <c r="S512" s="82">
        <v>54.0</v>
      </c>
      <c r="T512" s="83">
        <v>76.0</v>
      </c>
      <c r="U512" s="84">
        <v>81.0</v>
      </c>
      <c r="V512" s="85">
        <v>243.0</v>
      </c>
      <c r="W512" s="155">
        <v>57.0</v>
      </c>
      <c r="X512" s="81"/>
      <c r="Y512" s="82"/>
      <c r="Z512" s="83"/>
      <c r="AA512" s="84"/>
      <c r="AB512" s="85"/>
      <c r="AC512" s="155"/>
      <c r="AD512" s="81"/>
      <c r="AE512" s="82"/>
      <c r="AF512" s="83"/>
      <c r="AG512" s="84"/>
      <c r="AH512" s="85"/>
      <c r="AI512" s="155"/>
      <c r="AJ512" s="81"/>
      <c r="AK512" s="82"/>
      <c r="AL512" s="83"/>
      <c r="AM512" s="84"/>
      <c r="AN512" s="85"/>
      <c r="AO512" s="155"/>
      <c r="AP512" s="81"/>
      <c r="AQ512" s="82"/>
      <c r="AR512" s="83"/>
      <c r="AS512" s="84"/>
      <c r="AT512" s="85"/>
      <c r="AU512" s="155"/>
      <c r="AV512" s="81"/>
      <c r="AW512" s="82"/>
      <c r="AX512" s="83"/>
      <c r="AY512" s="84"/>
      <c r="AZ512" s="85"/>
      <c r="BA512" s="155"/>
      <c r="BB512" s="81"/>
      <c r="BC512" s="82"/>
      <c r="BD512" s="83"/>
      <c r="BE512" s="84"/>
      <c r="BF512" s="85"/>
      <c r="BG512" s="155"/>
    </row>
    <row r="513" ht="16.5" customHeight="1">
      <c r="A513" s="166" t="s">
        <v>74</v>
      </c>
      <c r="B513" s="169">
        <v>6706.0</v>
      </c>
      <c r="C513" s="115">
        <v>2152.0</v>
      </c>
      <c r="D513" s="170"/>
      <c r="E513" s="170"/>
      <c r="F513" s="81">
        <v>79.0</v>
      </c>
      <c r="G513" s="82">
        <v>124.0</v>
      </c>
      <c r="H513" s="83">
        <v>71.0</v>
      </c>
      <c r="I513" s="84">
        <v>86.0</v>
      </c>
      <c r="J513" s="85">
        <v>317.0</v>
      </c>
      <c r="K513" s="155">
        <v>80.0</v>
      </c>
      <c r="L513" s="81">
        <v>90.0</v>
      </c>
      <c r="M513" s="82">
        <v>141.0</v>
      </c>
      <c r="N513" s="83">
        <v>71.0</v>
      </c>
      <c r="O513" s="84">
        <v>79.0</v>
      </c>
      <c r="P513" s="85">
        <v>308.0</v>
      </c>
      <c r="Q513" s="155">
        <v>81.0</v>
      </c>
      <c r="R513" s="81">
        <v>86.0</v>
      </c>
      <c r="S513" s="82">
        <v>142.0</v>
      </c>
      <c r="T513" s="83">
        <v>73.0</v>
      </c>
      <c r="U513" s="84">
        <v>79.0</v>
      </c>
      <c r="V513" s="85">
        <v>306.0</v>
      </c>
      <c r="W513" s="155">
        <v>77.0</v>
      </c>
      <c r="X513" s="81"/>
      <c r="Y513" s="82"/>
      <c r="Z513" s="83"/>
      <c r="AA513" s="84"/>
      <c r="AB513" s="85"/>
      <c r="AC513" s="155"/>
      <c r="AD513" s="81"/>
      <c r="AE513" s="82"/>
      <c r="AF513" s="83"/>
      <c r="AG513" s="84"/>
      <c r="AH513" s="85"/>
      <c r="AI513" s="155"/>
      <c r="AJ513" s="81"/>
      <c r="AK513" s="82"/>
      <c r="AL513" s="83"/>
      <c r="AM513" s="84"/>
      <c r="AN513" s="85"/>
      <c r="AO513" s="155"/>
      <c r="AP513" s="81"/>
      <c r="AQ513" s="82"/>
      <c r="AR513" s="83"/>
      <c r="AS513" s="84"/>
      <c r="AT513" s="85"/>
      <c r="AU513" s="155"/>
      <c r="AV513" s="81"/>
      <c r="AW513" s="82"/>
      <c r="AX513" s="83"/>
      <c r="AY513" s="84"/>
      <c r="AZ513" s="85"/>
      <c r="BA513" s="155"/>
      <c r="BB513" s="81"/>
      <c r="BC513" s="82"/>
      <c r="BD513" s="83"/>
      <c r="BE513" s="84"/>
      <c r="BF513" s="85"/>
      <c r="BG513" s="155"/>
    </row>
    <row r="514" ht="16.5" customHeight="1">
      <c r="A514" s="166" t="s">
        <v>74</v>
      </c>
      <c r="B514" s="169">
        <v>6707.0</v>
      </c>
      <c r="C514" s="115">
        <v>1875.0</v>
      </c>
      <c r="D514" s="170"/>
      <c r="E514" s="170"/>
      <c r="F514" s="81">
        <v>163.0</v>
      </c>
      <c r="G514" s="82">
        <v>133.0</v>
      </c>
      <c r="H514" s="83">
        <v>117.0</v>
      </c>
      <c r="I514" s="84">
        <v>148.0</v>
      </c>
      <c r="J514" s="85">
        <v>323.0</v>
      </c>
      <c r="K514" s="155">
        <v>72.0</v>
      </c>
      <c r="L514" s="81">
        <v>173.0</v>
      </c>
      <c r="M514" s="82">
        <v>147.0</v>
      </c>
      <c r="N514" s="83">
        <v>126.0</v>
      </c>
      <c r="O514" s="84">
        <v>143.0</v>
      </c>
      <c r="P514" s="85">
        <v>314.0</v>
      </c>
      <c r="Q514" s="155">
        <v>70.0</v>
      </c>
      <c r="R514" s="81">
        <v>166.0</v>
      </c>
      <c r="S514" s="82">
        <v>137.0</v>
      </c>
      <c r="T514" s="83">
        <v>125.0</v>
      </c>
      <c r="U514" s="84">
        <v>142.0</v>
      </c>
      <c r="V514" s="85">
        <v>307.0</v>
      </c>
      <c r="W514" s="155">
        <v>67.0</v>
      </c>
      <c r="X514" s="81"/>
      <c r="Y514" s="82"/>
      <c r="Z514" s="83"/>
      <c r="AA514" s="84"/>
      <c r="AB514" s="85"/>
      <c r="AC514" s="155"/>
      <c r="AD514" s="81"/>
      <c r="AE514" s="82"/>
      <c r="AF514" s="83"/>
      <c r="AG514" s="84"/>
      <c r="AH514" s="85"/>
      <c r="AI514" s="155"/>
      <c r="AJ514" s="81"/>
      <c r="AK514" s="82"/>
      <c r="AL514" s="83"/>
      <c r="AM514" s="84"/>
      <c r="AN514" s="85"/>
      <c r="AO514" s="155"/>
      <c r="AP514" s="81"/>
      <c r="AQ514" s="82"/>
      <c r="AR514" s="83"/>
      <c r="AS514" s="84"/>
      <c r="AT514" s="85"/>
      <c r="AU514" s="155"/>
      <c r="AV514" s="81"/>
      <c r="AW514" s="82"/>
      <c r="AX514" s="83"/>
      <c r="AY514" s="84"/>
      <c r="AZ514" s="85"/>
      <c r="BA514" s="155"/>
      <c r="BB514" s="81"/>
      <c r="BC514" s="82"/>
      <c r="BD514" s="83"/>
      <c r="BE514" s="84"/>
      <c r="BF514" s="85"/>
      <c r="BG514" s="155"/>
    </row>
    <row r="515" ht="16.5" customHeight="1">
      <c r="A515" s="166" t="s">
        <v>74</v>
      </c>
      <c r="B515" s="169">
        <v>6708.0</v>
      </c>
      <c r="C515" s="115">
        <v>2328.0</v>
      </c>
      <c r="D515" s="170"/>
      <c r="E515" s="170"/>
      <c r="F515" s="81">
        <v>191.0</v>
      </c>
      <c r="G515" s="82">
        <v>163.0</v>
      </c>
      <c r="H515" s="83">
        <v>108.0</v>
      </c>
      <c r="I515" s="84">
        <v>164.0</v>
      </c>
      <c r="J515" s="85">
        <v>369.0</v>
      </c>
      <c r="K515" s="155">
        <v>101.0</v>
      </c>
      <c r="L515" s="81">
        <v>203.0</v>
      </c>
      <c r="M515" s="82">
        <v>180.0</v>
      </c>
      <c r="N515" s="83">
        <v>116.0</v>
      </c>
      <c r="O515" s="84">
        <v>163.0</v>
      </c>
      <c r="P515" s="85">
        <v>360.0</v>
      </c>
      <c r="Q515" s="155">
        <v>100.0</v>
      </c>
      <c r="R515" s="81">
        <v>200.0</v>
      </c>
      <c r="S515" s="82">
        <v>170.0</v>
      </c>
      <c r="T515" s="83">
        <v>120.0</v>
      </c>
      <c r="U515" s="84">
        <v>167.0</v>
      </c>
      <c r="V515" s="85">
        <v>360.0</v>
      </c>
      <c r="W515" s="155">
        <v>93.0</v>
      </c>
      <c r="X515" s="81"/>
      <c r="Y515" s="82"/>
      <c r="Z515" s="83"/>
      <c r="AA515" s="84"/>
      <c r="AB515" s="85"/>
      <c r="AC515" s="155"/>
      <c r="AD515" s="81"/>
      <c r="AE515" s="82"/>
      <c r="AF515" s="83"/>
      <c r="AG515" s="84"/>
      <c r="AH515" s="85"/>
      <c r="AI515" s="155"/>
      <c r="AJ515" s="81"/>
      <c r="AK515" s="82"/>
      <c r="AL515" s="83"/>
      <c r="AM515" s="84"/>
      <c r="AN515" s="85"/>
      <c r="AO515" s="155"/>
      <c r="AP515" s="81"/>
      <c r="AQ515" s="82"/>
      <c r="AR515" s="83"/>
      <c r="AS515" s="84"/>
      <c r="AT515" s="85"/>
      <c r="AU515" s="155"/>
      <c r="AV515" s="81"/>
      <c r="AW515" s="82"/>
      <c r="AX515" s="83"/>
      <c r="AY515" s="84"/>
      <c r="AZ515" s="85"/>
      <c r="BA515" s="155"/>
      <c r="BB515" s="81"/>
      <c r="BC515" s="82"/>
      <c r="BD515" s="83"/>
      <c r="BE515" s="84"/>
      <c r="BF515" s="85"/>
      <c r="BG515" s="155"/>
    </row>
    <row r="516" ht="16.5" customHeight="1">
      <c r="A516" s="166" t="s">
        <v>74</v>
      </c>
      <c r="B516" s="169">
        <v>6710.0</v>
      </c>
      <c r="C516" s="115">
        <v>2727.0</v>
      </c>
      <c r="D516" s="170"/>
      <c r="E516" s="170"/>
      <c r="F516" s="81">
        <v>62.0</v>
      </c>
      <c r="G516" s="82">
        <v>104.0</v>
      </c>
      <c r="H516" s="83">
        <v>81.0</v>
      </c>
      <c r="I516" s="84">
        <v>94.0</v>
      </c>
      <c r="J516" s="85">
        <v>345.0</v>
      </c>
      <c r="K516" s="155">
        <v>104.0</v>
      </c>
      <c r="L516" s="81">
        <v>60.0</v>
      </c>
      <c r="M516" s="82">
        <v>112.0</v>
      </c>
      <c r="N516" s="83">
        <v>80.0</v>
      </c>
      <c r="O516" s="84">
        <v>98.0</v>
      </c>
      <c r="P516" s="85">
        <v>354.0</v>
      </c>
      <c r="Q516" s="155">
        <v>107.0</v>
      </c>
      <c r="R516" s="81">
        <v>63.0</v>
      </c>
      <c r="S516" s="82">
        <v>110.0</v>
      </c>
      <c r="T516" s="83">
        <v>81.0</v>
      </c>
      <c r="U516" s="84">
        <v>94.0</v>
      </c>
      <c r="V516" s="85">
        <v>343.0</v>
      </c>
      <c r="W516" s="155">
        <v>100.0</v>
      </c>
      <c r="X516" s="81"/>
      <c r="Y516" s="82"/>
      <c r="Z516" s="83"/>
      <c r="AA516" s="84"/>
      <c r="AB516" s="85"/>
      <c r="AC516" s="155"/>
      <c r="AD516" s="81"/>
      <c r="AE516" s="82"/>
      <c r="AF516" s="83"/>
      <c r="AG516" s="84"/>
      <c r="AH516" s="85"/>
      <c r="AI516" s="155"/>
      <c r="AJ516" s="81"/>
      <c r="AK516" s="82"/>
      <c r="AL516" s="83"/>
      <c r="AM516" s="84"/>
      <c r="AN516" s="85"/>
      <c r="AO516" s="155"/>
      <c r="AP516" s="81"/>
      <c r="AQ516" s="82"/>
      <c r="AR516" s="83"/>
      <c r="AS516" s="84"/>
      <c r="AT516" s="85"/>
      <c r="AU516" s="155"/>
      <c r="AV516" s="81"/>
      <c r="AW516" s="82"/>
      <c r="AX516" s="83"/>
      <c r="AY516" s="84"/>
      <c r="AZ516" s="85"/>
      <c r="BA516" s="155"/>
      <c r="BB516" s="81"/>
      <c r="BC516" s="82"/>
      <c r="BD516" s="83"/>
      <c r="BE516" s="84"/>
      <c r="BF516" s="85"/>
      <c r="BG516" s="155"/>
    </row>
    <row r="517" ht="16.5" customHeight="1">
      <c r="A517" s="166" t="s">
        <v>74</v>
      </c>
      <c r="B517" s="169">
        <v>6713.0</v>
      </c>
      <c r="C517" s="115">
        <v>3169.0</v>
      </c>
      <c r="D517" s="170"/>
      <c r="E517" s="170"/>
      <c r="F517" s="81">
        <v>199.0</v>
      </c>
      <c r="G517" s="82">
        <v>204.0</v>
      </c>
      <c r="H517" s="83">
        <v>172.0</v>
      </c>
      <c r="I517" s="84">
        <v>208.0</v>
      </c>
      <c r="J517" s="85">
        <v>487.0</v>
      </c>
      <c r="K517" s="155">
        <v>148.0</v>
      </c>
      <c r="L517" s="81">
        <v>202.0</v>
      </c>
      <c r="M517" s="82">
        <v>200.0</v>
      </c>
      <c r="N517" s="83">
        <v>175.0</v>
      </c>
      <c r="O517" s="84">
        <v>213.0</v>
      </c>
      <c r="P517" s="85">
        <v>502.0</v>
      </c>
      <c r="Q517" s="155">
        <v>146.0</v>
      </c>
      <c r="R517" s="81">
        <v>202.0</v>
      </c>
      <c r="S517" s="82">
        <v>199.0</v>
      </c>
      <c r="T517" s="83">
        <v>182.0</v>
      </c>
      <c r="U517" s="84">
        <v>205.0</v>
      </c>
      <c r="V517" s="85">
        <v>484.0</v>
      </c>
      <c r="W517" s="155">
        <v>137.0</v>
      </c>
      <c r="X517" s="81"/>
      <c r="Y517" s="82"/>
      <c r="Z517" s="83"/>
      <c r="AA517" s="84"/>
      <c r="AB517" s="85"/>
      <c r="AC517" s="155"/>
      <c r="AD517" s="81"/>
      <c r="AE517" s="82"/>
      <c r="AF517" s="83"/>
      <c r="AG517" s="84"/>
      <c r="AH517" s="85"/>
      <c r="AI517" s="155"/>
      <c r="AJ517" s="81"/>
      <c r="AK517" s="82"/>
      <c r="AL517" s="83"/>
      <c r="AM517" s="84"/>
      <c r="AN517" s="85"/>
      <c r="AO517" s="155"/>
      <c r="AP517" s="81"/>
      <c r="AQ517" s="82"/>
      <c r="AR517" s="83"/>
      <c r="AS517" s="84"/>
      <c r="AT517" s="85"/>
      <c r="AU517" s="155"/>
      <c r="AV517" s="81"/>
      <c r="AW517" s="82"/>
      <c r="AX517" s="83"/>
      <c r="AY517" s="84"/>
      <c r="AZ517" s="85"/>
      <c r="BA517" s="155"/>
      <c r="BB517" s="81"/>
      <c r="BC517" s="82"/>
      <c r="BD517" s="83"/>
      <c r="BE517" s="84"/>
      <c r="BF517" s="85"/>
      <c r="BG517" s="155"/>
    </row>
    <row r="518" ht="16.5" customHeight="1">
      <c r="A518" s="166" t="s">
        <v>74</v>
      </c>
      <c r="B518" s="169">
        <v>6715.0</v>
      </c>
      <c r="C518" s="115">
        <v>1321.0</v>
      </c>
      <c r="D518" s="170"/>
      <c r="E518" s="170"/>
      <c r="F518" s="81">
        <v>90.0</v>
      </c>
      <c r="G518" s="82">
        <v>97.0</v>
      </c>
      <c r="H518" s="83">
        <v>61.0</v>
      </c>
      <c r="I518" s="84">
        <v>64.0</v>
      </c>
      <c r="J518" s="85">
        <v>168.0</v>
      </c>
      <c r="K518" s="155">
        <v>47.0</v>
      </c>
      <c r="L518" s="81">
        <v>93.0</v>
      </c>
      <c r="M518" s="82">
        <v>99.0</v>
      </c>
      <c r="N518" s="83">
        <v>61.0</v>
      </c>
      <c r="O518" s="84">
        <v>62.0</v>
      </c>
      <c r="P518" s="85">
        <v>174.0</v>
      </c>
      <c r="Q518" s="155">
        <v>45.0</v>
      </c>
      <c r="R518" s="81">
        <v>93.0</v>
      </c>
      <c r="S518" s="82">
        <v>97.0</v>
      </c>
      <c r="T518" s="83">
        <v>59.0</v>
      </c>
      <c r="U518" s="84">
        <v>58.0</v>
      </c>
      <c r="V518" s="85">
        <v>166.0</v>
      </c>
      <c r="W518" s="155">
        <v>44.0</v>
      </c>
      <c r="X518" s="81"/>
      <c r="Y518" s="82"/>
      <c r="Z518" s="83"/>
      <c r="AA518" s="84"/>
      <c r="AB518" s="85"/>
      <c r="AC518" s="155"/>
      <c r="AD518" s="81"/>
      <c r="AE518" s="82"/>
      <c r="AF518" s="83"/>
      <c r="AG518" s="84"/>
      <c r="AH518" s="85"/>
      <c r="AI518" s="155"/>
      <c r="AJ518" s="81"/>
      <c r="AK518" s="82"/>
      <c r="AL518" s="83"/>
      <c r="AM518" s="84"/>
      <c r="AN518" s="85"/>
      <c r="AO518" s="155"/>
      <c r="AP518" s="81"/>
      <c r="AQ518" s="82"/>
      <c r="AR518" s="83"/>
      <c r="AS518" s="84"/>
      <c r="AT518" s="85"/>
      <c r="AU518" s="155"/>
      <c r="AV518" s="81"/>
      <c r="AW518" s="82"/>
      <c r="AX518" s="83"/>
      <c r="AY518" s="84"/>
      <c r="AZ518" s="85"/>
      <c r="BA518" s="155"/>
      <c r="BB518" s="81"/>
      <c r="BC518" s="82"/>
      <c r="BD518" s="83"/>
      <c r="BE518" s="84"/>
      <c r="BF518" s="85"/>
      <c r="BG518" s="155"/>
    </row>
    <row r="519" ht="16.5" customHeight="1">
      <c r="A519" s="166" t="s">
        <v>74</v>
      </c>
      <c r="B519" s="169">
        <v>6717.0</v>
      </c>
      <c r="C519" s="115">
        <v>2088.0</v>
      </c>
      <c r="D519" s="170"/>
      <c r="E519" s="170"/>
      <c r="F519" s="81">
        <v>237.0</v>
      </c>
      <c r="G519" s="82">
        <v>197.0</v>
      </c>
      <c r="H519" s="83">
        <v>139.0</v>
      </c>
      <c r="I519" s="84">
        <v>170.0</v>
      </c>
      <c r="J519" s="85">
        <v>333.0</v>
      </c>
      <c r="K519" s="155">
        <v>75.0</v>
      </c>
      <c r="L519" s="81">
        <v>257.0</v>
      </c>
      <c r="M519" s="82">
        <v>203.0</v>
      </c>
      <c r="N519" s="83">
        <v>146.0</v>
      </c>
      <c r="O519" s="84">
        <v>159.0</v>
      </c>
      <c r="P519" s="85">
        <v>329.0</v>
      </c>
      <c r="Q519" s="155">
        <v>71.0</v>
      </c>
      <c r="R519" s="81">
        <v>242.0</v>
      </c>
      <c r="S519" s="82">
        <v>203.0</v>
      </c>
      <c r="T519" s="83">
        <v>143.0</v>
      </c>
      <c r="U519" s="84">
        <v>163.0</v>
      </c>
      <c r="V519" s="85">
        <v>331.0</v>
      </c>
      <c r="W519" s="155">
        <v>68.0</v>
      </c>
      <c r="X519" s="81"/>
      <c r="Y519" s="82"/>
      <c r="Z519" s="83"/>
      <c r="AA519" s="84"/>
      <c r="AB519" s="85"/>
      <c r="AC519" s="155"/>
      <c r="AD519" s="81"/>
      <c r="AE519" s="82"/>
      <c r="AF519" s="83"/>
      <c r="AG519" s="84"/>
      <c r="AH519" s="85"/>
      <c r="AI519" s="155"/>
      <c r="AJ519" s="81"/>
      <c r="AK519" s="82"/>
      <c r="AL519" s="83"/>
      <c r="AM519" s="84"/>
      <c r="AN519" s="85"/>
      <c r="AO519" s="155"/>
      <c r="AP519" s="81"/>
      <c r="AQ519" s="82"/>
      <c r="AR519" s="83"/>
      <c r="AS519" s="84"/>
      <c r="AT519" s="85"/>
      <c r="AU519" s="155"/>
      <c r="AV519" s="81"/>
      <c r="AW519" s="82"/>
      <c r="AX519" s="83"/>
      <c r="AY519" s="84"/>
      <c r="AZ519" s="85"/>
      <c r="BA519" s="155"/>
      <c r="BB519" s="81"/>
      <c r="BC519" s="82"/>
      <c r="BD519" s="83"/>
      <c r="BE519" s="84"/>
      <c r="BF519" s="85"/>
      <c r="BG519" s="155"/>
    </row>
    <row r="520" ht="16.5" customHeight="1">
      <c r="A520" s="166" t="s">
        <v>74</v>
      </c>
      <c r="B520" s="169">
        <v>6718.0</v>
      </c>
      <c r="C520" s="115">
        <v>3506.0</v>
      </c>
      <c r="D520" s="170"/>
      <c r="E520" s="170"/>
      <c r="F520" s="81">
        <v>193.0</v>
      </c>
      <c r="G520" s="82">
        <v>201.0</v>
      </c>
      <c r="H520" s="83">
        <v>191.0</v>
      </c>
      <c r="I520" s="84">
        <v>198.0</v>
      </c>
      <c r="J520" s="85">
        <v>507.0</v>
      </c>
      <c r="K520" s="155">
        <v>185.0</v>
      </c>
      <c r="L520" s="81">
        <v>197.0</v>
      </c>
      <c r="M520" s="82">
        <v>202.0</v>
      </c>
      <c r="N520" s="83">
        <v>200.0</v>
      </c>
      <c r="O520" s="84">
        <v>195.0</v>
      </c>
      <c r="P520" s="85">
        <v>515.0</v>
      </c>
      <c r="Q520" s="155">
        <v>182.0</v>
      </c>
      <c r="R520" s="81">
        <v>199.0</v>
      </c>
      <c r="S520" s="82">
        <v>211.0</v>
      </c>
      <c r="T520" s="83">
        <v>202.0</v>
      </c>
      <c r="U520" s="84">
        <v>188.0</v>
      </c>
      <c r="V520" s="85">
        <v>501.0</v>
      </c>
      <c r="W520" s="155">
        <v>176.0</v>
      </c>
      <c r="X520" s="81"/>
      <c r="Y520" s="82"/>
      <c r="Z520" s="83"/>
      <c r="AA520" s="84"/>
      <c r="AB520" s="85"/>
      <c r="AC520" s="155"/>
      <c r="AD520" s="81"/>
      <c r="AE520" s="82"/>
      <c r="AF520" s="83"/>
      <c r="AG520" s="84"/>
      <c r="AH520" s="85"/>
      <c r="AI520" s="155"/>
      <c r="AJ520" s="81"/>
      <c r="AK520" s="82"/>
      <c r="AL520" s="83"/>
      <c r="AM520" s="84"/>
      <c r="AN520" s="85"/>
      <c r="AO520" s="155"/>
      <c r="AP520" s="81"/>
      <c r="AQ520" s="82"/>
      <c r="AR520" s="83"/>
      <c r="AS520" s="84"/>
      <c r="AT520" s="85"/>
      <c r="AU520" s="155"/>
      <c r="AV520" s="81"/>
      <c r="AW520" s="82"/>
      <c r="AX520" s="83"/>
      <c r="AY520" s="84"/>
      <c r="AZ520" s="85"/>
      <c r="BA520" s="155"/>
      <c r="BB520" s="81"/>
      <c r="BC520" s="82"/>
      <c r="BD520" s="83"/>
      <c r="BE520" s="84"/>
      <c r="BF520" s="85"/>
      <c r="BG520" s="155"/>
    </row>
    <row r="521" ht="16.5" customHeight="1">
      <c r="A521" s="166" t="s">
        <v>74</v>
      </c>
      <c r="B521" s="169">
        <v>6719.0</v>
      </c>
      <c r="C521" s="115">
        <v>2055.0</v>
      </c>
      <c r="D521" s="170"/>
      <c r="E521" s="170"/>
      <c r="F521" s="81">
        <v>203.0</v>
      </c>
      <c r="G521" s="82">
        <v>179.0</v>
      </c>
      <c r="H521" s="83">
        <v>115.0</v>
      </c>
      <c r="I521" s="84">
        <v>156.0</v>
      </c>
      <c r="J521" s="85">
        <v>293.0</v>
      </c>
      <c r="K521" s="155">
        <v>65.0</v>
      </c>
      <c r="L521" s="81">
        <v>209.0</v>
      </c>
      <c r="M521" s="82">
        <v>190.0</v>
      </c>
      <c r="N521" s="83">
        <v>124.0</v>
      </c>
      <c r="O521" s="84">
        <v>154.0</v>
      </c>
      <c r="P521" s="85">
        <v>299.0</v>
      </c>
      <c r="Q521" s="155">
        <v>61.0</v>
      </c>
      <c r="R521" s="81">
        <v>194.0</v>
      </c>
      <c r="S521" s="82">
        <v>178.0</v>
      </c>
      <c r="T521" s="83">
        <v>122.0</v>
      </c>
      <c r="U521" s="84">
        <v>161.0</v>
      </c>
      <c r="V521" s="85">
        <v>294.0</v>
      </c>
      <c r="W521" s="155">
        <v>59.0</v>
      </c>
      <c r="X521" s="81"/>
      <c r="Y521" s="82"/>
      <c r="Z521" s="83"/>
      <c r="AA521" s="84"/>
      <c r="AB521" s="85"/>
      <c r="AC521" s="155"/>
      <c r="AD521" s="81"/>
      <c r="AE521" s="82"/>
      <c r="AF521" s="83"/>
      <c r="AG521" s="84"/>
      <c r="AH521" s="85"/>
      <c r="AI521" s="155"/>
      <c r="AJ521" s="81"/>
      <c r="AK521" s="82"/>
      <c r="AL521" s="83"/>
      <c r="AM521" s="84"/>
      <c r="AN521" s="85"/>
      <c r="AO521" s="155"/>
      <c r="AP521" s="81"/>
      <c r="AQ521" s="82"/>
      <c r="AR521" s="83"/>
      <c r="AS521" s="84"/>
      <c r="AT521" s="85"/>
      <c r="AU521" s="155"/>
      <c r="AV521" s="81"/>
      <c r="AW521" s="82"/>
      <c r="AX521" s="83"/>
      <c r="AY521" s="84"/>
      <c r="AZ521" s="85"/>
      <c r="BA521" s="155"/>
      <c r="BB521" s="81"/>
      <c r="BC521" s="82"/>
      <c r="BD521" s="83"/>
      <c r="BE521" s="84"/>
      <c r="BF521" s="85"/>
      <c r="BG521" s="155"/>
    </row>
    <row r="522" ht="16.5" customHeight="1">
      <c r="A522" s="166" t="s">
        <v>74</v>
      </c>
      <c r="B522" s="169">
        <v>6725.0</v>
      </c>
      <c r="C522" s="115">
        <v>2617.0</v>
      </c>
      <c r="D522" s="170"/>
      <c r="E522" s="170"/>
      <c r="F522" s="81">
        <v>206.0</v>
      </c>
      <c r="G522" s="82">
        <v>207.0</v>
      </c>
      <c r="H522" s="83">
        <v>159.0</v>
      </c>
      <c r="I522" s="84">
        <v>182.0</v>
      </c>
      <c r="J522" s="85">
        <v>454.0</v>
      </c>
      <c r="K522" s="155">
        <v>78.0</v>
      </c>
      <c r="L522" s="81">
        <v>225.0</v>
      </c>
      <c r="M522" s="82">
        <v>217.0</v>
      </c>
      <c r="N522" s="83">
        <v>158.0</v>
      </c>
      <c r="O522" s="84">
        <v>180.0</v>
      </c>
      <c r="P522" s="85">
        <v>463.0</v>
      </c>
      <c r="Q522" s="155">
        <v>88.0</v>
      </c>
      <c r="R522" s="81">
        <v>215.0</v>
      </c>
      <c r="S522" s="82">
        <v>216.0</v>
      </c>
      <c r="T522" s="83">
        <v>154.0</v>
      </c>
      <c r="U522" s="84">
        <v>184.0</v>
      </c>
      <c r="V522" s="85">
        <v>449.0</v>
      </c>
      <c r="W522" s="155">
        <v>82.0</v>
      </c>
      <c r="X522" s="81"/>
      <c r="Y522" s="82"/>
      <c r="Z522" s="83"/>
      <c r="AA522" s="84"/>
      <c r="AB522" s="85"/>
      <c r="AC522" s="155"/>
      <c r="AD522" s="81"/>
      <c r="AE522" s="82"/>
      <c r="AF522" s="83"/>
      <c r="AG522" s="84"/>
      <c r="AH522" s="85"/>
      <c r="AI522" s="155"/>
      <c r="AJ522" s="81"/>
      <c r="AK522" s="82"/>
      <c r="AL522" s="83"/>
      <c r="AM522" s="84"/>
      <c r="AN522" s="85"/>
      <c r="AO522" s="155"/>
      <c r="AP522" s="81"/>
      <c r="AQ522" s="82"/>
      <c r="AR522" s="83"/>
      <c r="AS522" s="84"/>
      <c r="AT522" s="85"/>
      <c r="AU522" s="155"/>
      <c r="AV522" s="81"/>
      <c r="AW522" s="82"/>
      <c r="AX522" s="83"/>
      <c r="AY522" s="84"/>
      <c r="AZ522" s="85"/>
      <c r="BA522" s="155"/>
      <c r="BB522" s="81"/>
      <c r="BC522" s="82"/>
      <c r="BD522" s="83"/>
      <c r="BE522" s="84"/>
      <c r="BF522" s="85"/>
      <c r="BG522" s="155"/>
    </row>
    <row r="523" ht="16.5" customHeight="1">
      <c r="A523" s="166" t="s">
        <v>74</v>
      </c>
      <c r="B523" s="169">
        <v>6727.0</v>
      </c>
      <c r="C523" s="115">
        <v>1091.0</v>
      </c>
      <c r="D523" s="170"/>
      <c r="E523" s="170"/>
      <c r="F523" s="81">
        <v>163.0</v>
      </c>
      <c r="G523" s="82">
        <v>175.0</v>
      </c>
      <c r="H523" s="83">
        <v>41.0</v>
      </c>
      <c r="I523" s="84">
        <v>122.0</v>
      </c>
      <c r="J523" s="85">
        <v>317.0</v>
      </c>
      <c r="K523" s="155">
        <v>14.0</v>
      </c>
      <c r="L523" s="81">
        <v>179.0</v>
      </c>
      <c r="M523" s="82">
        <v>202.0</v>
      </c>
      <c r="N523" s="83">
        <v>42.0</v>
      </c>
      <c r="O523" s="84">
        <v>118.0</v>
      </c>
      <c r="P523" s="85">
        <v>297.0</v>
      </c>
      <c r="Q523" s="155">
        <v>16.0</v>
      </c>
      <c r="R523" s="81">
        <v>164.0</v>
      </c>
      <c r="S523" s="82">
        <v>186.0</v>
      </c>
      <c r="T523" s="83">
        <v>41.0</v>
      </c>
      <c r="U523" s="84">
        <v>121.0</v>
      </c>
      <c r="V523" s="85">
        <v>301.0</v>
      </c>
      <c r="W523" s="155">
        <v>16.0</v>
      </c>
      <c r="X523" s="81"/>
      <c r="Y523" s="82"/>
      <c r="Z523" s="83"/>
      <c r="AA523" s="84"/>
      <c r="AB523" s="85"/>
      <c r="AC523" s="155"/>
      <c r="AD523" s="81"/>
      <c r="AE523" s="82"/>
      <c r="AF523" s="83"/>
      <c r="AG523" s="84"/>
      <c r="AH523" s="85"/>
      <c r="AI523" s="155"/>
      <c r="AJ523" s="81"/>
      <c r="AK523" s="82"/>
      <c r="AL523" s="83"/>
      <c r="AM523" s="84"/>
      <c r="AN523" s="85"/>
      <c r="AO523" s="155"/>
      <c r="AP523" s="81"/>
      <c r="AQ523" s="82"/>
      <c r="AR523" s="83"/>
      <c r="AS523" s="84"/>
      <c r="AT523" s="85"/>
      <c r="AU523" s="155"/>
      <c r="AV523" s="81"/>
      <c r="AW523" s="82"/>
      <c r="AX523" s="83"/>
      <c r="AY523" s="84"/>
      <c r="AZ523" s="85"/>
      <c r="BA523" s="155"/>
      <c r="BB523" s="81"/>
      <c r="BC523" s="82"/>
      <c r="BD523" s="83"/>
      <c r="BE523" s="84"/>
      <c r="BF523" s="85"/>
      <c r="BG523" s="155"/>
    </row>
    <row r="524" ht="16.5" customHeight="1">
      <c r="A524" s="166" t="s">
        <v>74</v>
      </c>
      <c r="B524" s="169">
        <v>6728.0</v>
      </c>
      <c r="C524" s="115">
        <v>2597.0</v>
      </c>
      <c r="D524" s="170"/>
      <c r="E524" s="170"/>
      <c r="F524" s="81">
        <v>385.0</v>
      </c>
      <c r="G524" s="82">
        <v>392.0</v>
      </c>
      <c r="H524" s="83">
        <v>244.0</v>
      </c>
      <c r="I524" s="84">
        <v>209.0</v>
      </c>
      <c r="J524" s="85">
        <v>560.0</v>
      </c>
      <c r="K524" s="155">
        <v>104.0</v>
      </c>
      <c r="L524" s="81">
        <v>407.0</v>
      </c>
      <c r="M524" s="82">
        <v>423.0</v>
      </c>
      <c r="N524" s="83">
        <v>262.0</v>
      </c>
      <c r="O524" s="84">
        <v>200.0</v>
      </c>
      <c r="P524" s="85">
        <v>541.0</v>
      </c>
      <c r="Q524" s="155">
        <v>102.0</v>
      </c>
      <c r="R524" s="81">
        <v>377.0</v>
      </c>
      <c r="S524" s="82">
        <v>391.0</v>
      </c>
      <c r="T524" s="83">
        <v>253.0</v>
      </c>
      <c r="U524" s="84">
        <v>208.0</v>
      </c>
      <c r="V524" s="85">
        <v>552.0</v>
      </c>
      <c r="W524" s="155">
        <v>99.0</v>
      </c>
      <c r="X524" s="81"/>
      <c r="Y524" s="82"/>
      <c r="Z524" s="83"/>
      <c r="AA524" s="84"/>
      <c r="AB524" s="85"/>
      <c r="AC524" s="155"/>
      <c r="AD524" s="81"/>
      <c r="AE524" s="82"/>
      <c r="AF524" s="83"/>
      <c r="AG524" s="84"/>
      <c r="AH524" s="85"/>
      <c r="AI524" s="155"/>
      <c r="AJ524" s="81"/>
      <c r="AK524" s="82"/>
      <c r="AL524" s="83"/>
      <c r="AM524" s="84"/>
      <c r="AN524" s="85"/>
      <c r="AO524" s="155"/>
      <c r="AP524" s="81"/>
      <c r="AQ524" s="82"/>
      <c r="AR524" s="83"/>
      <c r="AS524" s="84"/>
      <c r="AT524" s="85"/>
      <c r="AU524" s="155"/>
      <c r="AV524" s="81"/>
      <c r="AW524" s="82"/>
      <c r="AX524" s="83"/>
      <c r="AY524" s="84"/>
      <c r="AZ524" s="85"/>
      <c r="BA524" s="155"/>
      <c r="BB524" s="81"/>
      <c r="BC524" s="82"/>
      <c r="BD524" s="83"/>
      <c r="BE524" s="84"/>
      <c r="BF524" s="85"/>
      <c r="BG524" s="155"/>
    </row>
    <row r="525" ht="16.5" customHeight="1">
      <c r="A525" s="166" t="s">
        <v>74</v>
      </c>
      <c r="B525" s="169">
        <v>6731.0</v>
      </c>
      <c r="C525" s="115">
        <v>3018.0</v>
      </c>
      <c r="D525" s="170"/>
      <c r="E525" s="170"/>
      <c r="F525" s="81">
        <v>320.0</v>
      </c>
      <c r="G525" s="82">
        <v>191.0</v>
      </c>
      <c r="H525" s="83">
        <v>183.0</v>
      </c>
      <c r="I525" s="84">
        <v>263.0</v>
      </c>
      <c r="J525" s="85">
        <v>440.0</v>
      </c>
      <c r="K525" s="155">
        <v>108.0</v>
      </c>
      <c r="L525" s="81">
        <v>330.0</v>
      </c>
      <c r="M525" s="82">
        <v>208.0</v>
      </c>
      <c r="N525" s="83">
        <v>191.0</v>
      </c>
      <c r="O525" s="84">
        <v>265.0</v>
      </c>
      <c r="P525" s="85">
        <v>438.0</v>
      </c>
      <c r="Q525" s="155">
        <v>104.0</v>
      </c>
      <c r="R525" s="81">
        <v>320.0</v>
      </c>
      <c r="S525" s="82">
        <v>201.0</v>
      </c>
      <c r="T525" s="83">
        <v>193.0</v>
      </c>
      <c r="U525" s="84">
        <v>261.0</v>
      </c>
      <c r="V525" s="85">
        <v>432.0</v>
      </c>
      <c r="W525" s="155">
        <v>100.0</v>
      </c>
      <c r="X525" s="81"/>
      <c r="Y525" s="82"/>
      <c r="Z525" s="83"/>
      <c r="AA525" s="84"/>
      <c r="AB525" s="85"/>
      <c r="AC525" s="155"/>
      <c r="AD525" s="81"/>
      <c r="AE525" s="82"/>
      <c r="AF525" s="83"/>
      <c r="AG525" s="84"/>
      <c r="AH525" s="85"/>
      <c r="AI525" s="155"/>
      <c r="AJ525" s="81"/>
      <c r="AK525" s="82"/>
      <c r="AL525" s="83"/>
      <c r="AM525" s="84"/>
      <c r="AN525" s="85"/>
      <c r="AO525" s="155"/>
      <c r="AP525" s="81"/>
      <c r="AQ525" s="82"/>
      <c r="AR525" s="83"/>
      <c r="AS525" s="84"/>
      <c r="AT525" s="85"/>
      <c r="AU525" s="155"/>
      <c r="AV525" s="81"/>
      <c r="AW525" s="82"/>
      <c r="AX525" s="83"/>
      <c r="AY525" s="84"/>
      <c r="AZ525" s="85"/>
      <c r="BA525" s="155"/>
      <c r="BB525" s="81"/>
      <c r="BC525" s="82"/>
      <c r="BD525" s="83"/>
      <c r="BE525" s="84"/>
      <c r="BF525" s="85"/>
      <c r="BG525" s="155"/>
    </row>
    <row r="526" ht="16.5" customHeight="1">
      <c r="A526" s="166" t="s">
        <v>74</v>
      </c>
      <c r="B526" s="169">
        <v>6734.0</v>
      </c>
      <c r="C526" s="115">
        <v>902.0</v>
      </c>
      <c r="D526" s="170"/>
      <c r="E526" s="170"/>
      <c r="F526" s="81">
        <v>68.0</v>
      </c>
      <c r="G526" s="82">
        <v>107.0</v>
      </c>
      <c r="H526" s="83">
        <v>51.0</v>
      </c>
      <c r="I526" s="84">
        <v>84.0</v>
      </c>
      <c r="J526" s="85">
        <v>199.0</v>
      </c>
      <c r="K526" s="155">
        <v>49.0</v>
      </c>
      <c r="L526" s="81">
        <v>69.0</v>
      </c>
      <c r="M526" s="82">
        <v>108.0</v>
      </c>
      <c r="N526" s="83">
        <v>50.0</v>
      </c>
      <c r="O526" s="84">
        <v>85.0</v>
      </c>
      <c r="P526" s="85">
        <v>201.0</v>
      </c>
      <c r="Q526" s="155">
        <v>51.0</v>
      </c>
      <c r="R526" s="81">
        <v>70.0</v>
      </c>
      <c r="S526" s="82">
        <v>108.0</v>
      </c>
      <c r="T526" s="83">
        <v>50.0</v>
      </c>
      <c r="U526" s="84">
        <v>83.0</v>
      </c>
      <c r="V526" s="85">
        <v>200.0</v>
      </c>
      <c r="W526" s="155">
        <v>50.0</v>
      </c>
      <c r="X526" s="81"/>
      <c r="Y526" s="82"/>
      <c r="Z526" s="83"/>
      <c r="AA526" s="84"/>
      <c r="AB526" s="85"/>
      <c r="AC526" s="155"/>
      <c r="AD526" s="81"/>
      <c r="AE526" s="82"/>
      <c r="AF526" s="83"/>
      <c r="AG526" s="84"/>
      <c r="AH526" s="85"/>
      <c r="AI526" s="155"/>
      <c r="AJ526" s="81"/>
      <c r="AK526" s="82"/>
      <c r="AL526" s="83"/>
      <c r="AM526" s="84"/>
      <c r="AN526" s="85"/>
      <c r="AO526" s="155"/>
      <c r="AP526" s="81"/>
      <c r="AQ526" s="82"/>
      <c r="AR526" s="83"/>
      <c r="AS526" s="84"/>
      <c r="AT526" s="85"/>
      <c r="AU526" s="155"/>
      <c r="AV526" s="81"/>
      <c r="AW526" s="82"/>
      <c r="AX526" s="83"/>
      <c r="AY526" s="84"/>
      <c r="AZ526" s="85"/>
      <c r="BA526" s="155"/>
      <c r="BB526" s="81"/>
      <c r="BC526" s="82"/>
      <c r="BD526" s="83"/>
      <c r="BE526" s="84"/>
      <c r="BF526" s="85"/>
      <c r="BG526" s="155"/>
    </row>
    <row r="527" ht="16.5" customHeight="1">
      <c r="A527" s="166" t="s">
        <v>74</v>
      </c>
      <c r="B527" s="169">
        <v>6735.0</v>
      </c>
      <c r="C527" s="115">
        <v>3081.0</v>
      </c>
      <c r="D527" s="170"/>
      <c r="E527" s="170"/>
      <c r="F527" s="81">
        <v>224.0</v>
      </c>
      <c r="G527" s="82">
        <v>310.0</v>
      </c>
      <c r="H527" s="83">
        <v>164.0</v>
      </c>
      <c r="I527" s="84">
        <v>189.0</v>
      </c>
      <c r="J527" s="85">
        <v>535.0</v>
      </c>
      <c r="K527" s="155">
        <v>136.0</v>
      </c>
      <c r="L527" s="81">
        <v>235.0</v>
      </c>
      <c r="M527" s="82">
        <v>331.0</v>
      </c>
      <c r="N527" s="83">
        <v>169.0</v>
      </c>
      <c r="O527" s="84">
        <v>194.0</v>
      </c>
      <c r="P527" s="85">
        <v>530.0</v>
      </c>
      <c r="Q527" s="155">
        <v>134.0</v>
      </c>
      <c r="R527" s="81">
        <v>223.0</v>
      </c>
      <c r="S527" s="82">
        <v>314.0</v>
      </c>
      <c r="T527" s="83">
        <v>167.0</v>
      </c>
      <c r="U527" s="84">
        <v>188.0</v>
      </c>
      <c r="V527" s="85">
        <v>523.0</v>
      </c>
      <c r="W527" s="155">
        <v>131.0</v>
      </c>
      <c r="X527" s="81"/>
      <c r="Y527" s="82"/>
      <c r="Z527" s="83"/>
      <c r="AA527" s="84"/>
      <c r="AB527" s="85"/>
      <c r="AC527" s="155"/>
      <c r="AD527" s="81"/>
      <c r="AE527" s="82"/>
      <c r="AF527" s="83"/>
      <c r="AG527" s="84"/>
      <c r="AH527" s="85"/>
      <c r="AI527" s="155"/>
      <c r="AJ527" s="81"/>
      <c r="AK527" s="82"/>
      <c r="AL527" s="83"/>
      <c r="AM527" s="84"/>
      <c r="AN527" s="85"/>
      <c r="AO527" s="155"/>
      <c r="AP527" s="81"/>
      <c r="AQ527" s="82"/>
      <c r="AR527" s="83"/>
      <c r="AS527" s="84"/>
      <c r="AT527" s="85"/>
      <c r="AU527" s="155"/>
      <c r="AV527" s="81"/>
      <c r="AW527" s="82"/>
      <c r="AX527" s="83"/>
      <c r="AY527" s="84"/>
      <c r="AZ527" s="85"/>
      <c r="BA527" s="155"/>
      <c r="BB527" s="81"/>
      <c r="BC527" s="82"/>
      <c r="BD527" s="83"/>
      <c r="BE527" s="84"/>
      <c r="BF527" s="85"/>
      <c r="BG527" s="155"/>
    </row>
    <row r="528" ht="16.5" customHeight="1">
      <c r="A528" s="166" t="s">
        <v>74</v>
      </c>
      <c r="B528" s="169">
        <v>6736.0</v>
      </c>
      <c r="C528" s="115">
        <v>1016.0</v>
      </c>
      <c r="D528" s="170"/>
      <c r="E528" s="170"/>
      <c r="F528" s="81">
        <v>64.0</v>
      </c>
      <c r="G528" s="82">
        <v>70.0</v>
      </c>
      <c r="H528" s="83">
        <v>61.0</v>
      </c>
      <c r="I528" s="84">
        <v>66.0</v>
      </c>
      <c r="J528" s="85">
        <v>151.0</v>
      </c>
      <c r="K528" s="155">
        <v>44.0</v>
      </c>
      <c r="L528" s="81">
        <v>66.0</v>
      </c>
      <c r="M528" s="82">
        <v>78.0</v>
      </c>
      <c r="N528" s="83">
        <v>64.0</v>
      </c>
      <c r="O528" s="84">
        <v>63.0</v>
      </c>
      <c r="P528" s="85">
        <v>150.0</v>
      </c>
      <c r="Q528" s="155">
        <v>50.0</v>
      </c>
      <c r="R528" s="81">
        <v>66.0</v>
      </c>
      <c r="S528" s="82">
        <v>78.0</v>
      </c>
      <c r="T528" s="83">
        <v>65.0</v>
      </c>
      <c r="U528" s="84">
        <v>63.0</v>
      </c>
      <c r="V528" s="85">
        <v>143.0</v>
      </c>
      <c r="W528" s="155">
        <v>44.0</v>
      </c>
      <c r="X528" s="81"/>
      <c r="Y528" s="82"/>
      <c r="Z528" s="83"/>
      <c r="AA528" s="84"/>
      <c r="AB528" s="85"/>
      <c r="AC528" s="155"/>
      <c r="AD528" s="81"/>
      <c r="AE528" s="82"/>
      <c r="AF528" s="83"/>
      <c r="AG528" s="84"/>
      <c r="AH528" s="85"/>
      <c r="AI528" s="155"/>
      <c r="AJ528" s="81"/>
      <c r="AK528" s="82"/>
      <c r="AL528" s="83"/>
      <c r="AM528" s="84"/>
      <c r="AN528" s="85"/>
      <c r="AO528" s="155"/>
      <c r="AP528" s="81"/>
      <c r="AQ528" s="82"/>
      <c r="AR528" s="83"/>
      <c r="AS528" s="84"/>
      <c r="AT528" s="85"/>
      <c r="AU528" s="155"/>
      <c r="AV528" s="81"/>
      <c r="AW528" s="82"/>
      <c r="AX528" s="83"/>
      <c r="AY528" s="84"/>
      <c r="AZ528" s="85"/>
      <c r="BA528" s="155"/>
      <c r="BB528" s="81"/>
      <c r="BC528" s="82"/>
      <c r="BD528" s="83"/>
      <c r="BE528" s="84"/>
      <c r="BF528" s="85"/>
      <c r="BG528" s="155"/>
    </row>
    <row r="529" ht="16.5" customHeight="1">
      <c r="A529" s="166" t="s">
        <v>74</v>
      </c>
      <c r="B529" s="169">
        <v>6738.0</v>
      </c>
      <c r="C529" s="115">
        <v>3003.0</v>
      </c>
      <c r="D529" s="170"/>
      <c r="E529" s="170"/>
      <c r="F529" s="81">
        <v>276.0</v>
      </c>
      <c r="G529" s="82">
        <v>192.0</v>
      </c>
      <c r="H529" s="83">
        <v>198.0</v>
      </c>
      <c r="I529" s="84">
        <v>232.0</v>
      </c>
      <c r="J529" s="85">
        <v>531.0</v>
      </c>
      <c r="K529" s="155">
        <v>153.0</v>
      </c>
      <c r="L529" s="81">
        <v>287.0</v>
      </c>
      <c r="M529" s="82">
        <v>212.0</v>
      </c>
      <c r="N529" s="83">
        <v>209.0</v>
      </c>
      <c r="O529" s="84">
        <v>224.0</v>
      </c>
      <c r="P529" s="85">
        <v>522.0</v>
      </c>
      <c r="Q529" s="155">
        <v>141.0</v>
      </c>
      <c r="R529" s="81">
        <v>280.0</v>
      </c>
      <c r="S529" s="82">
        <v>208.0</v>
      </c>
      <c r="T529" s="83">
        <v>198.0</v>
      </c>
      <c r="U529" s="84">
        <v>220.0</v>
      </c>
      <c r="V529" s="85">
        <v>514.0</v>
      </c>
      <c r="W529" s="155">
        <v>146.0</v>
      </c>
      <c r="X529" s="81"/>
      <c r="Y529" s="82"/>
      <c r="Z529" s="83"/>
      <c r="AA529" s="84"/>
      <c r="AB529" s="85"/>
      <c r="AC529" s="155"/>
      <c r="AD529" s="81"/>
      <c r="AE529" s="82"/>
      <c r="AF529" s="83"/>
      <c r="AG529" s="84"/>
      <c r="AH529" s="85"/>
      <c r="AI529" s="155"/>
      <c r="AJ529" s="81"/>
      <c r="AK529" s="82"/>
      <c r="AL529" s="83"/>
      <c r="AM529" s="84"/>
      <c r="AN529" s="85"/>
      <c r="AO529" s="155"/>
      <c r="AP529" s="81"/>
      <c r="AQ529" s="82"/>
      <c r="AR529" s="83"/>
      <c r="AS529" s="84"/>
      <c r="AT529" s="85"/>
      <c r="AU529" s="155"/>
      <c r="AV529" s="81"/>
      <c r="AW529" s="82"/>
      <c r="AX529" s="83"/>
      <c r="AY529" s="84"/>
      <c r="AZ529" s="85"/>
      <c r="BA529" s="155"/>
      <c r="BB529" s="81"/>
      <c r="BC529" s="82"/>
      <c r="BD529" s="83"/>
      <c r="BE529" s="84"/>
      <c r="BF529" s="85"/>
      <c r="BG529" s="155"/>
    </row>
    <row r="530" ht="16.5" customHeight="1">
      <c r="A530" s="166" t="s">
        <v>74</v>
      </c>
      <c r="B530" s="169">
        <v>6741.0</v>
      </c>
      <c r="C530" s="115">
        <v>2405.0</v>
      </c>
      <c r="D530" s="170"/>
      <c r="E530" s="170"/>
      <c r="F530" s="81">
        <v>315.0</v>
      </c>
      <c r="G530" s="82">
        <v>306.0</v>
      </c>
      <c r="H530" s="83">
        <v>175.0</v>
      </c>
      <c r="I530" s="84">
        <v>211.0</v>
      </c>
      <c r="J530" s="85">
        <v>507.0</v>
      </c>
      <c r="K530" s="155">
        <v>85.0</v>
      </c>
      <c r="L530" s="81">
        <v>346.0</v>
      </c>
      <c r="M530" s="82">
        <v>358.0</v>
      </c>
      <c r="N530" s="83">
        <v>189.0</v>
      </c>
      <c r="O530" s="84">
        <v>205.0</v>
      </c>
      <c r="P530" s="85">
        <v>486.0</v>
      </c>
      <c r="Q530" s="155">
        <v>77.0</v>
      </c>
      <c r="R530" s="81">
        <v>317.0</v>
      </c>
      <c r="S530" s="82">
        <v>337.0</v>
      </c>
      <c r="T530" s="83">
        <v>180.0</v>
      </c>
      <c r="U530" s="84">
        <v>214.0</v>
      </c>
      <c r="V530" s="85">
        <v>477.0</v>
      </c>
      <c r="W530" s="155">
        <v>80.0</v>
      </c>
      <c r="X530" s="81"/>
      <c r="Y530" s="82"/>
      <c r="Z530" s="83"/>
      <c r="AA530" s="84"/>
      <c r="AB530" s="85"/>
      <c r="AC530" s="155"/>
      <c r="AD530" s="81"/>
      <c r="AE530" s="82"/>
      <c r="AF530" s="83"/>
      <c r="AG530" s="84"/>
      <c r="AH530" s="85"/>
      <c r="AI530" s="155"/>
      <c r="AJ530" s="81"/>
      <c r="AK530" s="82"/>
      <c r="AL530" s="83"/>
      <c r="AM530" s="84"/>
      <c r="AN530" s="85"/>
      <c r="AO530" s="155"/>
      <c r="AP530" s="81"/>
      <c r="AQ530" s="82"/>
      <c r="AR530" s="83"/>
      <c r="AS530" s="84"/>
      <c r="AT530" s="85"/>
      <c r="AU530" s="155"/>
      <c r="AV530" s="81"/>
      <c r="AW530" s="82"/>
      <c r="AX530" s="83"/>
      <c r="AY530" s="84"/>
      <c r="AZ530" s="85"/>
      <c r="BA530" s="155"/>
      <c r="BB530" s="81"/>
      <c r="BC530" s="82"/>
      <c r="BD530" s="83"/>
      <c r="BE530" s="84"/>
      <c r="BF530" s="85"/>
      <c r="BG530" s="155"/>
    </row>
    <row r="531" ht="16.5" customHeight="1">
      <c r="A531" s="166" t="s">
        <v>74</v>
      </c>
      <c r="B531" s="169">
        <v>6742.0</v>
      </c>
      <c r="C531" s="115">
        <v>1297.0</v>
      </c>
      <c r="D531" s="170"/>
      <c r="E531" s="170"/>
      <c r="F531" s="81">
        <v>192.0</v>
      </c>
      <c r="G531" s="82">
        <v>200.0</v>
      </c>
      <c r="H531" s="83">
        <v>88.0</v>
      </c>
      <c r="I531" s="84">
        <v>164.0</v>
      </c>
      <c r="J531" s="85">
        <v>357.0</v>
      </c>
      <c r="K531" s="155">
        <v>25.0</v>
      </c>
      <c r="L531" s="81">
        <v>217.0</v>
      </c>
      <c r="M531" s="82">
        <v>243.0</v>
      </c>
      <c r="N531" s="83">
        <v>96.0</v>
      </c>
      <c r="O531" s="84">
        <v>149.0</v>
      </c>
      <c r="P531" s="85">
        <v>331.0</v>
      </c>
      <c r="Q531" s="155">
        <v>21.0</v>
      </c>
      <c r="R531" s="81">
        <v>205.0</v>
      </c>
      <c r="S531" s="82">
        <v>227.0</v>
      </c>
      <c r="T531" s="83">
        <v>94.0</v>
      </c>
      <c r="U531" s="84">
        <v>153.0</v>
      </c>
      <c r="V531" s="85">
        <v>336.0</v>
      </c>
      <c r="W531" s="155">
        <v>22.0</v>
      </c>
      <c r="X531" s="81"/>
      <c r="Y531" s="82"/>
      <c r="Z531" s="83"/>
      <c r="AA531" s="84"/>
      <c r="AB531" s="85"/>
      <c r="AC531" s="155"/>
      <c r="AD531" s="81"/>
      <c r="AE531" s="82"/>
      <c r="AF531" s="83"/>
      <c r="AG531" s="84"/>
      <c r="AH531" s="85"/>
      <c r="AI531" s="155"/>
      <c r="AJ531" s="81"/>
      <c r="AK531" s="82"/>
      <c r="AL531" s="83"/>
      <c r="AM531" s="84"/>
      <c r="AN531" s="85"/>
      <c r="AO531" s="155"/>
      <c r="AP531" s="81"/>
      <c r="AQ531" s="82"/>
      <c r="AR531" s="83"/>
      <c r="AS531" s="84"/>
      <c r="AT531" s="85"/>
      <c r="AU531" s="155"/>
      <c r="AV531" s="81"/>
      <c r="AW531" s="82"/>
      <c r="AX531" s="83"/>
      <c r="AY531" s="84"/>
      <c r="AZ531" s="85"/>
      <c r="BA531" s="155"/>
      <c r="BB531" s="81"/>
      <c r="BC531" s="82"/>
      <c r="BD531" s="83"/>
      <c r="BE531" s="84"/>
      <c r="BF531" s="85"/>
      <c r="BG531" s="155"/>
    </row>
    <row r="532" ht="16.5" customHeight="1">
      <c r="A532" s="166" t="s">
        <v>74</v>
      </c>
      <c r="B532" s="169">
        <v>6750.0</v>
      </c>
      <c r="C532" s="115">
        <v>1526.0</v>
      </c>
      <c r="D532" s="170"/>
      <c r="E532" s="170"/>
      <c r="F532" s="81">
        <v>110.0</v>
      </c>
      <c r="G532" s="82">
        <v>83.0</v>
      </c>
      <c r="H532" s="83">
        <v>80.0</v>
      </c>
      <c r="I532" s="84">
        <v>100.0</v>
      </c>
      <c r="J532" s="85">
        <v>317.0</v>
      </c>
      <c r="K532" s="155">
        <v>64.0</v>
      </c>
      <c r="L532" s="81">
        <v>113.0</v>
      </c>
      <c r="M532" s="82">
        <v>88.0</v>
      </c>
      <c r="N532" s="83">
        <v>86.0</v>
      </c>
      <c r="O532" s="84">
        <v>103.0</v>
      </c>
      <c r="P532" s="85">
        <v>316.0</v>
      </c>
      <c r="Q532" s="155">
        <v>60.0</v>
      </c>
      <c r="R532" s="81">
        <v>113.0</v>
      </c>
      <c r="S532" s="82">
        <v>88.0</v>
      </c>
      <c r="T532" s="83">
        <v>82.0</v>
      </c>
      <c r="U532" s="84">
        <v>96.0</v>
      </c>
      <c r="V532" s="85">
        <v>313.0</v>
      </c>
      <c r="W532" s="155">
        <v>62.0</v>
      </c>
      <c r="X532" s="81"/>
      <c r="Y532" s="82"/>
      <c r="Z532" s="83"/>
      <c r="AA532" s="84"/>
      <c r="AB532" s="85"/>
      <c r="AC532" s="155"/>
      <c r="AD532" s="81"/>
      <c r="AE532" s="82"/>
      <c r="AF532" s="83"/>
      <c r="AG532" s="84"/>
      <c r="AH532" s="85"/>
      <c r="AI532" s="155"/>
      <c r="AJ532" s="81"/>
      <c r="AK532" s="82"/>
      <c r="AL532" s="83"/>
      <c r="AM532" s="84"/>
      <c r="AN532" s="85"/>
      <c r="AO532" s="155"/>
      <c r="AP532" s="81"/>
      <c r="AQ532" s="82"/>
      <c r="AR532" s="83"/>
      <c r="AS532" s="84"/>
      <c r="AT532" s="85"/>
      <c r="AU532" s="155"/>
      <c r="AV532" s="81"/>
      <c r="AW532" s="82"/>
      <c r="AX532" s="83"/>
      <c r="AY532" s="84"/>
      <c r="AZ532" s="85"/>
      <c r="BA532" s="155"/>
      <c r="BB532" s="81"/>
      <c r="BC532" s="82"/>
      <c r="BD532" s="83"/>
      <c r="BE532" s="84"/>
      <c r="BF532" s="85"/>
      <c r="BG532" s="155"/>
    </row>
    <row r="533" ht="16.5" customHeight="1">
      <c r="A533" s="166" t="s">
        <v>74</v>
      </c>
      <c r="B533" s="169">
        <v>6751.0</v>
      </c>
      <c r="C533" s="115">
        <v>2178.0</v>
      </c>
      <c r="D533" s="170"/>
      <c r="E533" s="170"/>
      <c r="F533" s="81">
        <v>187.0</v>
      </c>
      <c r="G533" s="82">
        <v>139.0</v>
      </c>
      <c r="H533" s="83">
        <v>110.0</v>
      </c>
      <c r="I533" s="84">
        <v>146.0</v>
      </c>
      <c r="J533" s="85">
        <v>373.0</v>
      </c>
      <c r="K533" s="155">
        <v>80.0</v>
      </c>
      <c r="L533" s="81">
        <v>192.0</v>
      </c>
      <c r="M533" s="82">
        <v>147.0</v>
      </c>
      <c r="N533" s="83">
        <v>118.0</v>
      </c>
      <c r="O533" s="84">
        <v>142.0</v>
      </c>
      <c r="P533" s="85">
        <v>371.0</v>
      </c>
      <c r="Q533" s="155">
        <v>75.0</v>
      </c>
      <c r="R533" s="81">
        <v>188.0</v>
      </c>
      <c r="S533" s="82">
        <v>150.0</v>
      </c>
      <c r="T533" s="83">
        <v>111.0</v>
      </c>
      <c r="U533" s="84">
        <v>144.0</v>
      </c>
      <c r="V533" s="85">
        <v>356.0</v>
      </c>
      <c r="W533" s="155">
        <v>73.0</v>
      </c>
      <c r="X533" s="81"/>
      <c r="Y533" s="82"/>
      <c r="Z533" s="83"/>
      <c r="AA533" s="84"/>
      <c r="AB533" s="85"/>
      <c r="AC533" s="155"/>
      <c r="AD533" s="81"/>
      <c r="AE533" s="82"/>
      <c r="AF533" s="83"/>
      <c r="AG533" s="84"/>
      <c r="AH533" s="85"/>
      <c r="AI533" s="155"/>
      <c r="AJ533" s="81"/>
      <c r="AK533" s="82"/>
      <c r="AL533" s="83"/>
      <c r="AM533" s="84"/>
      <c r="AN533" s="85"/>
      <c r="AO533" s="155"/>
      <c r="AP533" s="81"/>
      <c r="AQ533" s="82"/>
      <c r="AR533" s="83"/>
      <c r="AS533" s="84"/>
      <c r="AT533" s="85"/>
      <c r="AU533" s="155"/>
      <c r="AV533" s="81"/>
      <c r="AW533" s="82"/>
      <c r="AX533" s="83"/>
      <c r="AY533" s="84"/>
      <c r="AZ533" s="85"/>
      <c r="BA533" s="155"/>
      <c r="BB533" s="81"/>
      <c r="BC533" s="82"/>
      <c r="BD533" s="83"/>
      <c r="BE533" s="84"/>
      <c r="BF533" s="85"/>
      <c r="BG533" s="155"/>
    </row>
    <row r="534" ht="16.5" customHeight="1">
      <c r="A534" s="166" t="s">
        <v>74</v>
      </c>
      <c r="B534" s="169">
        <v>6753.0</v>
      </c>
      <c r="C534" s="115">
        <v>3371.0</v>
      </c>
      <c r="D534" s="170"/>
      <c r="E534" s="170"/>
      <c r="F534" s="81">
        <v>351.0</v>
      </c>
      <c r="G534" s="82">
        <v>209.0</v>
      </c>
      <c r="H534" s="83">
        <v>221.0</v>
      </c>
      <c r="I534" s="84">
        <v>291.0</v>
      </c>
      <c r="J534" s="85">
        <v>527.0</v>
      </c>
      <c r="K534" s="155">
        <v>116.0</v>
      </c>
      <c r="L534" s="81">
        <v>370.0</v>
      </c>
      <c r="M534" s="82">
        <v>226.0</v>
      </c>
      <c r="N534" s="83">
        <v>225.0</v>
      </c>
      <c r="O534" s="84">
        <v>285.0</v>
      </c>
      <c r="P534" s="85">
        <v>513.0</v>
      </c>
      <c r="Q534" s="155">
        <v>116.0</v>
      </c>
      <c r="R534" s="81">
        <v>366.0</v>
      </c>
      <c r="S534" s="82">
        <v>225.0</v>
      </c>
      <c r="T534" s="83">
        <v>227.0</v>
      </c>
      <c r="U534" s="84">
        <v>279.0</v>
      </c>
      <c r="V534" s="85">
        <v>500.0</v>
      </c>
      <c r="W534" s="155">
        <v>114.0</v>
      </c>
      <c r="X534" s="81"/>
      <c r="Y534" s="82"/>
      <c r="Z534" s="83"/>
      <c r="AA534" s="84"/>
      <c r="AB534" s="85"/>
      <c r="AC534" s="155"/>
      <c r="AD534" s="81"/>
      <c r="AE534" s="82"/>
      <c r="AF534" s="83"/>
      <c r="AG534" s="84"/>
      <c r="AH534" s="85"/>
      <c r="AI534" s="155"/>
      <c r="AJ534" s="81"/>
      <c r="AK534" s="82"/>
      <c r="AL534" s="83"/>
      <c r="AM534" s="84"/>
      <c r="AN534" s="85"/>
      <c r="AO534" s="155"/>
      <c r="AP534" s="81"/>
      <c r="AQ534" s="82"/>
      <c r="AR534" s="83"/>
      <c r="AS534" s="84"/>
      <c r="AT534" s="85"/>
      <c r="AU534" s="155"/>
      <c r="AV534" s="81"/>
      <c r="AW534" s="82"/>
      <c r="AX534" s="83"/>
      <c r="AY534" s="84"/>
      <c r="AZ534" s="85"/>
      <c r="BA534" s="155"/>
      <c r="BB534" s="81"/>
      <c r="BC534" s="82"/>
      <c r="BD534" s="83"/>
      <c r="BE534" s="84"/>
      <c r="BF534" s="85"/>
      <c r="BG534" s="155"/>
    </row>
    <row r="535" ht="16.5" customHeight="1">
      <c r="A535" s="166" t="s">
        <v>74</v>
      </c>
      <c r="B535" s="169">
        <v>7001.0</v>
      </c>
      <c r="C535" s="115">
        <v>1953.0</v>
      </c>
      <c r="D535" s="170"/>
      <c r="E535" s="170"/>
      <c r="F535" s="81">
        <v>107.0</v>
      </c>
      <c r="G535" s="82">
        <v>113.0</v>
      </c>
      <c r="H535" s="83">
        <v>147.0</v>
      </c>
      <c r="I535" s="84">
        <v>145.0</v>
      </c>
      <c r="J535" s="85">
        <v>422.0</v>
      </c>
      <c r="K535" s="155">
        <v>122.0</v>
      </c>
      <c r="L535" s="81">
        <v>116.0</v>
      </c>
      <c r="M535" s="82">
        <v>126.0</v>
      </c>
      <c r="N535" s="83">
        <v>151.0</v>
      </c>
      <c r="O535" s="84">
        <v>139.0</v>
      </c>
      <c r="P535" s="85">
        <v>418.0</v>
      </c>
      <c r="Q535" s="155">
        <v>127.0</v>
      </c>
      <c r="R535" s="81">
        <v>112.0</v>
      </c>
      <c r="S535" s="82">
        <v>124.0</v>
      </c>
      <c r="T535" s="83">
        <v>149.0</v>
      </c>
      <c r="U535" s="84">
        <v>140.0</v>
      </c>
      <c r="V535" s="85">
        <v>399.0</v>
      </c>
      <c r="W535" s="155">
        <v>123.0</v>
      </c>
      <c r="X535" s="81"/>
      <c r="Y535" s="82"/>
      <c r="Z535" s="83"/>
      <c r="AA535" s="84"/>
      <c r="AB535" s="85"/>
      <c r="AC535" s="155"/>
      <c r="AD535" s="81"/>
      <c r="AE535" s="82"/>
      <c r="AF535" s="83"/>
      <c r="AG535" s="84"/>
      <c r="AH535" s="85"/>
      <c r="AI535" s="155"/>
      <c r="AJ535" s="81"/>
      <c r="AK535" s="82"/>
      <c r="AL535" s="83"/>
      <c r="AM535" s="84"/>
      <c r="AN535" s="85"/>
      <c r="AO535" s="155"/>
      <c r="AP535" s="81"/>
      <c r="AQ535" s="82"/>
      <c r="AR535" s="83"/>
      <c r="AS535" s="84"/>
      <c r="AT535" s="85"/>
      <c r="AU535" s="155"/>
      <c r="AV535" s="81"/>
      <c r="AW535" s="82"/>
      <c r="AX535" s="83"/>
      <c r="AY535" s="84"/>
      <c r="AZ535" s="85"/>
      <c r="BA535" s="155"/>
      <c r="BB535" s="81"/>
      <c r="BC535" s="82"/>
      <c r="BD535" s="83"/>
      <c r="BE535" s="84"/>
      <c r="BF535" s="85"/>
      <c r="BG535" s="155"/>
    </row>
    <row r="536" ht="16.5" customHeight="1">
      <c r="A536" s="166" t="s">
        <v>74</v>
      </c>
      <c r="B536" s="169">
        <v>7003.0</v>
      </c>
      <c r="C536" s="115">
        <v>1226.0</v>
      </c>
      <c r="D536" s="170"/>
      <c r="E536" s="170"/>
      <c r="F536" s="81">
        <v>57.0</v>
      </c>
      <c r="G536" s="82">
        <v>84.0</v>
      </c>
      <c r="H536" s="83">
        <v>49.0</v>
      </c>
      <c r="I536" s="84">
        <v>42.0</v>
      </c>
      <c r="J536" s="85">
        <v>229.0</v>
      </c>
      <c r="K536" s="155">
        <v>51.0</v>
      </c>
      <c r="L536" s="81">
        <v>59.0</v>
      </c>
      <c r="M536" s="82">
        <v>87.0</v>
      </c>
      <c r="N536" s="83">
        <v>56.0</v>
      </c>
      <c r="O536" s="84">
        <v>41.0</v>
      </c>
      <c r="P536" s="85">
        <v>229.0</v>
      </c>
      <c r="Q536" s="155">
        <v>46.0</v>
      </c>
      <c r="R536" s="81">
        <v>59.0</v>
      </c>
      <c r="S536" s="82">
        <v>86.0</v>
      </c>
      <c r="T536" s="83">
        <v>54.0</v>
      </c>
      <c r="U536" s="84">
        <v>38.0</v>
      </c>
      <c r="V536" s="85">
        <v>226.0</v>
      </c>
      <c r="W536" s="155">
        <v>43.0</v>
      </c>
      <c r="X536" s="81"/>
      <c r="Y536" s="82"/>
      <c r="Z536" s="83"/>
      <c r="AA536" s="84"/>
      <c r="AB536" s="85"/>
      <c r="AC536" s="155"/>
      <c r="AD536" s="81"/>
      <c r="AE536" s="82"/>
      <c r="AF536" s="83"/>
      <c r="AG536" s="84"/>
      <c r="AH536" s="85"/>
      <c r="AI536" s="155"/>
      <c r="AJ536" s="81"/>
      <c r="AK536" s="82"/>
      <c r="AL536" s="83"/>
      <c r="AM536" s="84"/>
      <c r="AN536" s="85"/>
      <c r="AO536" s="155"/>
      <c r="AP536" s="81"/>
      <c r="AQ536" s="82"/>
      <c r="AR536" s="83"/>
      <c r="AS536" s="84"/>
      <c r="AT536" s="85"/>
      <c r="AU536" s="155"/>
      <c r="AV536" s="81"/>
      <c r="AW536" s="82"/>
      <c r="AX536" s="83"/>
      <c r="AY536" s="84"/>
      <c r="AZ536" s="85"/>
      <c r="BA536" s="155"/>
      <c r="BB536" s="81"/>
      <c r="BC536" s="82"/>
      <c r="BD536" s="83"/>
      <c r="BE536" s="84"/>
      <c r="BF536" s="85"/>
      <c r="BG536" s="155"/>
    </row>
    <row r="537" ht="16.5" customHeight="1">
      <c r="A537" s="166" t="s">
        <v>74</v>
      </c>
      <c r="B537" s="169">
        <v>7004.0</v>
      </c>
      <c r="C537" s="115">
        <v>1311.0</v>
      </c>
      <c r="D537" s="170"/>
      <c r="E537" s="170"/>
      <c r="F537" s="81">
        <v>74.0</v>
      </c>
      <c r="G537" s="82">
        <v>103.0</v>
      </c>
      <c r="H537" s="83">
        <v>61.0</v>
      </c>
      <c r="I537" s="84">
        <v>75.0</v>
      </c>
      <c r="J537" s="85">
        <v>231.0</v>
      </c>
      <c r="K537" s="155">
        <v>37.0</v>
      </c>
      <c r="L537" s="81">
        <v>86.0</v>
      </c>
      <c r="M537" s="82">
        <v>144.0</v>
      </c>
      <c r="N537" s="83">
        <v>64.0</v>
      </c>
      <c r="O537" s="84">
        <v>72.0</v>
      </c>
      <c r="P537" s="85">
        <v>213.0</v>
      </c>
      <c r="Q537" s="155">
        <v>34.0</v>
      </c>
      <c r="R537" s="81">
        <v>85.0</v>
      </c>
      <c r="S537" s="82">
        <v>130.0</v>
      </c>
      <c r="T537" s="83">
        <v>70.0</v>
      </c>
      <c r="U537" s="84">
        <v>69.0</v>
      </c>
      <c r="V537" s="85">
        <v>215.0</v>
      </c>
      <c r="W537" s="155">
        <v>30.0</v>
      </c>
      <c r="X537" s="81"/>
      <c r="Y537" s="82"/>
      <c r="Z537" s="83"/>
      <c r="AA537" s="84"/>
      <c r="AB537" s="85"/>
      <c r="AC537" s="155"/>
      <c r="AD537" s="81"/>
      <c r="AE537" s="82"/>
      <c r="AF537" s="83"/>
      <c r="AG537" s="84"/>
      <c r="AH537" s="85"/>
      <c r="AI537" s="155"/>
      <c r="AJ537" s="81"/>
      <c r="AK537" s="82"/>
      <c r="AL537" s="83"/>
      <c r="AM537" s="84"/>
      <c r="AN537" s="85"/>
      <c r="AO537" s="155"/>
      <c r="AP537" s="81"/>
      <c r="AQ537" s="82"/>
      <c r="AR537" s="83"/>
      <c r="AS537" s="84"/>
      <c r="AT537" s="85"/>
      <c r="AU537" s="155"/>
      <c r="AV537" s="81"/>
      <c r="AW537" s="82"/>
      <c r="AX537" s="83"/>
      <c r="AY537" s="84"/>
      <c r="AZ537" s="85"/>
      <c r="BA537" s="155"/>
      <c r="BB537" s="81"/>
      <c r="BC537" s="82"/>
      <c r="BD537" s="83"/>
      <c r="BE537" s="84"/>
      <c r="BF537" s="85"/>
      <c r="BG537" s="155"/>
    </row>
    <row r="538" ht="16.5" customHeight="1">
      <c r="A538" s="166" t="s">
        <v>74</v>
      </c>
      <c r="B538" s="169">
        <v>7006.0</v>
      </c>
      <c r="C538" s="115">
        <v>1022.0</v>
      </c>
      <c r="D538" s="170"/>
      <c r="E538" s="170"/>
      <c r="F538" s="81">
        <v>66.0</v>
      </c>
      <c r="G538" s="82">
        <v>89.0</v>
      </c>
      <c r="H538" s="83">
        <v>61.0</v>
      </c>
      <c r="I538" s="84">
        <v>72.0</v>
      </c>
      <c r="J538" s="85">
        <v>206.0</v>
      </c>
      <c r="K538" s="155">
        <v>38.0</v>
      </c>
      <c r="L538" s="81">
        <v>83.0</v>
      </c>
      <c r="M538" s="82">
        <v>96.0</v>
      </c>
      <c r="N538" s="83">
        <v>66.0</v>
      </c>
      <c r="O538" s="84">
        <v>64.0</v>
      </c>
      <c r="P538" s="85">
        <v>203.0</v>
      </c>
      <c r="Q538" s="155">
        <v>36.0</v>
      </c>
      <c r="R538" s="81">
        <v>68.0</v>
      </c>
      <c r="S538" s="82">
        <v>93.0</v>
      </c>
      <c r="T538" s="83">
        <v>68.0</v>
      </c>
      <c r="U538" s="84">
        <v>71.0</v>
      </c>
      <c r="V538" s="85">
        <v>199.0</v>
      </c>
      <c r="W538" s="155">
        <v>30.0</v>
      </c>
      <c r="X538" s="81"/>
      <c r="Y538" s="82"/>
      <c r="Z538" s="83"/>
      <c r="AA538" s="84"/>
      <c r="AB538" s="85"/>
      <c r="AC538" s="155"/>
      <c r="AD538" s="81"/>
      <c r="AE538" s="82"/>
      <c r="AF538" s="83"/>
      <c r="AG538" s="84"/>
      <c r="AH538" s="85"/>
      <c r="AI538" s="155"/>
      <c r="AJ538" s="81"/>
      <c r="AK538" s="82"/>
      <c r="AL538" s="83"/>
      <c r="AM538" s="84"/>
      <c r="AN538" s="85"/>
      <c r="AO538" s="155"/>
      <c r="AP538" s="81"/>
      <c r="AQ538" s="82"/>
      <c r="AR538" s="83"/>
      <c r="AS538" s="84"/>
      <c r="AT538" s="85"/>
      <c r="AU538" s="155"/>
      <c r="AV538" s="81"/>
      <c r="AW538" s="82"/>
      <c r="AX538" s="83"/>
      <c r="AY538" s="84"/>
      <c r="AZ538" s="85"/>
      <c r="BA538" s="155"/>
      <c r="BB538" s="81"/>
      <c r="BC538" s="82"/>
      <c r="BD538" s="83"/>
      <c r="BE538" s="84"/>
      <c r="BF538" s="85"/>
      <c r="BG538" s="155"/>
    </row>
    <row r="539" ht="16.5" customHeight="1">
      <c r="A539" s="166" t="s">
        <v>74</v>
      </c>
      <c r="B539" s="169">
        <v>7007.0</v>
      </c>
      <c r="C539" s="115">
        <v>1595.0</v>
      </c>
      <c r="D539" s="170"/>
      <c r="E539" s="170"/>
      <c r="F539" s="81">
        <v>133.0</v>
      </c>
      <c r="G539" s="82">
        <v>194.0</v>
      </c>
      <c r="H539" s="83">
        <v>93.0</v>
      </c>
      <c r="I539" s="84">
        <v>135.0</v>
      </c>
      <c r="J539" s="85">
        <v>413.0</v>
      </c>
      <c r="K539" s="155">
        <v>61.0</v>
      </c>
      <c r="L539" s="81">
        <v>139.0</v>
      </c>
      <c r="M539" s="82">
        <v>218.0</v>
      </c>
      <c r="N539" s="83">
        <v>102.0</v>
      </c>
      <c r="O539" s="84">
        <v>137.0</v>
      </c>
      <c r="P539" s="85">
        <v>402.0</v>
      </c>
      <c r="Q539" s="155">
        <v>59.0</v>
      </c>
      <c r="R539" s="81">
        <v>133.0</v>
      </c>
      <c r="S539" s="82">
        <v>214.0</v>
      </c>
      <c r="T539" s="83">
        <v>97.0</v>
      </c>
      <c r="U539" s="84">
        <v>133.0</v>
      </c>
      <c r="V539" s="85">
        <v>388.0</v>
      </c>
      <c r="W539" s="155">
        <v>57.0</v>
      </c>
      <c r="X539" s="81"/>
      <c r="Y539" s="82"/>
      <c r="Z539" s="83"/>
      <c r="AA539" s="84"/>
      <c r="AB539" s="85"/>
      <c r="AC539" s="155"/>
      <c r="AD539" s="81"/>
      <c r="AE539" s="82"/>
      <c r="AF539" s="83"/>
      <c r="AG539" s="84"/>
      <c r="AH539" s="85"/>
      <c r="AI539" s="155"/>
      <c r="AJ539" s="81"/>
      <c r="AK539" s="82"/>
      <c r="AL539" s="83"/>
      <c r="AM539" s="84"/>
      <c r="AN539" s="85"/>
      <c r="AO539" s="155"/>
      <c r="AP539" s="81"/>
      <c r="AQ539" s="82"/>
      <c r="AR539" s="83"/>
      <c r="AS539" s="84"/>
      <c r="AT539" s="85"/>
      <c r="AU539" s="155"/>
      <c r="AV539" s="81"/>
      <c r="AW539" s="82"/>
      <c r="AX539" s="83"/>
      <c r="AY539" s="84"/>
      <c r="AZ539" s="85"/>
      <c r="BA539" s="155"/>
      <c r="BB539" s="81"/>
      <c r="BC539" s="82"/>
      <c r="BD539" s="83"/>
      <c r="BE539" s="84"/>
      <c r="BF539" s="85"/>
      <c r="BG539" s="155"/>
    </row>
    <row r="540" ht="16.5" customHeight="1">
      <c r="A540" s="166" t="s">
        <v>74</v>
      </c>
      <c r="B540" s="169">
        <v>7012.0</v>
      </c>
      <c r="C540" s="115">
        <v>2749.0</v>
      </c>
      <c r="D540" s="170"/>
      <c r="E540" s="170"/>
      <c r="F540" s="81">
        <v>133.0</v>
      </c>
      <c r="G540" s="82">
        <v>137.0</v>
      </c>
      <c r="H540" s="83">
        <v>114.0</v>
      </c>
      <c r="I540" s="84">
        <v>154.0</v>
      </c>
      <c r="J540" s="85">
        <v>509.0</v>
      </c>
      <c r="K540" s="155">
        <v>151.0</v>
      </c>
      <c r="L540" s="81">
        <v>149.0</v>
      </c>
      <c r="M540" s="82">
        <v>148.0</v>
      </c>
      <c r="N540" s="83">
        <v>122.0</v>
      </c>
      <c r="O540" s="84">
        <v>152.0</v>
      </c>
      <c r="P540" s="85">
        <v>503.0</v>
      </c>
      <c r="Q540" s="155">
        <v>143.0</v>
      </c>
      <c r="R540" s="81">
        <v>146.0</v>
      </c>
      <c r="S540" s="82">
        <v>145.0</v>
      </c>
      <c r="T540" s="83">
        <v>124.0</v>
      </c>
      <c r="U540" s="84">
        <v>146.0</v>
      </c>
      <c r="V540" s="85">
        <v>493.0</v>
      </c>
      <c r="W540" s="155">
        <v>139.0</v>
      </c>
      <c r="X540" s="81"/>
      <c r="Y540" s="82"/>
      <c r="Z540" s="83"/>
      <c r="AA540" s="84"/>
      <c r="AB540" s="85"/>
      <c r="AC540" s="155"/>
      <c r="AD540" s="81"/>
      <c r="AE540" s="82"/>
      <c r="AF540" s="83"/>
      <c r="AG540" s="84"/>
      <c r="AH540" s="85"/>
      <c r="AI540" s="155"/>
      <c r="AJ540" s="81"/>
      <c r="AK540" s="82"/>
      <c r="AL540" s="83"/>
      <c r="AM540" s="84"/>
      <c r="AN540" s="85"/>
      <c r="AO540" s="155"/>
      <c r="AP540" s="81"/>
      <c r="AQ540" s="82"/>
      <c r="AR540" s="83"/>
      <c r="AS540" s="84"/>
      <c r="AT540" s="85"/>
      <c r="AU540" s="155"/>
      <c r="AV540" s="81"/>
      <c r="AW540" s="82"/>
      <c r="AX540" s="83"/>
      <c r="AY540" s="84"/>
      <c r="AZ540" s="85"/>
      <c r="BA540" s="155"/>
      <c r="BB540" s="81"/>
      <c r="BC540" s="82"/>
      <c r="BD540" s="83"/>
      <c r="BE540" s="84"/>
      <c r="BF540" s="85"/>
      <c r="BG540" s="155"/>
    </row>
    <row r="541" ht="16.5" customHeight="1">
      <c r="A541" s="166" t="s">
        <v>74</v>
      </c>
      <c r="B541" s="169">
        <v>7017.0</v>
      </c>
      <c r="C541" s="115">
        <v>416.0</v>
      </c>
      <c r="D541" s="170"/>
      <c r="E541" s="170"/>
      <c r="F541" s="81">
        <v>42.0</v>
      </c>
      <c r="G541" s="82">
        <v>50.0</v>
      </c>
      <c r="H541" s="83">
        <v>27.0</v>
      </c>
      <c r="I541" s="84">
        <v>25.0</v>
      </c>
      <c r="J541" s="85">
        <v>90.0</v>
      </c>
      <c r="K541" s="155">
        <v>23.0</v>
      </c>
      <c r="L541" s="81">
        <v>43.0</v>
      </c>
      <c r="M541" s="82">
        <v>53.0</v>
      </c>
      <c r="N541" s="83">
        <v>28.0</v>
      </c>
      <c r="O541" s="84">
        <v>25.0</v>
      </c>
      <c r="P541" s="85">
        <v>85.0</v>
      </c>
      <c r="Q541" s="155">
        <v>21.0</v>
      </c>
      <c r="R541" s="81">
        <v>39.0</v>
      </c>
      <c r="S541" s="82">
        <v>58.0</v>
      </c>
      <c r="T541" s="83">
        <v>27.0</v>
      </c>
      <c r="U541" s="84">
        <v>24.0</v>
      </c>
      <c r="V541" s="85">
        <v>83.0</v>
      </c>
      <c r="W541" s="155">
        <v>21.0</v>
      </c>
      <c r="X541" s="81"/>
      <c r="Y541" s="82"/>
      <c r="Z541" s="83"/>
      <c r="AA541" s="84"/>
      <c r="AB541" s="85"/>
      <c r="AC541" s="155"/>
      <c r="AD541" s="81"/>
      <c r="AE541" s="82"/>
      <c r="AF541" s="83"/>
      <c r="AG541" s="84"/>
      <c r="AH541" s="85"/>
      <c r="AI541" s="155"/>
      <c r="AJ541" s="81"/>
      <c r="AK541" s="82"/>
      <c r="AL541" s="83"/>
      <c r="AM541" s="84"/>
      <c r="AN541" s="85"/>
      <c r="AO541" s="155"/>
      <c r="AP541" s="81"/>
      <c r="AQ541" s="82"/>
      <c r="AR541" s="83"/>
      <c r="AS541" s="84"/>
      <c r="AT541" s="85"/>
      <c r="AU541" s="155"/>
      <c r="AV541" s="81"/>
      <c r="AW541" s="82"/>
      <c r="AX541" s="83"/>
      <c r="AY541" s="84"/>
      <c r="AZ541" s="85"/>
      <c r="BA541" s="155"/>
      <c r="BB541" s="81"/>
      <c r="BC541" s="82"/>
      <c r="BD541" s="83"/>
      <c r="BE541" s="84"/>
      <c r="BF541" s="85"/>
      <c r="BG541" s="155"/>
    </row>
    <row r="542" ht="16.5" customHeight="1">
      <c r="A542" s="166" t="s">
        <v>74</v>
      </c>
      <c r="B542" s="169">
        <v>7019.0</v>
      </c>
      <c r="C542" s="115">
        <v>2277.0</v>
      </c>
      <c r="D542" s="170"/>
      <c r="E542" s="170"/>
      <c r="F542" s="81">
        <v>201.0</v>
      </c>
      <c r="G542" s="82">
        <v>262.0</v>
      </c>
      <c r="H542" s="83">
        <v>190.0</v>
      </c>
      <c r="I542" s="84">
        <v>149.0</v>
      </c>
      <c r="J542" s="85">
        <v>452.0</v>
      </c>
      <c r="K542" s="155">
        <v>102.0</v>
      </c>
      <c r="L542" s="81">
        <v>206.0</v>
      </c>
      <c r="M542" s="82">
        <v>278.0</v>
      </c>
      <c r="N542" s="83">
        <v>208.0</v>
      </c>
      <c r="O542" s="84">
        <v>137.0</v>
      </c>
      <c r="P542" s="85">
        <v>437.0</v>
      </c>
      <c r="Q542" s="155">
        <v>96.0</v>
      </c>
      <c r="R542" s="81">
        <v>200.0</v>
      </c>
      <c r="S542" s="82">
        <v>276.0</v>
      </c>
      <c r="T542" s="83">
        <v>196.0</v>
      </c>
      <c r="U542" s="84">
        <v>142.0</v>
      </c>
      <c r="V542" s="85">
        <v>420.0</v>
      </c>
      <c r="W542" s="155">
        <v>91.0</v>
      </c>
      <c r="X542" s="81"/>
      <c r="Y542" s="82"/>
      <c r="Z542" s="83"/>
      <c r="AA542" s="84"/>
      <c r="AB542" s="85"/>
      <c r="AC542" s="155"/>
      <c r="AD542" s="81"/>
      <c r="AE542" s="82"/>
      <c r="AF542" s="83"/>
      <c r="AG542" s="84"/>
      <c r="AH542" s="85"/>
      <c r="AI542" s="155"/>
      <c r="AJ542" s="81"/>
      <c r="AK542" s="82"/>
      <c r="AL542" s="83"/>
      <c r="AM542" s="84"/>
      <c r="AN542" s="85"/>
      <c r="AO542" s="155"/>
      <c r="AP542" s="81"/>
      <c r="AQ542" s="82"/>
      <c r="AR542" s="83"/>
      <c r="AS542" s="84"/>
      <c r="AT542" s="85"/>
      <c r="AU542" s="155"/>
      <c r="AV542" s="81"/>
      <c r="AW542" s="82"/>
      <c r="AX542" s="83"/>
      <c r="AY542" s="84"/>
      <c r="AZ542" s="85"/>
      <c r="BA542" s="155"/>
      <c r="BB542" s="81"/>
      <c r="BC542" s="82"/>
      <c r="BD542" s="83"/>
      <c r="BE542" s="84"/>
      <c r="BF542" s="85"/>
      <c r="BG542" s="155"/>
    </row>
    <row r="543" ht="16.5" customHeight="1">
      <c r="A543" s="166" t="s">
        <v>74</v>
      </c>
      <c r="B543" s="169">
        <v>7021.0</v>
      </c>
      <c r="C543" s="115">
        <v>1576.0</v>
      </c>
      <c r="D543" s="170"/>
      <c r="E543" s="170"/>
      <c r="F543" s="81">
        <v>81.0</v>
      </c>
      <c r="G543" s="82">
        <v>65.0</v>
      </c>
      <c r="H543" s="83">
        <v>64.0</v>
      </c>
      <c r="I543" s="84">
        <v>97.0</v>
      </c>
      <c r="J543" s="85">
        <v>286.0</v>
      </c>
      <c r="K543" s="155">
        <v>77.0</v>
      </c>
      <c r="L543" s="81">
        <v>84.0</v>
      </c>
      <c r="M543" s="82">
        <v>70.0</v>
      </c>
      <c r="N543" s="83">
        <v>61.0</v>
      </c>
      <c r="O543" s="84">
        <v>102.0</v>
      </c>
      <c r="P543" s="85">
        <v>278.0</v>
      </c>
      <c r="Q543" s="155">
        <v>76.0</v>
      </c>
      <c r="R543" s="81">
        <v>82.0</v>
      </c>
      <c r="S543" s="82">
        <v>67.0</v>
      </c>
      <c r="T543" s="83">
        <v>62.0</v>
      </c>
      <c r="U543" s="84">
        <v>99.0</v>
      </c>
      <c r="V543" s="85">
        <v>274.0</v>
      </c>
      <c r="W543" s="155">
        <v>73.0</v>
      </c>
      <c r="X543" s="81"/>
      <c r="Y543" s="82"/>
      <c r="Z543" s="83"/>
      <c r="AA543" s="84"/>
      <c r="AB543" s="85"/>
      <c r="AC543" s="155"/>
      <c r="AD543" s="81"/>
      <c r="AE543" s="82"/>
      <c r="AF543" s="83"/>
      <c r="AG543" s="84"/>
      <c r="AH543" s="85"/>
      <c r="AI543" s="155"/>
      <c r="AJ543" s="81"/>
      <c r="AK543" s="82"/>
      <c r="AL543" s="83"/>
      <c r="AM543" s="84"/>
      <c r="AN543" s="85"/>
      <c r="AO543" s="155"/>
      <c r="AP543" s="81"/>
      <c r="AQ543" s="82"/>
      <c r="AR543" s="83"/>
      <c r="AS543" s="84"/>
      <c r="AT543" s="85"/>
      <c r="AU543" s="155"/>
      <c r="AV543" s="81"/>
      <c r="AW543" s="82"/>
      <c r="AX543" s="83"/>
      <c r="AY543" s="84"/>
      <c r="AZ543" s="85"/>
      <c r="BA543" s="155"/>
      <c r="BB543" s="81"/>
      <c r="BC543" s="82"/>
      <c r="BD543" s="83"/>
      <c r="BE543" s="84"/>
      <c r="BF543" s="85"/>
      <c r="BG543" s="155"/>
    </row>
    <row r="544" ht="16.5" customHeight="1">
      <c r="A544" s="166" t="s">
        <v>74</v>
      </c>
      <c r="B544" s="169">
        <v>7022.0</v>
      </c>
      <c r="C544" s="115">
        <v>1547.0</v>
      </c>
      <c r="D544" s="170"/>
      <c r="E544" s="170"/>
      <c r="F544" s="81">
        <v>27.0</v>
      </c>
      <c r="G544" s="82">
        <v>40.0</v>
      </c>
      <c r="H544" s="83">
        <v>32.0</v>
      </c>
      <c r="I544" s="84">
        <v>57.0</v>
      </c>
      <c r="J544" s="85">
        <v>155.0</v>
      </c>
      <c r="K544" s="155">
        <v>55.0</v>
      </c>
      <c r="L544" s="81">
        <v>30.0</v>
      </c>
      <c r="M544" s="82">
        <v>46.0</v>
      </c>
      <c r="N544" s="83">
        <v>32.0</v>
      </c>
      <c r="O544" s="84">
        <v>56.0</v>
      </c>
      <c r="P544" s="85">
        <v>154.0</v>
      </c>
      <c r="Q544" s="155">
        <v>53.0</v>
      </c>
      <c r="R544" s="81">
        <v>31.0</v>
      </c>
      <c r="S544" s="82">
        <v>38.0</v>
      </c>
      <c r="T544" s="83">
        <v>33.0</v>
      </c>
      <c r="U544" s="84">
        <v>56.0</v>
      </c>
      <c r="V544" s="85">
        <v>153.0</v>
      </c>
      <c r="W544" s="155">
        <v>52.0</v>
      </c>
      <c r="X544" s="81"/>
      <c r="Y544" s="82"/>
      <c r="Z544" s="83"/>
      <c r="AA544" s="84"/>
      <c r="AB544" s="85"/>
      <c r="AC544" s="155"/>
      <c r="AD544" s="81"/>
      <c r="AE544" s="82"/>
      <c r="AF544" s="83"/>
      <c r="AG544" s="84"/>
      <c r="AH544" s="85"/>
      <c r="AI544" s="155"/>
      <c r="AJ544" s="81"/>
      <c r="AK544" s="82"/>
      <c r="AL544" s="83"/>
      <c r="AM544" s="84"/>
      <c r="AN544" s="85"/>
      <c r="AO544" s="155"/>
      <c r="AP544" s="81"/>
      <c r="AQ544" s="82"/>
      <c r="AR544" s="83"/>
      <c r="AS544" s="84"/>
      <c r="AT544" s="85"/>
      <c r="AU544" s="155"/>
      <c r="AV544" s="81"/>
      <c r="AW544" s="82"/>
      <c r="AX544" s="83"/>
      <c r="AY544" s="84"/>
      <c r="AZ544" s="85"/>
      <c r="BA544" s="155"/>
      <c r="BB544" s="81"/>
      <c r="BC544" s="82"/>
      <c r="BD544" s="83"/>
      <c r="BE544" s="84"/>
      <c r="BF544" s="85"/>
      <c r="BG544" s="155"/>
    </row>
    <row r="545" ht="16.5" customHeight="1">
      <c r="A545" s="166" t="s">
        <v>74</v>
      </c>
      <c r="B545" s="169">
        <v>7023.0</v>
      </c>
      <c r="C545" s="115">
        <v>1847.0</v>
      </c>
      <c r="D545" s="170"/>
      <c r="E545" s="170"/>
      <c r="F545" s="81">
        <v>94.0</v>
      </c>
      <c r="G545" s="82">
        <v>152.0</v>
      </c>
      <c r="H545" s="83">
        <v>78.0</v>
      </c>
      <c r="I545" s="84">
        <v>109.0</v>
      </c>
      <c r="J545" s="85">
        <v>379.0</v>
      </c>
      <c r="K545" s="155">
        <v>108.0</v>
      </c>
      <c r="L545" s="81">
        <v>104.0</v>
      </c>
      <c r="M545" s="82">
        <v>160.0</v>
      </c>
      <c r="N545" s="83">
        <v>84.0</v>
      </c>
      <c r="O545" s="84">
        <v>109.0</v>
      </c>
      <c r="P545" s="85">
        <v>378.0</v>
      </c>
      <c r="Q545" s="155">
        <v>104.0</v>
      </c>
      <c r="R545" s="81">
        <v>93.0</v>
      </c>
      <c r="S545" s="82">
        <v>156.0</v>
      </c>
      <c r="T545" s="83">
        <v>81.0</v>
      </c>
      <c r="U545" s="84">
        <v>113.0</v>
      </c>
      <c r="V545" s="85">
        <v>378.0</v>
      </c>
      <c r="W545" s="155">
        <v>103.0</v>
      </c>
      <c r="X545" s="81"/>
      <c r="Y545" s="82"/>
      <c r="Z545" s="83"/>
      <c r="AA545" s="84"/>
      <c r="AB545" s="85"/>
      <c r="AC545" s="155"/>
      <c r="AD545" s="81"/>
      <c r="AE545" s="82"/>
      <c r="AF545" s="83"/>
      <c r="AG545" s="84"/>
      <c r="AH545" s="85"/>
      <c r="AI545" s="155"/>
      <c r="AJ545" s="81"/>
      <c r="AK545" s="82"/>
      <c r="AL545" s="83"/>
      <c r="AM545" s="84"/>
      <c r="AN545" s="85"/>
      <c r="AO545" s="155"/>
      <c r="AP545" s="81"/>
      <c r="AQ545" s="82"/>
      <c r="AR545" s="83"/>
      <c r="AS545" s="84"/>
      <c r="AT545" s="85"/>
      <c r="AU545" s="155"/>
      <c r="AV545" s="81"/>
      <c r="AW545" s="82"/>
      <c r="AX545" s="83"/>
      <c r="AY545" s="84"/>
      <c r="AZ545" s="85"/>
      <c r="BA545" s="155"/>
      <c r="BB545" s="81"/>
      <c r="BC545" s="82"/>
      <c r="BD545" s="83"/>
      <c r="BE545" s="84"/>
      <c r="BF545" s="85"/>
      <c r="BG545" s="155"/>
    </row>
    <row r="546" ht="16.5" customHeight="1">
      <c r="A546" s="166" t="s">
        <v>74</v>
      </c>
      <c r="B546" s="169">
        <v>7024.0</v>
      </c>
      <c r="C546" s="115">
        <v>1971.0</v>
      </c>
      <c r="D546" s="170"/>
      <c r="E546" s="170"/>
      <c r="F546" s="81">
        <v>232.0</v>
      </c>
      <c r="G546" s="82">
        <v>284.0</v>
      </c>
      <c r="H546" s="83">
        <v>190.0</v>
      </c>
      <c r="I546" s="84">
        <v>126.0</v>
      </c>
      <c r="J546" s="85">
        <v>424.0</v>
      </c>
      <c r="K546" s="155">
        <v>70.0</v>
      </c>
      <c r="L546" s="81">
        <v>248.0</v>
      </c>
      <c r="M546" s="82">
        <v>308.0</v>
      </c>
      <c r="N546" s="83">
        <v>203.0</v>
      </c>
      <c r="O546" s="84">
        <v>117.0</v>
      </c>
      <c r="P546" s="85">
        <v>409.0</v>
      </c>
      <c r="Q546" s="155">
        <v>60.0</v>
      </c>
      <c r="R546" s="81">
        <v>231.0</v>
      </c>
      <c r="S546" s="82">
        <v>294.0</v>
      </c>
      <c r="T546" s="83">
        <v>204.0</v>
      </c>
      <c r="U546" s="84">
        <v>125.0</v>
      </c>
      <c r="V546" s="85">
        <v>408.0</v>
      </c>
      <c r="W546" s="155">
        <v>56.0</v>
      </c>
      <c r="X546" s="81"/>
      <c r="Y546" s="82"/>
      <c r="Z546" s="83"/>
      <c r="AA546" s="84"/>
      <c r="AB546" s="85"/>
      <c r="AC546" s="155"/>
      <c r="AD546" s="81"/>
      <c r="AE546" s="82"/>
      <c r="AF546" s="83"/>
      <c r="AG546" s="84"/>
      <c r="AH546" s="85"/>
      <c r="AI546" s="155"/>
      <c r="AJ546" s="81"/>
      <c r="AK546" s="82"/>
      <c r="AL546" s="83"/>
      <c r="AM546" s="84"/>
      <c r="AN546" s="85"/>
      <c r="AO546" s="155"/>
      <c r="AP546" s="81"/>
      <c r="AQ546" s="82"/>
      <c r="AR546" s="83"/>
      <c r="AS546" s="84"/>
      <c r="AT546" s="85"/>
      <c r="AU546" s="155"/>
      <c r="AV546" s="81"/>
      <c r="AW546" s="82"/>
      <c r="AX546" s="83"/>
      <c r="AY546" s="84"/>
      <c r="AZ546" s="85"/>
      <c r="BA546" s="155"/>
      <c r="BB546" s="81"/>
      <c r="BC546" s="82"/>
      <c r="BD546" s="83"/>
      <c r="BE546" s="84"/>
      <c r="BF546" s="85"/>
      <c r="BG546" s="155"/>
    </row>
    <row r="547" ht="16.5" customHeight="1">
      <c r="A547" s="166" t="s">
        <v>74</v>
      </c>
      <c r="B547" s="169">
        <v>7025.0</v>
      </c>
      <c r="C547" s="115">
        <v>900.0</v>
      </c>
      <c r="D547" s="170"/>
      <c r="E547" s="170"/>
      <c r="F547" s="81">
        <v>34.0</v>
      </c>
      <c r="G547" s="82">
        <v>71.0</v>
      </c>
      <c r="H547" s="83">
        <v>27.0</v>
      </c>
      <c r="I547" s="84">
        <v>39.0</v>
      </c>
      <c r="J547" s="85">
        <v>120.0</v>
      </c>
      <c r="K547" s="155">
        <v>34.0</v>
      </c>
      <c r="L547" s="81">
        <v>37.0</v>
      </c>
      <c r="M547" s="82">
        <v>72.0</v>
      </c>
      <c r="N547" s="83">
        <v>24.0</v>
      </c>
      <c r="O547" s="84">
        <v>40.0</v>
      </c>
      <c r="P547" s="85">
        <v>118.0</v>
      </c>
      <c r="Q547" s="155">
        <v>36.0</v>
      </c>
      <c r="R547" s="81">
        <v>35.0</v>
      </c>
      <c r="S547" s="82">
        <v>74.0</v>
      </c>
      <c r="T547" s="83">
        <v>24.0</v>
      </c>
      <c r="U547" s="84">
        <v>40.0</v>
      </c>
      <c r="V547" s="85">
        <v>118.0</v>
      </c>
      <c r="W547" s="155">
        <v>33.0</v>
      </c>
      <c r="X547" s="81"/>
      <c r="Y547" s="82"/>
      <c r="Z547" s="83"/>
      <c r="AA547" s="84"/>
      <c r="AB547" s="85"/>
      <c r="AC547" s="155"/>
      <c r="AD547" s="81"/>
      <c r="AE547" s="82"/>
      <c r="AF547" s="83"/>
      <c r="AG547" s="84"/>
      <c r="AH547" s="85"/>
      <c r="AI547" s="155"/>
      <c r="AJ547" s="81"/>
      <c r="AK547" s="82"/>
      <c r="AL547" s="83"/>
      <c r="AM547" s="84"/>
      <c r="AN547" s="85"/>
      <c r="AO547" s="155"/>
      <c r="AP547" s="81"/>
      <c r="AQ547" s="82"/>
      <c r="AR547" s="83"/>
      <c r="AS547" s="84"/>
      <c r="AT547" s="85"/>
      <c r="AU547" s="155"/>
      <c r="AV547" s="81"/>
      <c r="AW547" s="82"/>
      <c r="AX547" s="83"/>
      <c r="AY547" s="84"/>
      <c r="AZ547" s="85"/>
      <c r="BA547" s="155"/>
      <c r="BB547" s="81"/>
      <c r="BC547" s="82"/>
      <c r="BD547" s="83"/>
      <c r="BE547" s="84"/>
      <c r="BF547" s="85"/>
      <c r="BG547" s="155"/>
    </row>
    <row r="548" ht="16.5" customHeight="1">
      <c r="A548" s="166" t="s">
        <v>74</v>
      </c>
      <c r="B548" s="169">
        <v>7028.0</v>
      </c>
      <c r="C548" s="115">
        <v>3040.0</v>
      </c>
      <c r="D548" s="170"/>
      <c r="E548" s="170"/>
      <c r="F548" s="81">
        <v>68.0</v>
      </c>
      <c r="G548" s="82">
        <v>109.0</v>
      </c>
      <c r="H548" s="83">
        <v>101.0</v>
      </c>
      <c r="I548" s="84">
        <v>88.0</v>
      </c>
      <c r="J548" s="85">
        <v>345.0</v>
      </c>
      <c r="K548" s="155">
        <v>101.0</v>
      </c>
      <c r="L548" s="81">
        <v>75.0</v>
      </c>
      <c r="M548" s="82">
        <v>131.0</v>
      </c>
      <c r="N548" s="83">
        <v>111.0</v>
      </c>
      <c r="O548" s="84">
        <v>83.0</v>
      </c>
      <c r="P548" s="85">
        <v>352.0</v>
      </c>
      <c r="Q548" s="155">
        <v>106.0</v>
      </c>
      <c r="R548" s="81">
        <v>76.0</v>
      </c>
      <c r="S548" s="82">
        <v>131.0</v>
      </c>
      <c r="T548" s="83">
        <v>117.0</v>
      </c>
      <c r="U548" s="84">
        <v>83.0</v>
      </c>
      <c r="V548" s="85">
        <v>336.0</v>
      </c>
      <c r="W548" s="155">
        <v>93.0</v>
      </c>
      <c r="X548" s="81"/>
      <c r="Y548" s="82"/>
      <c r="Z548" s="83"/>
      <c r="AA548" s="84"/>
      <c r="AB548" s="85"/>
      <c r="AC548" s="155"/>
      <c r="AD548" s="81"/>
      <c r="AE548" s="82"/>
      <c r="AF548" s="83"/>
      <c r="AG548" s="84"/>
      <c r="AH548" s="85"/>
      <c r="AI548" s="155"/>
      <c r="AJ548" s="81"/>
      <c r="AK548" s="82"/>
      <c r="AL548" s="83"/>
      <c r="AM548" s="84"/>
      <c r="AN548" s="85"/>
      <c r="AO548" s="155"/>
      <c r="AP548" s="81"/>
      <c r="AQ548" s="82"/>
      <c r="AR548" s="83"/>
      <c r="AS548" s="84"/>
      <c r="AT548" s="85"/>
      <c r="AU548" s="155"/>
      <c r="AV548" s="81"/>
      <c r="AW548" s="82"/>
      <c r="AX548" s="83"/>
      <c r="AY548" s="84"/>
      <c r="AZ548" s="85"/>
      <c r="BA548" s="155"/>
      <c r="BB548" s="81"/>
      <c r="BC548" s="82"/>
      <c r="BD548" s="83"/>
      <c r="BE548" s="84"/>
      <c r="BF548" s="85"/>
      <c r="BG548" s="155"/>
    </row>
    <row r="549" ht="16.5" customHeight="1">
      <c r="A549" s="166" t="s">
        <v>74</v>
      </c>
      <c r="B549" s="169">
        <v>7029.0</v>
      </c>
      <c r="C549" s="115">
        <v>2727.0</v>
      </c>
      <c r="D549" s="170"/>
      <c r="E549" s="170"/>
      <c r="F549" s="81">
        <v>169.0</v>
      </c>
      <c r="G549" s="82">
        <v>176.0</v>
      </c>
      <c r="H549" s="83">
        <v>208.0</v>
      </c>
      <c r="I549" s="84">
        <v>183.0</v>
      </c>
      <c r="J549" s="85">
        <v>484.0</v>
      </c>
      <c r="K549" s="155">
        <v>162.0</v>
      </c>
      <c r="L549" s="81">
        <v>192.0</v>
      </c>
      <c r="M549" s="82">
        <v>203.0</v>
      </c>
      <c r="N549" s="83">
        <v>219.0</v>
      </c>
      <c r="O549" s="84">
        <v>165.0</v>
      </c>
      <c r="P549" s="85">
        <v>490.0</v>
      </c>
      <c r="Q549" s="155">
        <v>163.0</v>
      </c>
      <c r="R549" s="81">
        <v>170.0</v>
      </c>
      <c r="S549" s="82">
        <v>203.0</v>
      </c>
      <c r="T549" s="83">
        <v>215.0</v>
      </c>
      <c r="U549" s="84">
        <v>170.0</v>
      </c>
      <c r="V549" s="85">
        <v>467.0</v>
      </c>
      <c r="W549" s="155">
        <v>156.0</v>
      </c>
      <c r="X549" s="81"/>
      <c r="Y549" s="82"/>
      <c r="Z549" s="83"/>
      <c r="AA549" s="84"/>
      <c r="AB549" s="85"/>
      <c r="AC549" s="155"/>
      <c r="AD549" s="81"/>
      <c r="AE549" s="82"/>
      <c r="AF549" s="83"/>
      <c r="AG549" s="84"/>
      <c r="AH549" s="85"/>
      <c r="AI549" s="155"/>
      <c r="AJ549" s="81"/>
      <c r="AK549" s="82"/>
      <c r="AL549" s="83"/>
      <c r="AM549" s="84"/>
      <c r="AN549" s="85"/>
      <c r="AO549" s="155"/>
      <c r="AP549" s="81"/>
      <c r="AQ549" s="82"/>
      <c r="AR549" s="83"/>
      <c r="AS549" s="84"/>
      <c r="AT549" s="85"/>
      <c r="AU549" s="155"/>
      <c r="AV549" s="81"/>
      <c r="AW549" s="82"/>
      <c r="AX549" s="83"/>
      <c r="AY549" s="84"/>
      <c r="AZ549" s="85"/>
      <c r="BA549" s="155"/>
      <c r="BB549" s="81"/>
      <c r="BC549" s="82"/>
      <c r="BD549" s="83"/>
      <c r="BE549" s="84"/>
      <c r="BF549" s="85"/>
      <c r="BG549" s="155"/>
    </row>
    <row r="550" ht="16.5" customHeight="1">
      <c r="A550" s="166" t="s">
        <v>74</v>
      </c>
      <c r="B550" s="169">
        <v>7032.0</v>
      </c>
      <c r="C550" s="115">
        <v>583.0</v>
      </c>
      <c r="D550" s="170"/>
      <c r="E550" s="170"/>
      <c r="F550" s="81">
        <v>85.0</v>
      </c>
      <c r="G550" s="82">
        <v>72.0</v>
      </c>
      <c r="H550" s="83">
        <v>48.0</v>
      </c>
      <c r="I550" s="84">
        <v>56.0</v>
      </c>
      <c r="J550" s="85">
        <v>100.0</v>
      </c>
      <c r="K550" s="155">
        <v>29.0</v>
      </c>
      <c r="L550" s="81">
        <v>87.0</v>
      </c>
      <c r="M550" s="82">
        <v>78.0</v>
      </c>
      <c r="N550" s="83">
        <v>51.0</v>
      </c>
      <c r="O550" s="84">
        <v>54.0</v>
      </c>
      <c r="P550" s="85">
        <v>99.0</v>
      </c>
      <c r="Q550" s="155">
        <v>30.0</v>
      </c>
      <c r="R550" s="81">
        <v>78.0</v>
      </c>
      <c r="S550" s="82">
        <v>76.0</v>
      </c>
      <c r="T550" s="83">
        <v>49.0</v>
      </c>
      <c r="U550" s="84">
        <v>56.0</v>
      </c>
      <c r="V550" s="85">
        <v>98.0</v>
      </c>
      <c r="W550" s="155">
        <v>31.0</v>
      </c>
      <c r="X550" s="81"/>
      <c r="Y550" s="82"/>
      <c r="Z550" s="83"/>
      <c r="AA550" s="84"/>
      <c r="AB550" s="85"/>
      <c r="AC550" s="155"/>
      <c r="AD550" s="81"/>
      <c r="AE550" s="82"/>
      <c r="AF550" s="83"/>
      <c r="AG550" s="84"/>
      <c r="AH550" s="85"/>
      <c r="AI550" s="155"/>
      <c r="AJ550" s="81"/>
      <c r="AK550" s="82"/>
      <c r="AL550" s="83"/>
      <c r="AM550" s="84"/>
      <c r="AN550" s="85"/>
      <c r="AO550" s="155"/>
      <c r="AP550" s="81"/>
      <c r="AQ550" s="82"/>
      <c r="AR550" s="83"/>
      <c r="AS550" s="84"/>
      <c r="AT550" s="85"/>
      <c r="AU550" s="155"/>
      <c r="AV550" s="81"/>
      <c r="AW550" s="82"/>
      <c r="AX550" s="83"/>
      <c r="AY550" s="84"/>
      <c r="AZ550" s="85"/>
      <c r="BA550" s="155"/>
      <c r="BB550" s="81"/>
      <c r="BC550" s="82"/>
      <c r="BD550" s="83"/>
      <c r="BE550" s="84"/>
      <c r="BF550" s="85"/>
      <c r="BG550" s="155"/>
    </row>
    <row r="551" ht="16.5" customHeight="1">
      <c r="A551" s="166" t="s">
        <v>74</v>
      </c>
      <c r="B551" s="169">
        <v>7036.0</v>
      </c>
      <c r="C551" s="115">
        <v>2994.0</v>
      </c>
      <c r="D551" s="170"/>
      <c r="E551" s="170"/>
      <c r="F551" s="81">
        <v>166.0</v>
      </c>
      <c r="G551" s="82">
        <v>161.0</v>
      </c>
      <c r="H551" s="83">
        <v>154.0</v>
      </c>
      <c r="I551" s="84">
        <v>120.0</v>
      </c>
      <c r="J551" s="85">
        <v>380.0</v>
      </c>
      <c r="K551" s="155">
        <v>107.0</v>
      </c>
      <c r="L551" s="81">
        <v>190.0</v>
      </c>
      <c r="M551" s="82">
        <v>180.0</v>
      </c>
      <c r="N551" s="83">
        <v>168.0</v>
      </c>
      <c r="O551" s="84">
        <v>112.0</v>
      </c>
      <c r="P551" s="85">
        <v>360.0</v>
      </c>
      <c r="Q551" s="155">
        <v>100.0</v>
      </c>
      <c r="R551" s="81">
        <v>191.0</v>
      </c>
      <c r="S551" s="82">
        <v>185.0</v>
      </c>
      <c r="T551" s="83">
        <v>174.0</v>
      </c>
      <c r="U551" s="84">
        <v>107.0</v>
      </c>
      <c r="V551" s="85">
        <v>359.0</v>
      </c>
      <c r="W551" s="155">
        <v>96.0</v>
      </c>
      <c r="X551" s="81"/>
      <c r="Y551" s="82"/>
      <c r="Z551" s="83"/>
      <c r="AA551" s="84"/>
      <c r="AB551" s="85"/>
      <c r="AC551" s="155"/>
      <c r="AD551" s="81"/>
      <c r="AE551" s="82"/>
      <c r="AF551" s="83"/>
      <c r="AG551" s="84"/>
      <c r="AH551" s="85"/>
      <c r="AI551" s="155"/>
      <c r="AJ551" s="81"/>
      <c r="AK551" s="82"/>
      <c r="AL551" s="83"/>
      <c r="AM551" s="84"/>
      <c r="AN551" s="85"/>
      <c r="AO551" s="155"/>
      <c r="AP551" s="81"/>
      <c r="AQ551" s="82"/>
      <c r="AR551" s="83"/>
      <c r="AS551" s="84"/>
      <c r="AT551" s="85"/>
      <c r="AU551" s="155"/>
      <c r="AV551" s="81"/>
      <c r="AW551" s="82"/>
      <c r="AX551" s="83"/>
      <c r="AY551" s="84"/>
      <c r="AZ551" s="85"/>
      <c r="BA551" s="155"/>
      <c r="BB551" s="81"/>
      <c r="BC551" s="82"/>
      <c r="BD551" s="83"/>
      <c r="BE551" s="84"/>
      <c r="BF551" s="85"/>
      <c r="BG551" s="155"/>
    </row>
    <row r="552" ht="16.5" customHeight="1">
      <c r="A552" s="166" t="s">
        <v>74</v>
      </c>
      <c r="B552" s="169">
        <v>7037.0</v>
      </c>
      <c r="C552" s="115">
        <v>1596.0</v>
      </c>
      <c r="D552" s="170"/>
      <c r="E552" s="170"/>
      <c r="F552" s="81">
        <v>73.0</v>
      </c>
      <c r="G552" s="82">
        <v>82.0</v>
      </c>
      <c r="H552" s="83">
        <v>86.0</v>
      </c>
      <c r="I552" s="84">
        <v>100.0</v>
      </c>
      <c r="J552" s="85">
        <v>252.0</v>
      </c>
      <c r="K552" s="155">
        <v>79.0</v>
      </c>
      <c r="L552" s="81">
        <v>76.0</v>
      </c>
      <c r="M552" s="82">
        <v>89.0</v>
      </c>
      <c r="N552" s="83">
        <v>91.0</v>
      </c>
      <c r="O552" s="84">
        <v>97.0</v>
      </c>
      <c r="P552" s="85">
        <v>245.0</v>
      </c>
      <c r="Q552" s="155">
        <v>82.0</v>
      </c>
      <c r="R552" s="81">
        <v>75.0</v>
      </c>
      <c r="S552" s="82">
        <v>92.0</v>
      </c>
      <c r="T552" s="83">
        <v>88.0</v>
      </c>
      <c r="U552" s="84">
        <v>96.0</v>
      </c>
      <c r="V552" s="85">
        <v>223.0</v>
      </c>
      <c r="W552" s="155">
        <v>81.0</v>
      </c>
      <c r="X552" s="81"/>
      <c r="Y552" s="82"/>
      <c r="Z552" s="83"/>
      <c r="AA552" s="84"/>
      <c r="AB552" s="85"/>
      <c r="AC552" s="155"/>
      <c r="AD552" s="81"/>
      <c r="AE552" s="82"/>
      <c r="AF552" s="83"/>
      <c r="AG552" s="84"/>
      <c r="AH552" s="85"/>
      <c r="AI552" s="155"/>
      <c r="AJ552" s="81"/>
      <c r="AK552" s="82"/>
      <c r="AL552" s="83"/>
      <c r="AM552" s="84"/>
      <c r="AN552" s="85"/>
      <c r="AO552" s="155"/>
      <c r="AP552" s="81"/>
      <c r="AQ552" s="82"/>
      <c r="AR552" s="83"/>
      <c r="AS552" s="84"/>
      <c r="AT552" s="85"/>
      <c r="AU552" s="155"/>
      <c r="AV552" s="81"/>
      <c r="AW552" s="82"/>
      <c r="AX552" s="83"/>
      <c r="AY552" s="84"/>
      <c r="AZ552" s="85"/>
      <c r="BA552" s="155"/>
      <c r="BB552" s="81"/>
      <c r="BC552" s="82"/>
      <c r="BD552" s="83"/>
      <c r="BE552" s="84"/>
      <c r="BF552" s="85"/>
      <c r="BG552" s="155"/>
    </row>
    <row r="553" ht="16.5" customHeight="1">
      <c r="A553" s="166" t="s">
        <v>74</v>
      </c>
      <c r="B553" s="169">
        <v>7039.0</v>
      </c>
      <c r="C553" s="115">
        <v>2829.0</v>
      </c>
      <c r="D553" s="170"/>
      <c r="E553" s="170"/>
      <c r="F553" s="81">
        <v>283.0</v>
      </c>
      <c r="G553" s="82">
        <v>231.0</v>
      </c>
      <c r="H553" s="83">
        <v>207.0</v>
      </c>
      <c r="I553" s="84">
        <v>161.0</v>
      </c>
      <c r="J553" s="85">
        <v>364.0</v>
      </c>
      <c r="K553" s="155">
        <v>116.0</v>
      </c>
      <c r="L553" s="81">
        <v>306.0</v>
      </c>
      <c r="M553" s="82">
        <v>261.0</v>
      </c>
      <c r="N553" s="83">
        <v>219.0</v>
      </c>
      <c r="O553" s="84">
        <v>145.0</v>
      </c>
      <c r="P553" s="85">
        <v>352.0</v>
      </c>
      <c r="Q553" s="155">
        <v>109.0</v>
      </c>
      <c r="R553" s="81">
        <v>295.0</v>
      </c>
      <c r="S553" s="82">
        <v>261.0</v>
      </c>
      <c r="T553" s="83">
        <v>221.0</v>
      </c>
      <c r="U553" s="84">
        <v>144.0</v>
      </c>
      <c r="V553" s="85">
        <v>341.0</v>
      </c>
      <c r="W553" s="155">
        <v>96.0</v>
      </c>
      <c r="X553" s="81"/>
      <c r="Y553" s="82"/>
      <c r="Z553" s="83"/>
      <c r="AA553" s="84"/>
      <c r="AB553" s="85"/>
      <c r="AC553" s="155"/>
      <c r="AD553" s="81"/>
      <c r="AE553" s="82"/>
      <c r="AF553" s="83"/>
      <c r="AG553" s="84"/>
      <c r="AH553" s="85"/>
      <c r="AI553" s="155"/>
      <c r="AJ553" s="81"/>
      <c r="AK553" s="82"/>
      <c r="AL553" s="83"/>
      <c r="AM553" s="84"/>
      <c r="AN553" s="85"/>
      <c r="AO553" s="155"/>
      <c r="AP553" s="81"/>
      <c r="AQ553" s="82"/>
      <c r="AR553" s="83"/>
      <c r="AS553" s="84"/>
      <c r="AT553" s="85"/>
      <c r="AU553" s="155"/>
      <c r="AV553" s="81"/>
      <c r="AW553" s="82"/>
      <c r="AX553" s="83"/>
      <c r="AY553" s="84"/>
      <c r="AZ553" s="85"/>
      <c r="BA553" s="155"/>
      <c r="BB553" s="81"/>
      <c r="BC553" s="82"/>
      <c r="BD553" s="83"/>
      <c r="BE553" s="84"/>
      <c r="BF553" s="85"/>
      <c r="BG553" s="155"/>
    </row>
    <row r="554" ht="16.5" customHeight="1">
      <c r="A554" s="166" t="s">
        <v>74</v>
      </c>
      <c r="B554" s="169">
        <v>7040.0</v>
      </c>
      <c r="C554" s="115">
        <v>2149.0</v>
      </c>
      <c r="D554" s="170"/>
      <c r="E554" s="170"/>
      <c r="F554" s="81">
        <v>230.0</v>
      </c>
      <c r="G554" s="82">
        <v>135.0</v>
      </c>
      <c r="H554" s="83">
        <v>215.0</v>
      </c>
      <c r="I554" s="84">
        <v>113.0</v>
      </c>
      <c r="J554" s="85">
        <v>304.0</v>
      </c>
      <c r="K554" s="155">
        <v>82.0</v>
      </c>
      <c r="L554" s="81">
        <v>246.0</v>
      </c>
      <c r="M554" s="82">
        <v>154.0</v>
      </c>
      <c r="N554" s="83">
        <v>233.0</v>
      </c>
      <c r="O554" s="84">
        <v>109.0</v>
      </c>
      <c r="P554" s="85">
        <v>289.0</v>
      </c>
      <c r="Q554" s="155">
        <v>80.0</v>
      </c>
      <c r="R554" s="81">
        <v>242.0</v>
      </c>
      <c r="S554" s="82">
        <v>151.0</v>
      </c>
      <c r="T554" s="83">
        <v>231.0</v>
      </c>
      <c r="U554" s="84">
        <v>106.0</v>
      </c>
      <c r="V554" s="85">
        <v>285.0</v>
      </c>
      <c r="W554" s="155">
        <v>80.0</v>
      </c>
      <c r="X554" s="81"/>
      <c r="Y554" s="82"/>
      <c r="Z554" s="83"/>
      <c r="AA554" s="84"/>
      <c r="AB554" s="85"/>
      <c r="AC554" s="155"/>
      <c r="AD554" s="81"/>
      <c r="AE554" s="82"/>
      <c r="AF554" s="83"/>
      <c r="AG554" s="84"/>
      <c r="AH554" s="85"/>
      <c r="AI554" s="155"/>
      <c r="AJ554" s="81"/>
      <c r="AK554" s="82"/>
      <c r="AL554" s="83"/>
      <c r="AM554" s="84"/>
      <c r="AN554" s="85"/>
      <c r="AO554" s="155"/>
      <c r="AP554" s="81"/>
      <c r="AQ554" s="82"/>
      <c r="AR554" s="83"/>
      <c r="AS554" s="84"/>
      <c r="AT554" s="85"/>
      <c r="AU554" s="155"/>
      <c r="AV554" s="81"/>
      <c r="AW554" s="82"/>
      <c r="AX554" s="83"/>
      <c r="AY554" s="84"/>
      <c r="AZ554" s="85"/>
      <c r="BA554" s="155"/>
      <c r="BB554" s="81"/>
      <c r="BC554" s="82"/>
      <c r="BD554" s="83"/>
      <c r="BE554" s="84"/>
      <c r="BF554" s="85"/>
      <c r="BG554" s="155"/>
    </row>
    <row r="555" ht="16.5" customHeight="1">
      <c r="A555" s="166" t="s">
        <v>74</v>
      </c>
      <c r="B555" s="169">
        <v>7041.0</v>
      </c>
      <c r="C555" s="115">
        <v>1863.0</v>
      </c>
      <c r="D555" s="170"/>
      <c r="E555" s="170"/>
      <c r="F555" s="81">
        <v>242.0</v>
      </c>
      <c r="G555" s="82">
        <v>180.0</v>
      </c>
      <c r="H555" s="83">
        <v>193.0</v>
      </c>
      <c r="I555" s="84">
        <v>91.0</v>
      </c>
      <c r="J555" s="85">
        <v>303.0</v>
      </c>
      <c r="K555" s="155">
        <v>68.0</v>
      </c>
      <c r="L555" s="81">
        <v>261.0</v>
      </c>
      <c r="M555" s="82">
        <v>212.0</v>
      </c>
      <c r="N555" s="83">
        <v>217.0</v>
      </c>
      <c r="O555" s="84">
        <v>79.0</v>
      </c>
      <c r="P555" s="85">
        <v>282.0</v>
      </c>
      <c r="Q555" s="155">
        <v>63.0</v>
      </c>
      <c r="R555" s="81">
        <v>250.0</v>
      </c>
      <c r="S555" s="82">
        <v>192.0</v>
      </c>
      <c r="T555" s="83">
        <v>210.0</v>
      </c>
      <c r="U555" s="84">
        <v>79.0</v>
      </c>
      <c r="V555" s="85">
        <v>282.0</v>
      </c>
      <c r="W555" s="155">
        <v>60.0</v>
      </c>
      <c r="X555" s="81"/>
      <c r="Y555" s="82"/>
      <c r="Z555" s="83"/>
      <c r="AA555" s="84"/>
      <c r="AB555" s="85"/>
      <c r="AC555" s="155"/>
      <c r="AD555" s="81"/>
      <c r="AE555" s="82"/>
      <c r="AF555" s="83"/>
      <c r="AG555" s="84"/>
      <c r="AH555" s="85"/>
      <c r="AI555" s="155"/>
      <c r="AJ555" s="81"/>
      <c r="AK555" s="82"/>
      <c r="AL555" s="83"/>
      <c r="AM555" s="84"/>
      <c r="AN555" s="85"/>
      <c r="AO555" s="155"/>
      <c r="AP555" s="81"/>
      <c r="AQ555" s="82"/>
      <c r="AR555" s="83"/>
      <c r="AS555" s="84"/>
      <c r="AT555" s="85"/>
      <c r="AU555" s="155"/>
      <c r="AV555" s="81"/>
      <c r="AW555" s="82"/>
      <c r="AX555" s="83"/>
      <c r="AY555" s="84"/>
      <c r="AZ555" s="85"/>
      <c r="BA555" s="155"/>
      <c r="BB555" s="81"/>
      <c r="BC555" s="82"/>
      <c r="BD555" s="83"/>
      <c r="BE555" s="84"/>
      <c r="BF555" s="85"/>
      <c r="BG555" s="155"/>
    </row>
    <row r="556" ht="16.5" customHeight="1">
      <c r="A556" s="166" t="s">
        <v>74</v>
      </c>
      <c r="B556" s="169">
        <v>7042.0</v>
      </c>
      <c r="C556" s="115">
        <v>1805.0</v>
      </c>
      <c r="D556" s="170"/>
      <c r="E556" s="170"/>
      <c r="F556" s="81">
        <v>120.0</v>
      </c>
      <c r="G556" s="82">
        <v>129.0</v>
      </c>
      <c r="H556" s="83">
        <v>151.0</v>
      </c>
      <c r="I556" s="84">
        <v>86.0</v>
      </c>
      <c r="J556" s="85">
        <v>265.0</v>
      </c>
      <c r="K556" s="155">
        <v>77.0</v>
      </c>
      <c r="L556" s="81">
        <v>126.0</v>
      </c>
      <c r="M556" s="82">
        <v>139.0</v>
      </c>
      <c r="N556" s="83">
        <v>166.0</v>
      </c>
      <c r="O556" s="84">
        <v>84.0</v>
      </c>
      <c r="P556" s="85">
        <v>269.0</v>
      </c>
      <c r="Q556" s="155">
        <v>73.0</v>
      </c>
      <c r="R556" s="81">
        <v>119.0</v>
      </c>
      <c r="S556" s="82">
        <v>138.0</v>
      </c>
      <c r="T556" s="83">
        <v>164.0</v>
      </c>
      <c r="U556" s="84">
        <v>87.0</v>
      </c>
      <c r="V556" s="85">
        <v>255.0</v>
      </c>
      <c r="W556" s="155">
        <v>62.0</v>
      </c>
      <c r="X556" s="81"/>
      <c r="Y556" s="82"/>
      <c r="Z556" s="83"/>
      <c r="AA556" s="84"/>
      <c r="AB556" s="85"/>
      <c r="AC556" s="155"/>
      <c r="AD556" s="81"/>
      <c r="AE556" s="82"/>
      <c r="AF556" s="83"/>
      <c r="AG556" s="84"/>
      <c r="AH556" s="85"/>
      <c r="AI556" s="155"/>
      <c r="AJ556" s="81"/>
      <c r="AK556" s="82"/>
      <c r="AL556" s="83"/>
      <c r="AM556" s="84"/>
      <c r="AN556" s="85"/>
      <c r="AO556" s="155"/>
      <c r="AP556" s="81"/>
      <c r="AQ556" s="82"/>
      <c r="AR556" s="83"/>
      <c r="AS556" s="84"/>
      <c r="AT556" s="85"/>
      <c r="AU556" s="155"/>
      <c r="AV556" s="81"/>
      <c r="AW556" s="82"/>
      <c r="AX556" s="83"/>
      <c r="AY556" s="84"/>
      <c r="AZ556" s="85"/>
      <c r="BA556" s="155"/>
      <c r="BB556" s="81"/>
      <c r="BC556" s="82"/>
      <c r="BD556" s="83"/>
      <c r="BE556" s="84"/>
      <c r="BF556" s="85"/>
      <c r="BG556" s="155"/>
    </row>
    <row r="557" ht="16.5" customHeight="1">
      <c r="A557" s="166" t="s">
        <v>74</v>
      </c>
      <c r="B557" s="169">
        <v>7044.0</v>
      </c>
      <c r="C557" s="115">
        <v>485.0</v>
      </c>
      <c r="D557" s="170"/>
      <c r="E557" s="170"/>
      <c r="F557" s="81">
        <v>47.0</v>
      </c>
      <c r="G557" s="82">
        <v>28.0</v>
      </c>
      <c r="H557" s="83">
        <v>45.0</v>
      </c>
      <c r="I557" s="84">
        <v>25.0</v>
      </c>
      <c r="J557" s="85">
        <v>82.0</v>
      </c>
      <c r="K557" s="155">
        <v>23.0</v>
      </c>
      <c r="L557" s="81">
        <v>51.0</v>
      </c>
      <c r="M557" s="82">
        <v>36.0</v>
      </c>
      <c r="N557" s="83">
        <v>50.0</v>
      </c>
      <c r="O557" s="84">
        <v>22.0</v>
      </c>
      <c r="P557" s="85">
        <v>81.0</v>
      </c>
      <c r="Q557" s="155">
        <v>21.0</v>
      </c>
      <c r="R557" s="81">
        <v>49.0</v>
      </c>
      <c r="S557" s="82">
        <v>32.0</v>
      </c>
      <c r="T557" s="83">
        <v>46.0</v>
      </c>
      <c r="U557" s="84">
        <v>22.0</v>
      </c>
      <c r="V557" s="85">
        <v>81.0</v>
      </c>
      <c r="W557" s="155">
        <v>19.0</v>
      </c>
      <c r="X557" s="81"/>
      <c r="Y557" s="82"/>
      <c r="Z557" s="83"/>
      <c r="AA557" s="84"/>
      <c r="AB557" s="85"/>
      <c r="AC557" s="155"/>
      <c r="AD557" s="81"/>
      <c r="AE557" s="82"/>
      <c r="AF557" s="83"/>
      <c r="AG557" s="84"/>
      <c r="AH557" s="85"/>
      <c r="AI557" s="155"/>
      <c r="AJ557" s="81"/>
      <c r="AK557" s="82"/>
      <c r="AL557" s="83"/>
      <c r="AM557" s="84"/>
      <c r="AN557" s="85"/>
      <c r="AO557" s="155"/>
      <c r="AP557" s="81"/>
      <c r="AQ557" s="82"/>
      <c r="AR557" s="83"/>
      <c r="AS557" s="84"/>
      <c r="AT557" s="85"/>
      <c r="AU557" s="155"/>
      <c r="AV557" s="81"/>
      <c r="AW557" s="82"/>
      <c r="AX557" s="83"/>
      <c r="AY557" s="84"/>
      <c r="AZ557" s="85"/>
      <c r="BA557" s="155"/>
      <c r="BB557" s="81"/>
      <c r="BC557" s="82"/>
      <c r="BD557" s="83"/>
      <c r="BE557" s="84"/>
      <c r="BF557" s="85"/>
      <c r="BG557" s="155"/>
    </row>
    <row r="558" ht="16.5" customHeight="1">
      <c r="A558" s="166" t="s">
        <v>74</v>
      </c>
      <c r="B558" s="169">
        <v>7047.0</v>
      </c>
      <c r="C558" s="115">
        <v>2565.0</v>
      </c>
      <c r="D558" s="170"/>
      <c r="E558" s="170"/>
      <c r="F558" s="81">
        <v>162.0</v>
      </c>
      <c r="G558" s="82">
        <v>172.0</v>
      </c>
      <c r="H558" s="83">
        <v>171.0</v>
      </c>
      <c r="I558" s="84">
        <v>203.0</v>
      </c>
      <c r="J558" s="85">
        <v>487.0</v>
      </c>
      <c r="K558" s="155">
        <v>133.0</v>
      </c>
      <c r="L558" s="81">
        <v>183.0</v>
      </c>
      <c r="M558" s="82">
        <v>200.0</v>
      </c>
      <c r="N558" s="83">
        <v>178.0</v>
      </c>
      <c r="O558" s="84">
        <v>189.0</v>
      </c>
      <c r="P558" s="85">
        <v>466.0</v>
      </c>
      <c r="Q558" s="155">
        <v>138.0</v>
      </c>
      <c r="R558" s="81">
        <v>175.0</v>
      </c>
      <c r="S558" s="82">
        <v>188.0</v>
      </c>
      <c r="T558" s="83">
        <v>178.0</v>
      </c>
      <c r="U558" s="84">
        <v>189.0</v>
      </c>
      <c r="V558" s="85">
        <v>461.0</v>
      </c>
      <c r="W558" s="155">
        <v>128.0</v>
      </c>
      <c r="X558" s="81"/>
      <c r="Y558" s="82"/>
      <c r="Z558" s="83"/>
      <c r="AA558" s="84"/>
      <c r="AB558" s="85"/>
      <c r="AC558" s="155"/>
      <c r="AD558" s="81"/>
      <c r="AE558" s="82"/>
      <c r="AF558" s="83"/>
      <c r="AG558" s="84"/>
      <c r="AH558" s="85"/>
      <c r="AI558" s="155"/>
      <c r="AJ558" s="81"/>
      <c r="AK558" s="82"/>
      <c r="AL558" s="83"/>
      <c r="AM558" s="84"/>
      <c r="AN558" s="85"/>
      <c r="AO558" s="155"/>
      <c r="AP558" s="81"/>
      <c r="AQ558" s="82"/>
      <c r="AR558" s="83"/>
      <c r="AS558" s="84"/>
      <c r="AT558" s="85"/>
      <c r="AU558" s="155"/>
      <c r="AV558" s="81"/>
      <c r="AW558" s="82"/>
      <c r="AX558" s="83"/>
      <c r="AY558" s="84"/>
      <c r="AZ558" s="85"/>
      <c r="BA558" s="155"/>
      <c r="BB558" s="81"/>
      <c r="BC558" s="82"/>
      <c r="BD558" s="83"/>
      <c r="BE558" s="84"/>
      <c r="BF558" s="85"/>
      <c r="BG558" s="155"/>
    </row>
    <row r="559" ht="16.5" customHeight="1">
      <c r="A559" s="166" t="s">
        <v>74</v>
      </c>
      <c r="B559" s="169">
        <v>7053.0</v>
      </c>
      <c r="C559" s="115">
        <v>655.0</v>
      </c>
      <c r="D559" s="170"/>
      <c r="E559" s="170"/>
      <c r="F559" s="81">
        <v>39.0</v>
      </c>
      <c r="G559" s="82">
        <v>66.0</v>
      </c>
      <c r="H559" s="83">
        <v>29.0</v>
      </c>
      <c r="I559" s="84">
        <v>44.0</v>
      </c>
      <c r="J559" s="85">
        <v>168.0</v>
      </c>
      <c r="K559" s="155">
        <v>15.0</v>
      </c>
      <c r="L559" s="81">
        <v>41.0</v>
      </c>
      <c r="M559" s="82">
        <v>66.0</v>
      </c>
      <c r="N559" s="83">
        <v>29.0</v>
      </c>
      <c r="O559" s="84">
        <v>43.0</v>
      </c>
      <c r="P559" s="85">
        <v>167.0</v>
      </c>
      <c r="Q559" s="155">
        <v>19.0</v>
      </c>
      <c r="R559" s="81">
        <v>38.0</v>
      </c>
      <c r="S559" s="82">
        <v>69.0</v>
      </c>
      <c r="T559" s="83">
        <v>29.0</v>
      </c>
      <c r="U559" s="84">
        <v>41.0</v>
      </c>
      <c r="V559" s="85">
        <v>162.0</v>
      </c>
      <c r="W559" s="155">
        <v>17.0</v>
      </c>
      <c r="X559" s="81"/>
      <c r="Y559" s="82"/>
      <c r="Z559" s="83"/>
      <c r="AA559" s="84"/>
      <c r="AB559" s="85"/>
      <c r="AC559" s="155"/>
      <c r="AD559" s="81"/>
      <c r="AE559" s="82"/>
      <c r="AF559" s="83"/>
      <c r="AG559" s="84"/>
      <c r="AH559" s="85"/>
      <c r="AI559" s="155"/>
      <c r="AJ559" s="81"/>
      <c r="AK559" s="82"/>
      <c r="AL559" s="83"/>
      <c r="AM559" s="84"/>
      <c r="AN559" s="85"/>
      <c r="AO559" s="155"/>
      <c r="AP559" s="81"/>
      <c r="AQ559" s="82"/>
      <c r="AR559" s="83"/>
      <c r="AS559" s="84"/>
      <c r="AT559" s="85"/>
      <c r="AU559" s="155"/>
      <c r="AV559" s="81"/>
      <c r="AW559" s="82"/>
      <c r="AX559" s="83"/>
      <c r="AY559" s="84"/>
      <c r="AZ559" s="85"/>
      <c r="BA559" s="155"/>
      <c r="BB559" s="81"/>
      <c r="BC559" s="82"/>
      <c r="BD559" s="83"/>
      <c r="BE559" s="84"/>
      <c r="BF559" s="85"/>
      <c r="BG559" s="155"/>
    </row>
    <row r="560" ht="16.5" customHeight="1">
      <c r="A560" s="166" t="s">
        <v>74</v>
      </c>
      <c r="B560" s="169">
        <v>7055.0</v>
      </c>
      <c r="C560" s="115">
        <v>3379.0</v>
      </c>
      <c r="D560" s="170"/>
      <c r="E560" s="170"/>
      <c r="F560" s="81">
        <v>149.0</v>
      </c>
      <c r="G560" s="82">
        <v>134.0</v>
      </c>
      <c r="H560" s="83">
        <v>156.0</v>
      </c>
      <c r="I560" s="84">
        <v>198.0</v>
      </c>
      <c r="J560" s="85">
        <v>474.0</v>
      </c>
      <c r="K560" s="155">
        <v>150.0</v>
      </c>
      <c r="L560" s="81">
        <v>157.0</v>
      </c>
      <c r="M560" s="82">
        <v>153.0</v>
      </c>
      <c r="N560" s="83">
        <v>153.0</v>
      </c>
      <c r="O560" s="84">
        <v>194.0</v>
      </c>
      <c r="P560" s="85">
        <v>468.0</v>
      </c>
      <c r="Q560" s="155">
        <v>156.0</v>
      </c>
      <c r="R560" s="81">
        <v>154.0</v>
      </c>
      <c r="S560" s="82">
        <v>149.0</v>
      </c>
      <c r="T560" s="83">
        <v>157.0</v>
      </c>
      <c r="U560" s="84">
        <v>183.0</v>
      </c>
      <c r="V560" s="85">
        <v>453.0</v>
      </c>
      <c r="W560" s="155">
        <v>143.0</v>
      </c>
      <c r="X560" s="81"/>
      <c r="Y560" s="82"/>
      <c r="Z560" s="83"/>
      <c r="AA560" s="84"/>
      <c r="AB560" s="85"/>
      <c r="AC560" s="155"/>
      <c r="AD560" s="81"/>
      <c r="AE560" s="82"/>
      <c r="AF560" s="83"/>
      <c r="AG560" s="84"/>
      <c r="AH560" s="85"/>
      <c r="AI560" s="155"/>
      <c r="AJ560" s="81"/>
      <c r="AK560" s="82"/>
      <c r="AL560" s="83"/>
      <c r="AM560" s="84"/>
      <c r="AN560" s="85"/>
      <c r="AO560" s="155"/>
      <c r="AP560" s="81"/>
      <c r="AQ560" s="82"/>
      <c r="AR560" s="83"/>
      <c r="AS560" s="84"/>
      <c r="AT560" s="85"/>
      <c r="AU560" s="155"/>
      <c r="AV560" s="81"/>
      <c r="AW560" s="82"/>
      <c r="AX560" s="83"/>
      <c r="AY560" s="84"/>
      <c r="AZ560" s="85"/>
      <c r="BA560" s="155"/>
      <c r="BB560" s="81"/>
      <c r="BC560" s="82"/>
      <c r="BD560" s="83"/>
      <c r="BE560" s="84"/>
      <c r="BF560" s="85"/>
      <c r="BG560" s="155"/>
    </row>
    <row r="561" ht="16.5" customHeight="1">
      <c r="A561" s="166" t="s">
        <v>74</v>
      </c>
      <c r="B561" s="169">
        <v>7056.0</v>
      </c>
      <c r="C561" s="115">
        <v>2362.0</v>
      </c>
      <c r="D561" s="170"/>
      <c r="E561" s="170"/>
      <c r="F561" s="81">
        <v>184.0</v>
      </c>
      <c r="G561" s="82">
        <v>221.0</v>
      </c>
      <c r="H561" s="83">
        <v>154.0</v>
      </c>
      <c r="I561" s="84">
        <v>174.0</v>
      </c>
      <c r="J561" s="85">
        <v>435.0</v>
      </c>
      <c r="K561" s="155">
        <v>117.0</v>
      </c>
      <c r="L561" s="81">
        <v>191.0</v>
      </c>
      <c r="M561" s="82">
        <v>239.0</v>
      </c>
      <c r="N561" s="83">
        <v>157.0</v>
      </c>
      <c r="O561" s="84">
        <v>170.0</v>
      </c>
      <c r="P561" s="85">
        <v>438.0</v>
      </c>
      <c r="Q561" s="155">
        <v>115.0</v>
      </c>
      <c r="R561" s="81">
        <v>190.0</v>
      </c>
      <c r="S561" s="82">
        <v>238.0</v>
      </c>
      <c r="T561" s="83">
        <v>161.0</v>
      </c>
      <c r="U561" s="84">
        <v>159.0</v>
      </c>
      <c r="V561" s="85">
        <v>420.0</v>
      </c>
      <c r="W561" s="155">
        <v>111.0</v>
      </c>
      <c r="X561" s="81"/>
      <c r="Y561" s="82"/>
      <c r="Z561" s="83"/>
      <c r="AA561" s="84"/>
      <c r="AB561" s="85"/>
      <c r="AC561" s="155"/>
      <c r="AD561" s="81"/>
      <c r="AE561" s="82"/>
      <c r="AF561" s="83"/>
      <c r="AG561" s="84"/>
      <c r="AH561" s="85"/>
      <c r="AI561" s="155"/>
      <c r="AJ561" s="81"/>
      <c r="AK561" s="82"/>
      <c r="AL561" s="83"/>
      <c r="AM561" s="84"/>
      <c r="AN561" s="85"/>
      <c r="AO561" s="155"/>
      <c r="AP561" s="81"/>
      <c r="AQ561" s="82"/>
      <c r="AR561" s="83"/>
      <c r="AS561" s="84"/>
      <c r="AT561" s="85"/>
      <c r="AU561" s="155"/>
      <c r="AV561" s="81"/>
      <c r="AW561" s="82"/>
      <c r="AX561" s="83"/>
      <c r="AY561" s="84"/>
      <c r="AZ561" s="85"/>
      <c r="BA561" s="155"/>
      <c r="BB561" s="81"/>
      <c r="BC561" s="82"/>
      <c r="BD561" s="83"/>
      <c r="BE561" s="84"/>
      <c r="BF561" s="85"/>
      <c r="BG561" s="155"/>
    </row>
    <row r="562" ht="16.5" customHeight="1">
      <c r="A562" s="166" t="s">
        <v>74</v>
      </c>
      <c r="B562" s="169">
        <v>7057.0</v>
      </c>
      <c r="C562" s="115">
        <v>1135.0</v>
      </c>
      <c r="D562" s="170"/>
      <c r="E562" s="170"/>
      <c r="F562" s="81">
        <v>87.0</v>
      </c>
      <c r="G562" s="82">
        <v>96.0</v>
      </c>
      <c r="H562" s="83">
        <v>94.0</v>
      </c>
      <c r="I562" s="84">
        <v>65.0</v>
      </c>
      <c r="J562" s="85">
        <v>255.0</v>
      </c>
      <c r="K562" s="155">
        <v>44.0</v>
      </c>
      <c r="L562" s="81">
        <v>88.0</v>
      </c>
      <c r="M562" s="82">
        <v>108.0</v>
      </c>
      <c r="N562" s="83">
        <v>97.0</v>
      </c>
      <c r="O562" s="84">
        <v>64.0</v>
      </c>
      <c r="P562" s="85">
        <v>240.0</v>
      </c>
      <c r="Q562" s="155">
        <v>47.0</v>
      </c>
      <c r="R562" s="81">
        <v>89.0</v>
      </c>
      <c r="S562" s="82">
        <v>114.0</v>
      </c>
      <c r="T562" s="83">
        <v>92.0</v>
      </c>
      <c r="U562" s="84">
        <v>61.0</v>
      </c>
      <c r="V562" s="85">
        <v>237.0</v>
      </c>
      <c r="W562" s="155">
        <v>44.0</v>
      </c>
      <c r="X562" s="81"/>
      <c r="Y562" s="82"/>
      <c r="Z562" s="83"/>
      <c r="AA562" s="84"/>
      <c r="AB562" s="85"/>
      <c r="AC562" s="155"/>
      <c r="AD562" s="81"/>
      <c r="AE562" s="82"/>
      <c r="AF562" s="83"/>
      <c r="AG562" s="84"/>
      <c r="AH562" s="85"/>
      <c r="AI562" s="155"/>
      <c r="AJ562" s="81"/>
      <c r="AK562" s="82"/>
      <c r="AL562" s="83"/>
      <c r="AM562" s="84"/>
      <c r="AN562" s="85"/>
      <c r="AO562" s="155"/>
      <c r="AP562" s="81"/>
      <c r="AQ562" s="82"/>
      <c r="AR562" s="83"/>
      <c r="AS562" s="84"/>
      <c r="AT562" s="85"/>
      <c r="AU562" s="155"/>
      <c r="AV562" s="81"/>
      <c r="AW562" s="82"/>
      <c r="AX562" s="83"/>
      <c r="AY562" s="84"/>
      <c r="AZ562" s="85"/>
      <c r="BA562" s="155"/>
      <c r="BB562" s="81"/>
      <c r="BC562" s="82"/>
      <c r="BD562" s="83"/>
      <c r="BE562" s="84"/>
      <c r="BF562" s="85"/>
      <c r="BG562" s="155"/>
    </row>
    <row r="563" ht="16.5" customHeight="1">
      <c r="A563" s="166" t="s">
        <v>74</v>
      </c>
      <c r="B563" s="169">
        <v>7058.0</v>
      </c>
      <c r="C563" s="115">
        <v>942.0</v>
      </c>
      <c r="D563" s="170"/>
      <c r="E563" s="170"/>
      <c r="F563" s="81">
        <v>79.0</v>
      </c>
      <c r="G563" s="82">
        <v>67.0</v>
      </c>
      <c r="H563" s="83">
        <v>59.0</v>
      </c>
      <c r="I563" s="84">
        <v>74.0</v>
      </c>
      <c r="J563" s="85">
        <v>216.0</v>
      </c>
      <c r="K563" s="155">
        <v>41.0</v>
      </c>
      <c r="L563" s="81">
        <v>87.0</v>
      </c>
      <c r="M563" s="82">
        <v>80.0</v>
      </c>
      <c r="N563" s="83">
        <v>61.0</v>
      </c>
      <c r="O563" s="84">
        <v>68.0</v>
      </c>
      <c r="P563" s="85">
        <v>217.0</v>
      </c>
      <c r="Q563" s="155">
        <v>42.0</v>
      </c>
      <c r="R563" s="81">
        <v>78.0</v>
      </c>
      <c r="S563" s="82">
        <v>79.0</v>
      </c>
      <c r="T563" s="83">
        <v>66.0</v>
      </c>
      <c r="U563" s="84">
        <v>72.0</v>
      </c>
      <c r="V563" s="85">
        <v>205.0</v>
      </c>
      <c r="W563" s="155">
        <v>38.0</v>
      </c>
      <c r="X563" s="81"/>
      <c r="Y563" s="82"/>
      <c r="Z563" s="83"/>
      <c r="AA563" s="84"/>
      <c r="AB563" s="85"/>
      <c r="AC563" s="155"/>
      <c r="AD563" s="81"/>
      <c r="AE563" s="82"/>
      <c r="AF563" s="83"/>
      <c r="AG563" s="84"/>
      <c r="AH563" s="85"/>
      <c r="AI563" s="155"/>
      <c r="AJ563" s="81"/>
      <c r="AK563" s="82"/>
      <c r="AL563" s="83"/>
      <c r="AM563" s="84"/>
      <c r="AN563" s="85"/>
      <c r="AO563" s="155"/>
      <c r="AP563" s="81"/>
      <c r="AQ563" s="82"/>
      <c r="AR563" s="83"/>
      <c r="AS563" s="84"/>
      <c r="AT563" s="85"/>
      <c r="AU563" s="155"/>
      <c r="AV563" s="81"/>
      <c r="AW563" s="82"/>
      <c r="AX563" s="83"/>
      <c r="AY563" s="84"/>
      <c r="AZ563" s="85"/>
      <c r="BA563" s="155"/>
      <c r="BB563" s="81"/>
      <c r="BC563" s="82"/>
      <c r="BD563" s="83"/>
      <c r="BE563" s="84"/>
      <c r="BF563" s="85"/>
      <c r="BG563" s="155"/>
    </row>
    <row r="564" ht="16.5" customHeight="1">
      <c r="A564" s="166" t="s">
        <v>74</v>
      </c>
      <c r="B564" s="169">
        <v>7059.0</v>
      </c>
      <c r="C564" s="115">
        <v>2535.0</v>
      </c>
      <c r="D564" s="170"/>
      <c r="E564" s="170"/>
      <c r="F564" s="81">
        <v>288.0</v>
      </c>
      <c r="G564" s="82">
        <v>283.0</v>
      </c>
      <c r="H564" s="83">
        <v>189.0</v>
      </c>
      <c r="I564" s="84">
        <v>241.0</v>
      </c>
      <c r="J564" s="85">
        <v>536.0</v>
      </c>
      <c r="K564" s="155">
        <v>89.0</v>
      </c>
      <c r="L564" s="81">
        <v>315.0</v>
      </c>
      <c r="M564" s="82">
        <v>315.0</v>
      </c>
      <c r="N564" s="83">
        <v>190.0</v>
      </c>
      <c r="O564" s="84">
        <v>231.0</v>
      </c>
      <c r="P564" s="85">
        <v>526.0</v>
      </c>
      <c r="Q564" s="155">
        <v>89.0</v>
      </c>
      <c r="R564" s="81">
        <v>293.0</v>
      </c>
      <c r="S564" s="82">
        <v>310.0</v>
      </c>
      <c r="T564" s="83">
        <v>190.0</v>
      </c>
      <c r="U564" s="84">
        <v>239.0</v>
      </c>
      <c r="V564" s="85">
        <v>514.0</v>
      </c>
      <c r="W564" s="155">
        <v>87.0</v>
      </c>
      <c r="X564" s="81"/>
      <c r="Y564" s="82"/>
      <c r="Z564" s="83"/>
      <c r="AA564" s="84"/>
      <c r="AB564" s="85"/>
      <c r="AC564" s="155"/>
      <c r="AD564" s="81"/>
      <c r="AE564" s="82"/>
      <c r="AF564" s="83"/>
      <c r="AG564" s="84"/>
      <c r="AH564" s="85"/>
      <c r="AI564" s="155"/>
      <c r="AJ564" s="81"/>
      <c r="AK564" s="82"/>
      <c r="AL564" s="83"/>
      <c r="AM564" s="84"/>
      <c r="AN564" s="85"/>
      <c r="AO564" s="155"/>
      <c r="AP564" s="81"/>
      <c r="AQ564" s="82"/>
      <c r="AR564" s="83"/>
      <c r="AS564" s="84"/>
      <c r="AT564" s="85"/>
      <c r="AU564" s="155"/>
      <c r="AV564" s="81"/>
      <c r="AW564" s="82"/>
      <c r="AX564" s="83"/>
      <c r="AY564" s="84"/>
      <c r="AZ564" s="85"/>
      <c r="BA564" s="155"/>
      <c r="BB564" s="81"/>
      <c r="BC564" s="82"/>
      <c r="BD564" s="83"/>
      <c r="BE564" s="84"/>
      <c r="BF564" s="85"/>
      <c r="BG564" s="155"/>
    </row>
    <row r="565" ht="16.5" customHeight="1">
      <c r="A565" s="166" t="s">
        <v>74</v>
      </c>
      <c r="B565" s="169">
        <v>7060.0</v>
      </c>
      <c r="C565" s="115">
        <v>2269.0</v>
      </c>
      <c r="D565" s="170"/>
      <c r="E565" s="170"/>
      <c r="F565" s="81">
        <v>180.0</v>
      </c>
      <c r="G565" s="82">
        <v>142.0</v>
      </c>
      <c r="H565" s="83">
        <v>145.0</v>
      </c>
      <c r="I565" s="84">
        <v>144.0</v>
      </c>
      <c r="J565" s="85">
        <v>454.0</v>
      </c>
      <c r="K565" s="155">
        <v>109.0</v>
      </c>
      <c r="L565" s="81">
        <v>184.0</v>
      </c>
      <c r="M565" s="82">
        <v>162.0</v>
      </c>
      <c r="N565" s="83">
        <v>168.0</v>
      </c>
      <c r="O565" s="84">
        <v>142.0</v>
      </c>
      <c r="P565" s="85">
        <v>446.0</v>
      </c>
      <c r="Q565" s="155">
        <v>94.0</v>
      </c>
      <c r="R565" s="81">
        <v>180.0</v>
      </c>
      <c r="S565" s="82">
        <v>166.0</v>
      </c>
      <c r="T565" s="83">
        <v>161.0</v>
      </c>
      <c r="U565" s="84">
        <v>137.0</v>
      </c>
      <c r="V565" s="85">
        <v>430.0</v>
      </c>
      <c r="W565" s="155">
        <v>99.0</v>
      </c>
      <c r="X565" s="81"/>
      <c r="Y565" s="82"/>
      <c r="Z565" s="83"/>
      <c r="AA565" s="84"/>
      <c r="AB565" s="85"/>
      <c r="AC565" s="155"/>
      <c r="AD565" s="81"/>
      <c r="AE565" s="82"/>
      <c r="AF565" s="83"/>
      <c r="AG565" s="84"/>
      <c r="AH565" s="85"/>
      <c r="AI565" s="155"/>
      <c r="AJ565" s="81"/>
      <c r="AK565" s="82"/>
      <c r="AL565" s="83"/>
      <c r="AM565" s="84"/>
      <c r="AN565" s="85"/>
      <c r="AO565" s="155"/>
      <c r="AP565" s="81"/>
      <c r="AQ565" s="82"/>
      <c r="AR565" s="83"/>
      <c r="AS565" s="84"/>
      <c r="AT565" s="85"/>
      <c r="AU565" s="155"/>
      <c r="AV565" s="81"/>
      <c r="AW565" s="82"/>
      <c r="AX565" s="83"/>
      <c r="AY565" s="84"/>
      <c r="AZ565" s="85"/>
      <c r="BA565" s="155"/>
      <c r="BB565" s="81"/>
      <c r="BC565" s="82"/>
      <c r="BD565" s="83"/>
      <c r="BE565" s="84"/>
      <c r="BF565" s="85"/>
      <c r="BG565" s="155"/>
    </row>
    <row r="566" ht="16.5" customHeight="1">
      <c r="A566" s="166" t="s">
        <v>74</v>
      </c>
      <c r="B566" s="169">
        <v>7079.0</v>
      </c>
      <c r="C566" s="115">
        <v>2294.0</v>
      </c>
      <c r="D566" s="170"/>
      <c r="E566" s="170"/>
      <c r="F566" s="81">
        <v>48.0</v>
      </c>
      <c r="G566" s="82">
        <v>62.0</v>
      </c>
      <c r="H566" s="83">
        <v>70.0</v>
      </c>
      <c r="I566" s="84">
        <v>83.0</v>
      </c>
      <c r="J566" s="85">
        <v>239.0</v>
      </c>
      <c r="K566" s="155">
        <v>110.0</v>
      </c>
      <c r="L566" s="81">
        <v>50.0</v>
      </c>
      <c r="M566" s="82">
        <v>74.0</v>
      </c>
      <c r="N566" s="83">
        <v>76.0</v>
      </c>
      <c r="O566" s="84">
        <v>84.0</v>
      </c>
      <c r="P566" s="85">
        <v>242.0</v>
      </c>
      <c r="Q566" s="155">
        <v>116.0</v>
      </c>
      <c r="R566" s="81">
        <v>47.0</v>
      </c>
      <c r="S566" s="82">
        <v>70.0</v>
      </c>
      <c r="T566" s="83">
        <v>71.0</v>
      </c>
      <c r="U566" s="84">
        <v>80.0</v>
      </c>
      <c r="V566" s="85">
        <v>239.0</v>
      </c>
      <c r="W566" s="155">
        <v>107.0</v>
      </c>
      <c r="X566" s="81"/>
      <c r="Y566" s="82"/>
      <c r="Z566" s="83"/>
      <c r="AA566" s="84"/>
      <c r="AB566" s="85"/>
      <c r="AC566" s="155"/>
      <c r="AD566" s="81"/>
      <c r="AE566" s="82"/>
      <c r="AF566" s="83"/>
      <c r="AG566" s="84"/>
      <c r="AH566" s="85"/>
      <c r="AI566" s="155"/>
      <c r="AJ566" s="81"/>
      <c r="AK566" s="82"/>
      <c r="AL566" s="83"/>
      <c r="AM566" s="84"/>
      <c r="AN566" s="85"/>
      <c r="AO566" s="155"/>
      <c r="AP566" s="81"/>
      <c r="AQ566" s="82"/>
      <c r="AR566" s="83"/>
      <c r="AS566" s="84"/>
      <c r="AT566" s="85"/>
      <c r="AU566" s="155"/>
      <c r="AV566" s="81"/>
      <c r="AW566" s="82"/>
      <c r="AX566" s="83"/>
      <c r="AY566" s="84"/>
      <c r="AZ566" s="85"/>
      <c r="BA566" s="155"/>
      <c r="BB566" s="81"/>
      <c r="BC566" s="82"/>
      <c r="BD566" s="83"/>
      <c r="BE566" s="84"/>
      <c r="BF566" s="85"/>
      <c r="BG566" s="155"/>
    </row>
    <row r="567" ht="16.5" customHeight="1">
      <c r="A567" s="166" t="s">
        <v>74</v>
      </c>
      <c r="B567" s="169">
        <v>7097.0</v>
      </c>
      <c r="C567" s="115">
        <v>1248.0</v>
      </c>
      <c r="D567" s="170"/>
      <c r="E567" s="170"/>
      <c r="F567" s="81">
        <v>43.0</v>
      </c>
      <c r="G567" s="82">
        <v>43.0</v>
      </c>
      <c r="H567" s="83">
        <v>56.0</v>
      </c>
      <c r="I567" s="84">
        <v>71.0</v>
      </c>
      <c r="J567" s="85">
        <v>201.0</v>
      </c>
      <c r="K567" s="155">
        <v>75.0</v>
      </c>
      <c r="L567" s="81">
        <v>46.0</v>
      </c>
      <c r="M567" s="82">
        <v>53.0</v>
      </c>
      <c r="N567" s="83">
        <v>57.0</v>
      </c>
      <c r="O567" s="84">
        <v>75.0</v>
      </c>
      <c r="P567" s="85">
        <v>199.0</v>
      </c>
      <c r="Q567" s="155">
        <v>71.0</v>
      </c>
      <c r="R567" s="81">
        <v>44.0</v>
      </c>
      <c r="S567" s="82">
        <v>56.0</v>
      </c>
      <c r="T567" s="83">
        <v>59.0</v>
      </c>
      <c r="U567" s="84">
        <v>70.0</v>
      </c>
      <c r="V567" s="85">
        <v>188.0</v>
      </c>
      <c r="W567" s="155">
        <v>75.0</v>
      </c>
      <c r="X567" s="81"/>
      <c r="Y567" s="82"/>
      <c r="Z567" s="83"/>
      <c r="AA567" s="84"/>
      <c r="AB567" s="85"/>
      <c r="AC567" s="155"/>
      <c r="AD567" s="81"/>
      <c r="AE567" s="82"/>
      <c r="AF567" s="83"/>
      <c r="AG567" s="84"/>
      <c r="AH567" s="85"/>
      <c r="AI567" s="155"/>
      <c r="AJ567" s="81"/>
      <c r="AK567" s="82"/>
      <c r="AL567" s="83"/>
      <c r="AM567" s="84"/>
      <c r="AN567" s="85"/>
      <c r="AO567" s="155"/>
      <c r="AP567" s="81"/>
      <c r="AQ567" s="82"/>
      <c r="AR567" s="83"/>
      <c r="AS567" s="84"/>
      <c r="AT567" s="85"/>
      <c r="AU567" s="155"/>
      <c r="AV567" s="81"/>
      <c r="AW567" s="82"/>
      <c r="AX567" s="83"/>
      <c r="AY567" s="84"/>
      <c r="AZ567" s="85"/>
      <c r="BA567" s="155"/>
      <c r="BB567" s="81"/>
      <c r="BC567" s="82"/>
      <c r="BD567" s="83"/>
      <c r="BE567" s="84"/>
      <c r="BF567" s="85"/>
      <c r="BG567" s="155"/>
    </row>
    <row r="568" ht="16.5" customHeight="1">
      <c r="A568" s="166" t="s">
        <v>74</v>
      </c>
      <c r="B568" s="169">
        <v>7311.0</v>
      </c>
      <c r="C568" s="115">
        <v>839.0</v>
      </c>
      <c r="D568" s="170"/>
      <c r="E568" s="170"/>
      <c r="F568" s="81">
        <v>40.0</v>
      </c>
      <c r="G568" s="82">
        <v>40.0</v>
      </c>
      <c r="H568" s="83">
        <v>45.0</v>
      </c>
      <c r="I568" s="84">
        <v>54.0</v>
      </c>
      <c r="J568" s="85">
        <v>139.0</v>
      </c>
      <c r="K568" s="155">
        <v>37.0</v>
      </c>
      <c r="L568" s="81">
        <v>39.0</v>
      </c>
      <c r="M568" s="82">
        <v>45.0</v>
      </c>
      <c r="N568" s="83">
        <v>47.0</v>
      </c>
      <c r="O568" s="84">
        <v>54.0</v>
      </c>
      <c r="P568" s="85">
        <v>136.0</v>
      </c>
      <c r="Q568" s="155">
        <v>37.0</v>
      </c>
      <c r="R568" s="81">
        <v>37.0</v>
      </c>
      <c r="S568" s="82">
        <v>44.0</v>
      </c>
      <c r="T568" s="83">
        <v>49.0</v>
      </c>
      <c r="U568" s="84">
        <v>55.0</v>
      </c>
      <c r="V568" s="85">
        <v>134.0</v>
      </c>
      <c r="W568" s="155">
        <v>36.0</v>
      </c>
      <c r="X568" s="81"/>
      <c r="Y568" s="82"/>
      <c r="Z568" s="83"/>
      <c r="AA568" s="84"/>
      <c r="AB568" s="85"/>
      <c r="AC568" s="155"/>
      <c r="AD568" s="81"/>
      <c r="AE568" s="82"/>
      <c r="AF568" s="83"/>
      <c r="AG568" s="84"/>
      <c r="AH568" s="85"/>
      <c r="AI568" s="155"/>
      <c r="AJ568" s="81"/>
      <c r="AK568" s="82"/>
      <c r="AL568" s="83"/>
      <c r="AM568" s="84"/>
      <c r="AN568" s="85"/>
      <c r="AO568" s="155"/>
      <c r="AP568" s="81"/>
      <c r="AQ568" s="82"/>
      <c r="AR568" s="83"/>
      <c r="AS568" s="84"/>
      <c r="AT568" s="85"/>
      <c r="AU568" s="155"/>
      <c r="AV568" s="81"/>
      <c r="AW568" s="82"/>
      <c r="AX568" s="83"/>
      <c r="AY568" s="84"/>
      <c r="AZ568" s="85"/>
      <c r="BA568" s="155"/>
      <c r="BB568" s="81"/>
      <c r="BC568" s="82"/>
      <c r="BD568" s="83"/>
      <c r="BE568" s="84"/>
      <c r="BF568" s="85"/>
      <c r="BG568" s="155"/>
    </row>
    <row r="569" ht="16.5" customHeight="1">
      <c r="A569" s="166" t="s">
        <v>74</v>
      </c>
      <c r="B569" s="169">
        <v>7312.0</v>
      </c>
      <c r="C569" s="115">
        <v>2542.0</v>
      </c>
      <c r="D569" s="170"/>
      <c r="E569" s="170"/>
      <c r="F569" s="81">
        <v>54.0</v>
      </c>
      <c r="G569" s="82">
        <v>72.0</v>
      </c>
      <c r="H569" s="83">
        <v>89.0</v>
      </c>
      <c r="I569" s="84">
        <v>99.0</v>
      </c>
      <c r="J569" s="85">
        <v>280.0</v>
      </c>
      <c r="K569" s="155">
        <v>133.0</v>
      </c>
      <c r="L569" s="81">
        <v>59.0</v>
      </c>
      <c r="M569" s="82">
        <v>83.0</v>
      </c>
      <c r="N569" s="83">
        <v>84.0</v>
      </c>
      <c r="O569" s="84">
        <v>94.0</v>
      </c>
      <c r="P569" s="85">
        <v>280.0</v>
      </c>
      <c r="Q569" s="155">
        <v>143.0</v>
      </c>
      <c r="R569" s="81">
        <v>57.0</v>
      </c>
      <c r="S569" s="82">
        <v>80.0</v>
      </c>
      <c r="T569" s="83">
        <v>95.0</v>
      </c>
      <c r="U569" s="84">
        <v>91.0</v>
      </c>
      <c r="V569" s="85">
        <v>276.0</v>
      </c>
      <c r="W569" s="155">
        <v>126.0</v>
      </c>
      <c r="X569" s="81"/>
      <c r="Y569" s="82"/>
      <c r="Z569" s="83"/>
      <c r="AA569" s="84"/>
      <c r="AB569" s="85"/>
      <c r="AC569" s="155"/>
      <c r="AD569" s="81"/>
      <c r="AE569" s="82"/>
      <c r="AF569" s="83"/>
      <c r="AG569" s="84"/>
      <c r="AH569" s="85"/>
      <c r="AI569" s="155"/>
      <c r="AJ569" s="81"/>
      <c r="AK569" s="82"/>
      <c r="AL569" s="83"/>
      <c r="AM569" s="84"/>
      <c r="AN569" s="85"/>
      <c r="AO569" s="155"/>
      <c r="AP569" s="81"/>
      <c r="AQ569" s="82"/>
      <c r="AR569" s="83"/>
      <c r="AS569" s="84"/>
      <c r="AT569" s="85"/>
      <c r="AU569" s="155"/>
      <c r="AV569" s="81"/>
      <c r="AW569" s="82"/>
      <c r="AX569" s="83"/>
      <c r="AY569" s="84"/>
      <c r="AZ569" s="85"/>
      <c r="BA569" s="155"/>
      <c r="BB569" s="81"/>
      <c r="BC569" s="82"/>
      <c r="BD569" s="83"/>
      <c r="BE569" s="84"/>
      <c r="BF569" s="85"/>
      <c r="BG569" s="155"/>
    </row>
    <row r="570" ht="16.5" customHeight="1">
      <c r="A570" s="166" t="s">
        <v>74</v>
      </c>
      <c r="B570" s="169">
        <v>7332.0</v>
      </c>
      <c r="C570" s="115">
        <v>2661.0</v>
      </c>
      <c r="D570" s="170"/>
      <c r="E570" s="170"/>
      <c r="F570" s="81">
        <v>88.0</v>
      </c>
      <c r="G570" s="82">
        <v>88.0</v>
      </c>
      <c r="H570" s="83">
        <v>113.0</v>
      </c>
      <c r="I570" s="84">
        <v>114.0</v>
      </c>
      <c r="J570" s="85">
        <v>424.0</v>
      </c>
      <c r="K570" s="155">
        <v>154.0</v>
      </c>
      <c r="L570" s="81">
        <v>94.0</v>
      </c>
      <c r="M570" s="82">
        <v>101.0</v>
      </c>
      <c r="N570" s="83">
        <v>119.0</v>
      </c>
      <c r="O570" s="84">
        <v>113.0</v>
      </c>
      <c r="P570" s="85">
        <v>415.0</v>
      </c>
      <c r="Q570" s="155">
        <v>159.0</v>
      </c>
      <c r="R570" s="81">
        <v>91.0</v>
      </c>
      <c r="S570" s="82">
        <v>99.0</v>
      </c>
      <c r="T570" s="83">
        <v>124.0</v>
      </c>
      <c r="U570" s="84">
        <v>114.0</v>
      </c>
      <c r="V570" s="85">
        <v>401.0</v>
      </c>
      <c r="W570" s="155">
        <v>142.0</v>
      </c>
      <c r="X570" s="81"/>
      <c r="Y570" s="82"/>
      <c r="Z570" s="83"/>
      <c r="AA570" s="84"/>
      <c r="AB570" s="85"/>
      <c r="AC570" s="155"/>
      <c r="AD570" s="81"/>
      <c r="AE570" s="82"/>
      <c r="AF570" s="83"/>
      <c r="AG570" s="84"/>
      <c r="AH570" s="85"/>
      <c r="AI570" s="155"/>
      <c r="AJ570" s="81"/>
      <c r="AK570" s="82"/>
      <c r="AL570" s="83"/>
      <c r="AM570" s="84"/>
      <c r="AN570" s="85"/>
      <c r="AO570" s="155"/>
      <c r="AP570" s="81"/>
      <c r="AQ570" s="82"/>
      <c r="AR570" s="83"/>
      <c r="AS570" s="84"/>
      <c r="AT570" s="85"/>
      <c r="AU570" s="155"/>
      <c r="AV570" s="81"/>
      <c r="AW570" s="82"/>
      <c r="AX570" s="83"/>
      <c r="AY570" s="84"/>
      <c r="AZ570" s="85"/>
      <c r="BA570" s="155"/>
      <c r="BB570" s="81"/>
      <c r="BC570" s="82"/>
      <c r="BD570" s="83"/>
      <c r="BE570" s="84"/>
      <c r="BF570" s="85"/>
      <c r="BG570" s="155"/>
    </row>
    <row r="571" ht="16.5" customHeight="1">
      <c r="A571" s="166" t="s">
        <v>74</v>
      </c>
      <c r="B571" s="169">
        <v>7334.0</v>
      </c>
      <c r="C571" s="115">
        <v>1167.0</v>
      </c>
      <c r="D571" s="170"/>
      <c r="E571" s="170"/>
      <c r="F571" s="81">
        <v>66.0</v>
      </c>
      <c r="G571" s="82">
        <v>64.0</v>
      </c>
      <c r="H571" s="83">
        <v>68.0</v>
      </c>
      <c r="I571" s="84">
        <v>65.0</v>
      </c>
      <c r="J571" s="85">
        <v>211.0</v>
      </c>
      <c r="K571" s="155">
        <v>69.0</v>
      </c>
      <c r="L571" s="81">
        <v>75.0</v>
      </c>
      <c r="M571" s="82">
        <v>78.0</v>
      </c>
      <c r="N571" s="83">
        <v>72.0</v>
      </c>
      <c r="O571" s="84">
        <v>61.0</v>
      </c>
      <c r="P571" s="85">
        <v>198.0</v>
      </c>
      <c r="Q571" s="155">
        <v>67.0</v>
      </c>
      <c r="R571" s="81">
        <v>71.0</v>
      </c>
      <c r="S571" s="82">
        <v>71.0</v>
      </c>
      <c r="T571" s="83">
        <v>62.0</v>
      </c>
      <c r="U571" s="84">
        <v>59.0</v>
      </c>
      <c r="V571" s="85">
        <v>205.0</v>
      </c>
      <c r="W571" s="155">
        <v>72.0</v>
      </c>
      <c r="X571" s="81"/>
      <c r="Y571" s="82"/>
      <c r="Z571" s="83"/>
      <c r="AA571" s="84"/>
      <c r="AB571" s="85"/>
      <c r="AC571" s="155"/>
      <c r="AD571" s="81"/>
      <c r="AE571" s="82"/>
      <c r="AF571" s="83"/>
      <c r="AG571" s="84"/>
      <c r="AH571" s="85"/>
      <c r="AI571" s="155"/>
      <c r="AJ571" s="81"/>
      <c r="AK571" s="82"/>
      <c r="AL571" s="83"/>
      <c r="AM571" s="84"/>
      <c r="AN571" s="85"/>
      <c r="AO571" s="155"/>
      <c r="AP571" s="81"/>
      <c r="AQ571" s="82"/>
      <c r="AR571" s="83"/>
      <c r="AS571" s="84"/>
      <c r="AT571" s="85"/>
      <c r="AU571" s="155"/>
      <c r="AV571" s="81"/>
      <c r="AW571" s="82"/>
      <c r="AX571" s="83"/>
      <c r="AY571" s="84"/>
      <c r="AZ571" s="85"/>
      <c r="BA571" s="155"/>
      <c r="BB571" s="81"/>
      <c r="BC571" s="82"/>
      <c r="BD571" s="83"/>
      <c r="BE571" s="84"/>
      <c r="BF571" s="85"/>
      <c r="BG571" s="155"/>
    </row>
    <row r="572" ht="16.5" customHeight="1">
      <c r="A572" s="166" t="s">
        <v>74</v>
      </c>
      <c r="B572" s="169">
        <v>7341.0</v>
      </c>
      <c r="C572" s="115">
        <v>2745.0</v>
      </c>
      <c r="D572" s="170"/>
      <c r="E572" s="170"/>
      <c r="F572" s="81">
        <v>177.0</v>
      </c>
      <c r="G572" s="82">
        <v>149.0</v>
      </c>
      <c r="H572" s="83">
        <v>121.0</v>
      </c>
      <c r="I572" s="84">
        <v>186.0</v>
      </c>
      <c r="J572" s="85">
        <v>474.0</v>
      </c>
      <c r="K572" s="155">
        <v>130.0</v>
      </c>
      <c r="L572" s="81">
        <v>185.0</v>
      </c>
      <c r="M572" s="82">
        <v>163.0</v>
      </c>
      <c r="N572" s="83">
        <v>124.0</v>
      </c>
      <c r="O572" s="84">
        <v>189.0</v>
      </c>
      <c r="P572" s="85">
        <v>468.0</v>
      </c>
      <c r="Q572" s="155">
        <v>130.0</v>
      </c>
      <c r="R572" s="81">
        <v>181.0</v>
      </c>
      <c r="S572" s="82">
        <v>168.0</v>
      </c>
      <c r="T572" s="83">
        <v>130.0</v>
      </c>
      <c r="U572" s="84">
        <v>185.0</v>
      </c>
      <c r="V572" s="85">
        <v>450.0</v>
      </c>
      <c r="W572" s="155">
        <v>114.0</v>
      </c>
      <c r="X572" s="81"/>
      <c r="Y572" s="82"/>
      <c r="Z572" s="83"/>
      <c r="AA572" s="84"/>
      <c r="AB572" s="85"/>
      <c r="AC572" s="155"/>
      <c r="AD572" s="81"/>
      <c r="AE572" s="82"/>
      <c r="AF572" s="83"/>
      <c r="AG572" s="84"/>
      <c r="AH572" s="85"/>
      <c r="AI572" s="155"/>
      <c r="AJ572" s="81"/>
      <c r="AK572" s="82"/>
      <c r="AL572" s="83"/>
      <c r="AM572" s="84"/>
      <c r="AN572" s="85"/>
      <c r="AO572" s="155"/>
      <c r="AP572" s="81"/>
      <c r="AQ572" s="82"/>
      <c r="AR572" s="83"/>
      <c r="AS572" s="84"/>
      <c r="AT572" s="85"/>
      <c r="AU572" s="155"/>
      <c r="AV572" s="81"/>
      <c r="AW572" s="82"/>
      <c r="AX572" s="83"/>
      <c r="AY572" s="84"/>
      <c r="AZ572" s="85"/>
      <c r="BA572" s="155"/>
      <c r="BB572" s="81"/>
      <c r="BC572" s="82"/>
      <c r="BD572" s="83"/>
      <c r="BE572" s="84"/>
      <c r="BF572" s="85"/>
      <c r="BG572" s="155"/>
    </row>
    <row r="573" ht="16.5" customHeight="1">
      <c r="A573" s="166" t="s">
        <v>74</v>
      </c>
      <c r="B573" s="169">
        <v>7352.0</v>
      </c>
      <c r="C573" s="115">
        <v>2992.0</v>
      </c>
      <c r="D573" s="170"/>
      <c r="E573" s="170"/>
      <c r="F573" s="81">
        <v>368.0</v>
      </c>
      <c r="G573" s="82">
        <v>240.0</v>
      </c>
      <c r="H573" s="83">
        <v>291.0</v>
      </c>
      <c r="I573" s="84">
        <v>187.0</v>
      </c>
      <c r="J573" s="85">
        <v>455.0</v>
      </c>
      <c r="K573" s="155">
        <v>126.0</v>
      </c>
      <c r="L573" s="81">
        <v>399.0</v>
      </c>
      <c r="M573" s="82">
        <v>285.0</v>
      </c>
      <c r="N573" s="83">
        <v>317.0</v>
      </c>
      <c r="O573" s="84">
        <v>180.0</v>
      </c>
      <c r="P573" s="85">
        <v>432.0</v>
      </c>
      <c r="Q573" s="155">
        <v>113.0</v>
      </c>
      <c r="R573" s="81">
        <v>384.0</v>
      </c>
      <c r="S573" s="82">
        <v>286.0</v>
      </c>
      <c r="T573" s="83">
        <v>297.0</v>
      </c>
      <c r="U573" s="84">
        <v>183.0</v>
      </c>
      <c r="V573" s="85">
        <v>427.0</v>
      </c>
      <c r="W573" s="155">
        <v>120.0</v>
      </c>
      <c r="X573" s="81"/>
      <c r="Y573" s="82"/>
      <c r="Z573" s="83"/>
      <c r="AA573" s="84"/>
      <c r="AB573" s="85"/>
      <c r="AC573" s="155"/>
      <c r="AD573" s="81"/>
      <c r="AE573" s="82"/>
      <c r="AF573" s="83"/>
      <c r="AG573" s="84"/>
      <c r="AH573" s="85"/>
      <c r="AI573" s="155"/>
      <c r="AJ573" s="81"/>
      <c r="AK573" s="82"/>
      <c r="AL573" s="83"/>
      <c r="AM573" s="84"/>
      <c r="AN573" s="85"/>
      <c r="AO573" s="155"/>
      <c r="AP573" s="81"/>
      <c r="AQ573" s="82"/>
      <c r="AR573" s="83"/>
      <c r="AS573" s="84"/>
      <c r="AT573" s="85"/>
      <c r="AU573" s="155"/>
      <c r="AV573" s="81"/>
      <c r="AW573" s="82"/>
      <c r="AX573" s="83"/>
      <c r="AY573" s="84"/>
      <c r="AZ573" s="85"/>
      <c r="BA573" s="155"/>
      <c r="BB573" s="81"/>
      <c r="BC573" s="82"/>
      <c r="BD573" s="83"/>
      <c r="BE573" s="84"/>
      <c r="BF573" s="85"/>
      <c r="BG573" s="155"/>
    </row>
    <row r="574" ht="16.5" customHeight="1">
      <c r="A574" s="166" t="s">
        <v>74</v>
      </c>
      <c r="B574" s="169">
        <v>7355.0</v>
      </c>
      <c r="C574" s="115">
        <v>1527.0</v>
      </c>
      <c r="D574" s="170"/>
      <c r="E574" s="170"/>
      <c r="F574" s="81">
        <v>111.0</v>
      </c>
      <c r="G574" s="82">
        <v>98.0</v>
      </c>
      <c r="H574" s="83">
        <v>141.0</v>
      </c>
      <c r="I574" s="84">
        <v>79.0</v>
      </c>
      <c r="J574" s="85">
        <v>266.0</v>
      </c>
      <c r="K574" s="155">
        <v>60.0</v>
      </c>
      <c r="L574" s="81">
        <v>127.0</v>
      </c>
      <c r="M574" s="82">
        <v>120.0</v>
      </c>
      <c r="N574" s="83">
        <v>149.0</v>
      </c>
      <c r="O574" s="84">
        <v>77.0</v>
      </c>
      <c r="P574" s="85">
        <v>257.0</v>
      </c>
      <c r="Q574" s="155">
        <v>56.0</v>
      </c>
      <c r="R574" s="81">
        <v>123.0</v>
      </c>
      <c r="S574" s="82">
        <v>116.0</v>
      </c>
      <c r="T574" s="83">
        <v>148.0</v>
      </c>
      <c r="U574" s="84">
        <v>77.0</v>
      </c>
      <c r="V574" s="85">
        <v>246.0</v>
      </c>
      <c r="W574" s="155">
        <v>55.0</v>
      </c>
      <c r="X574" s="81"/>
      <c r="Y574" s="82"/>
      <c r="Z574" s="83"/>
      <c r="AA574" s="84"/>
      <c r="AB574" s="85"/>
      <c r="AC574" s="155"/>
      <c r="AD574" s="81"/>
      <c r="AE574" s="82"/>
      <c r="AF574" s="83"/>
      <c r="AG574" s="84"/>
      <c r="AH574" s="85"/>
      <c r="AI574" s="155"/>
      <c r="AJ574" s="81"/>
      <c r="AK574" s="82"/>
      <c r="AL574" s="83"/>
      <c r="AM574" s="84"/>
      <c r="AN574" s="85"/>
      <c r="AO574" s="155"/>
      <c r="AP574" s="81"/>
      <c r="AQ574" s="82"/>
      <c r="AR574" s="83"/>
      <c r="AS574" s="84"/>
      <c r="AT574" s="85"/>
      <c r="AU574" s="155"/>
      <c r="AV574" s="81"/>
      <c r="AW574" s="82"/>
      <c r="AX574" s="83"/>
      <c r="AY574" s="84"/>
      <c r="AZ574" s="85"/>
      <c r="BA574" s="155"/>
      <c r="BB574" s="81"/>
      <c r="BC574" s="82"/>
      <c r="BD574" s="83"/>
      <c r="BE574" s="84"/>
      <c r="BF574" s="85"/>
      <c r="BG574" s="155"/>
    </row>
    <row r="575" ht="16.5" customHeight="1">
      <c r="A575" s="166" t="s">
        <v>74</v>
      </c>
      <c r="B575" s="169">
        <v>7361.0</v>
      </c>
      <c r="C575" s="115">
        <v>1573.0</v>
      </c>
      <c r="D575" s="170"/>
      <c r="E575" s="170"/>
      <c r="F575" s="81">
        <v>146.0</v>
      </c>
      <c r="G575" s="82">
        <v>116.0</v>
      </c>
      <c r="H575" s="83">
        <v>190.0</v>
      </c>
      <c r="I575" s="84">
        <v>100.0</v>
      </c>
      <c r="J575" s="85">
        <v>249.0</v>
      </c>
      <c r="K575" s="155">
        <v>45.0</v>
      </c>
      <c r="L575" s="81">
        <v>168.0</v>
      </c>
      <c r="M575" s="82">
        <v>143.0</v>
      </c>
      <c r="N575" s="83">
        <v>209.0</v>
      </c>
      <c r="O575" s="84">
        <v>87.0</v>
      </c>
      <c r="P575" s="85">
        <v>235.0</v>
      </c>
      <c r="Q575" s="155">
        <v>48.0</v>
      </c>
      <c r="R575" s="81">
        <v>151.0</v>
      </c>
      <c r="S575" s="82">
        <v>134.0</v>
      </c>
      <c r="T575" s="83">
        <v>212.0</v>
      </c>
      <c r="U575" s="84">
        <v>93.0</v>
      </c>
      <c r="V575" s="85">
        <v>228.0</v>
      </c>
      <c r="W575" s="155">
        <v>43.0</v>
      </c>
      <c r="X575" s="81"/>
      <c r="Y575" s="82"/>
      <c r="Z575" s="83"/>
      <c r="AA575" s="84"/>
      <c r="AB575" s="85"/>
      <c r="AC575" s="155"/>
      <c r="AD575" s="81"/>
      <c r="AE575" s="82"/>
      <c r="AF575" s="83"/>
      <c r="AG575" s="84"/>
      <c r="AH575" s="85"/>
      <c r="AI575" s="155"/>
      <c r="AJ575" s="81"/>
      <c r="AK575" s="82"/>
      <c r="AL575" s="83"/>
      <c r="AM575" s="84"/>
      <c r="AN575" s="85"/>
      <c r="AO575" s="155"/>
      <c r="AP575" s="81"/>
      <c r="AQ575" s="82"/>
      <c r="AR575" s="83"/>
      <c r="AS575" s="84"/>
      <c r="AT575" s="85"/>
      <c r="AU575" s="155"/>
      <c r="AV575" s="81"/>
      <c r="AW575" s="82"/>
      <c r="AX575" s="83"/>
      <c r="AY575" s="84"/>
      <c r="AZ575" s="85"/>
      <c r="BA575" s="155"/>
      <c r="BB575" s="81"/>
      <c r="BC575" s="82"/>
      <c r="BD575" s="83"/>
      <c r="BE575" s="84"/>
      <c r="BF575" s="85"/>
      <c r="BG575" s="155"/>
    </row>
    <row r="576" ht="16.5" customHeight="1">
      <c r="A576" s="166" t="s">
        <v>74</v>
      </c>
      <c r="B576" s="169">
        <v>7366.0</v>
      </c>
      <c r="C576" s="115">
        <v>3497.0</v>
      </c>
      <c r="D576" s="170"/>
      <c r="E576" s="170"/>
      <c r="F576" s="81">
        <v>212.0</v>
      </c>
      <c r="G576" s="82">
        <v>316.0</v>
      </c>
      <c r="H576" s="83">
        <v>246.0</v>
      </c>
      <c r="I576" s="84">
        <v>180.0</v>
      </c>
      <c r="J576" s="85">
        <v>665.0</v>
      </c>
      <c r="K576" s="155">
        <v>152.0</v>
      </c>
      <c r="L576" s="81">
        <v>227.0</v>
      </c>
      <c r="M576" s="82">
        <v>356.0</v>
      </c>
      <c r="N576" s="83">
        <v>254.0</v>
      </c>
      <c r="O576" s="84">
        <v>176.0</v>
      </c>
      <c r="P576" s="85">
        <v>669.0</v>
      </c>
      <c r="Q576" s="155">
        <v>152.0</v>
      </c>
      <c r="R576" s="81">
        <v>230.0</v>
      </c>
      <c r="S576" s="82">
        <v>346.0</v>
      </c>
      <c r="T576" s="83">
        <v>255.0</v>
      </c>
      <c r="U576" s="84">
        <v>165.0</v>
      </c>
      <c r="V576" s="85">
        <v>649.0</v>
      </c>
      <c r="W576" s="155">
        <v>148.0</v>
      </c>
      <c r="X576" s="81"/>
      <c r="Y576" s="82"/>
      <c r="Z576" s="83"/>
      <c r="AA576" s="84"/>
      <c r="AB576" s="85"/>
      <c r="AC576" s="155"/>
      <c r="AD576" s="81"/>
      <c r="AE576" s="82"/>
      <c r="AF576" s="83"/>
      <c r="AG576" s="84"/>
      <c r="AH576" s="85"/>
      <c r="AI576" s="155"/>
      <c r="AJ576" s="81"/>
      <c r="AK576" s="82"/>
      <c r="AL576" s="83"/>
      <c r="AM576" s="84"/>
      <c r="AN576" s="85"/>
      <c r="AO576" s="155"/>
      <c r="AP576" s="81"/>
      <c r="AQ576" s="82"/>
      <c r="AR576" s="83"/>
      <c r="AS576" s="84"/>
      <c r="AT576" s="85"/>
      <c r="AU576" s="155"/>
      <c r="AV576" s="81"/>
      <c r="AW576" s="82"/>
      <c r="AX576" s="83"/>
      <c r="AY576" s="84"/>
      <c r="AZ576" s="85"/>
      <c r="BA576" s="155"/>
      <c r="BB576" s="81"/>
      <c r="BC576" s="82"/>
      <c r="BD576" s="83"/>
      <c r="BE576" s="84"/>
      <c r="BF576" s="85"/>
      <c r="BG576" s="155"/>
    </row>
    <row r="577" ht="16.5" customHeight="1">
      <c r="A577" s="166" t="s">
        <v>74</v>
      </c>
      <c r="B577" s="169">
        <v>7378.0</v>
      </c>
      <c r="C577" s="115">
        <v>2876.0</v>
      </c>
      <c r="D577" s="170"/>
      <c r="E577" s="170"/>
      <c r="F577" s="81">
        <v>333.0</v>
      </c>
      <c r="G577" s="82">
        <v>485.0</v>
      </c>
      <c r="H577" s="83">
        <v>205.0</v>
      </c>
      <c r="I577" s="84">
        <v>188.0</v>
      </c>
      <c r="J577" s="85">
        <v>730.0</v>
      </c>
      <c r="K577" s="155">
        <v>71.0</v>
      </c>
      <c r="L577" s="81">
        <v>367.0</v>
      </c>
      <c r="M577" s="82">
        <v>549.0</v>
      </c>
      <c r="N577" s="83">
        <v>209.0</v>
      </c>
      <c r="O577" s="84">
        <v>165.0</v>
      </c>
      <c r="P577" s="85">
        <v>710.0</v>
      </c>
      <c r="Q577" s="155">
        <v>76.0</v>
      </c>
      <c r="R577" s="81">
        <v>354.0</v>
      </c>
      <c r="S577" s="82">
        <v>538.0</v>
      </c>
      <c r="T577" s="83">
        <v>205.0</v>
      </c>
      <c r="U577" s="84">
        <v>169.0</v>
      </c>
      <c r="V577" s="85">
        <v>684.0</v>
      </c>
      <c r="W577" s="155">
        <v>73.0</v>
      </c>
      <c r="X577" s="81"/>
      <c r="Y577" s="82"/>
      <c r="Z577" s="83"/>
      <c r="AA577" s="84"/>
      <c r="AB577" s="85"/>
      <c r="AC577" s="155"/>
      <c r="AD577" s="81"/>
      <c r="AE577" s="82"/>
      <c r="AF577" s="83"/>
      <c r="AG577" s="84"/>
      <c r="AH577" s="85"/>
      <c r="AI577" s="155"/>
      <c r="AJ577" s="81"/>
      <c r="AK577" s="82"/>
      <c r="AL577" s="83"/>
      <c r="AM577" s="84"/>
      <c r="AN577" s="85"/>
      <c r="AO577" s="155"/>
      <c r="AP577" s="81"/>
      <c r="AQ577" s="82"/>
      <c r="AR577" s="83"/>
      <c r="AS577" s="84"/>
      <c r="AT577" s="85"/>
      <c r="AU577" s="155"/>
      <c r="AV577" s="81"/>
      <c r="AW577" s="82"/>
      <c r="AX577" s="83"/>
      <c r="AY577" s="84"/>
      <c r="AZ577" s="85"/>
      <c r="BA577" s="155"/>
      <c r="BB577" s="81"/>
      <c r="BC577" s="82"/>
      <c r="BD577" s="83"/>
      <c r="BE577" s="84"/>
      <c r="BF577" s="85"/>
      <c r="BG577" s="155"/>
    </row>
    <row r="578" ht="16.5" customHeight="1">
      <c r="A578" s="166" t="s">
        <v>74</v>
      </c>
      <c r="B578" s="169">
        <v>7402.0</v>
      </c>
      <c r="C578" s="115">
        <v>3070.0</v>
      </c>
      <c r="D578" s="170"/>
      <c r="E578" s="170"/>
      <c r="F578" s="81">
        <v>245.0</v>
      </c>
      <c r="G578" s="82">
        <v>198.0</v>
      </c>
      <c r="H578" s="83">
        <v>253.0</v>
      </c>
      <c r="I578" s="84">
        <v>232.0</v>
      </c>
      <c r="J578" s="85">
        <v>524.0</v>
      </c>
      <c r="K578" s="155">
        <v>185.0</v>
      </c>
      <c r="L578" s="81">
        <v>267.0</v>
      </c>
      <c r="M578" s="82">
        <v>217.0</v>
      </c>
      <c r="N578" s="83">
        <v>258.0</v>
      </c>
      <c r="O578" s="84">
        <v>225.0</v>
      </c>
      <c r="P578" s="85">
        <v>529.0</v>
      </c>
      <c r="Q578" s="155">
        <v>191.0</v>
      </c>
      <c r="R578" s="81">
        <v>255.0</v>
      </c>
      <c r="S578" s="82">
        <v>206.0</v>
      </c>
      <c r="T578" s="83">
        <v>261.0</v>
      </c>
      <c r="U578" s="84">
        <v>223.0</v>
      </c>
      <c r="V578" s="85">
        <v>508.0</v>
      </c>
      <c r="W578" s="155">
        <v>173.0</v>
      </c>
      <c r="X578" s="81"/>
      <c r="Y578" s="82"/>
      <c r="Z578" s="83"/>
      <c r="AA578" s="84"/>
      <c r="AB578" s="85"/>
      <c r="AC578" s="155"/>
      <c r="AD578" s="81"/>
      <c r="AE578" s="82"/>
      <c r="AF578" s="83"/>
      <c r="AG578" s="84"/>
      <c r="AH578" s="85"/>
      <c r="AI578" s="155"/>
      <c r="AJ578" s="81"/>
      <c r="AK578" s="82"/>
      <c r="AL578" s="83"/>
      <c r="AM578" s="84"/>
      <c r="AN578" s="85"/>
      <c r="AO578" s="155"/>
      <c r="AP578" s="81"/>
      <c r="AQ578" s="82"/>
      <c r="AR578" s="83"/>
      <c r="AS578" s="84"/>
      <c r="AT578" s="85"/>
      <c r="AU578" s="155"/>
      <c r="AV578" s="81"/>
      <c r="AW578" s="82"/>
      <c r="AX578" s="83"/>
      <c r="AY578" s="84"/>
      <c r="AZ578" s="85"/>
      <c r="BA578" s="155"/>
      <c r="BB578" s="81"/>
      <c r="BC578" s="82"/>
      <c r="BD578" s="83"/>
      <c r="BE578" s="84"/>
      <c r="BF578" s="85"/>
      <c r="BG578" s="155"/>
    </row>
    <row r="579" ht="16.5" customHeight="1">
      <c r="A579" s="166" t="s">
        <v>74</v>
      </c>
      <c r="B579" s="169">
        <v>7403.0</v>
      </c>
      <c r="C579" s="115">
        <v>3767.0</v>
      </c>
      <c r="D579" s="170"/>
      <c r="E579" s="170"/>
      <c r="F579" s="81">
        <v>365.0</v>
      </c>
      <c r="G579" s="82">
        <v>295.0</v>
      </c>
      <c r="H579" s="83">
        <v>252.0</v>
      </c>
      <c r="I579" s="84">
        <v>276.0</v>
      </c>
      <c r="J579" s="85">
        <v>683.0</v>
      </c>
      <c r="K579" s="155">
        <v>188.0</v>
      </c>
      <c r="L579" s="81">
        <v>401.0</v>
      </c>
      <c r="M579" s="82">
        <v>323.0</v>
      </c>
      <c r="N579" s="83">
        <v>273.0</v>
      </c>
      <c r="O579" s="84">
        <v>262.0</v>
      </c>
      <c r="P579" s="85">
        <v>686.0</v>
      </c>
      <c r="Q579" s="155">
        <v>180.0</v>
      </c>
      <c r="R579" s="81">
        <v>373.0</v>
      </c>
      <c r="S579" s="82">
        <v>294.0</v>
      </c>
      <c r="T579" s="83">
        <v>253.0</v>
      </c>
      <c r="U579" s="84">
        <v>273.0</v>
      </c>
      <c r="V579" s="85">
        <v>689.0</v>
      </c>
      <c r="W579" s="155">
        <v>182.0</v>
      </c>
      <c r="X579" s="81"/>
      <c r="Y579" s="82"/>
      <c r="Z579" s="83"/>
      <c r="AA579" s="84"/>
      <c r="AB579" s="85"/>
      <c r="AC579" s="155"/>
      <c r="AD579" s="81"/>
      <c r="AE579" s="82"/>
      <c r="AF579" s="83"/>
      <c r="AG579" s="84"/>
      <c r="AH579" s="85"/>
      <c r="AI579" s="155"/>
      <c r="AJ579" s="81"/>
      <c r="AK579" s="82"/>
      <c r="AL579" s="83"/>
      <c r="AM579" s="84"/>
      <c r="AN579" s="85"/>
      <c r="AO579" s="155"/>
      <c r="AP579" s="81"/>
      <c r="AQ579" s="82"/>
      <c r="AR579" s="83"/>
      <c r="AS579" s="84"/>
      <c r="AT579" s="85"/>
      <c r="AU579" s="155"/>
      <c r="AV579" s="81"/>
      <c r="AW579" s="82"/>
      <c r="AX579" s="83"/>
      <c r="AY579" s="84"/>
      <c r="AZ579" s="85"/>
      <c r="BA579" s="155"/>
      <c r="BB579" s="81"/>
      <c r="BC579" s="82"/>
      <c r="BD579" s="83"/>
      <c r="BE579" s="84"/>
      <c r="BF579" s="85"/>
      <c r="BG579" s="155"/>
    </row>
    <row r="580" ht="16.5" customHeight="1">
      <c r="A580" s="166" t="s">
        <v>74</v>
      </c>
      <c r="B580" s="169">
        <v>7405.0</v>
      </c>
      <c r="C580" s="115">
        <v>1569.0</v>
      </c>
      <c r="D580" s="170"/>
      <c r="E580" s="170"/>
      <c r="F580" s="81">
        <v>148.0</v>
      </c>
      <c r="G580" s="82">
        <v>132.0</v>
      </c>
      <c r="H580" s="83">
        <v>120.0</v>
      </c>
      <c r="I580" s="84">
        <v>91.0</v>
      </c>
      <c r="J580" s="85">
        <v>289.0</v>
      </c>
      <c r="K580" s="155">
        <v>77.0</v>
      </c>
      <c r="L580" s="81">
        <v>159.0</v>
      </c>
      <c r="M580" s="82">
        <v>146.0</v>
      </c>
      <c r="N580" s="83">
        <v>128.0</v>
      </c>
      <c r="O580" s="84">
        <v>96.0</v>
      </c>
      <c r="P580" s="85">
        <v>284.0</v>
      </c>
      <c r="Q580" s="155">
        <v>74.0</v>
      </c>
      <c r="R580" s="81">
        <v>145.0</v>
      </c>
      <c r="S580" s="82">
        <v>130.0</v>
      </c>
      <c r="T580" s="83">
        <v>123.0</v>
      </c>
      <c r="U580" s="84">
        <v>92.0</v>
      </c>
      <c r="V580" s="85">
        <v>283.0</v>
      </c>
      <c r="W580" s="155">
        <v>69.0</v>
      </c>
      <c r="X580" s="81"/>
      <c r="Y580" s="82"/>
      <c r="Z580" s="83"/>
      <c r="AA580" s="84"/>
      <c r="AB580" s="85"/>
      <c r="AC580" s="155"/>
      <c r="AD580" s="81"/>
      <c r="AE580" s="82"/>
      <c r="AF580" s="83"/>
      <c r="AG580" s="84"/>
      <c r="AH580" s="85"/>
      <c r="AI580" s="155"/>
      <c r="AJ580" s="81"/>
      <c r="AK580" s="82"/>
      <c r="AL580" s="83"/>
      <c r="AM580" s="84"/>
      <c r="AN580" s="85"/>
      <c r="AO580" s="155"/>
      <c r="AP580" s="81"/>
      <c r="AQ580" s="82"/>
      <c r="AR580" s="83"/>
      <c r="AS580" s="84"/>
      <c r="AT580" s="85"/>
      <c r="AU580" s="155"/>
      <c r="AV580" s="81"/>
      <c r="AW580" s="82"/>
      <c r="AX580" s="83"/>
      <c r="AY580" s="84"/>
      <c r="AZ580" s="85"/>
      <c r="BA580" s="155"/>
      <c r="BB580" s="81"/>
      <c r="BC580" s="82"/>
      <c r="BD580" s="83"/>
      <c r="BE580" s="84"/>
      <c r="BF580" s="85"/>
      <c r="BG580" s="155"/>
    </row>
    <row r="581" ht="16.5" customHeight="1">
      <c r="A581" s="166" t="s">
        <v>74</v>
      </c>
      <c r="B581" s="169">
        <v>7410.0</v>
      </c>
      <c r="C581" s="115">
        <v>1333.0</v>
      </c>
      <c r="D581" s="170"/>
      <c r="E581" s="170"/>
      <c r="F581" s="81">
        <v>111.0</v>
      </c>
      <c r="G581" s="82">
        <v>110.0</v>
      </c>
      <c r="H581" s="83">
        <v>90.0</v>
      </c>
      <c r="I581" s="84">
        <v>103.0</v>
      </c>
      <c r="J581" s="85">
        <v>244.0</v>
      </c>
      <c r="K581" s="155">
        <v>63.0</v>
      </c>
      <c r="L581" s="81">
        <v>123.0</v>
      </c>
      <c r="M581" s="82">
        <v>132.0</v>
      </c>
      <c r="N581" s="83">
        <v>96.0</v>
      </c>
      <c r="O581" s="84">
        <v>96.0</v>
      </c>
      <c r="P581" s="85">
        <v>231.0</v>
      </c>
      <c r="Q581" s="155">
        <v>64.0</v>
      </c>
      <c r="R581" s="81">
        <v>118.0</v>
      </c>
      <c r="S581" s="82">
        <v>129.0</v>
      </c>
      <c r="T581" s="83">
        <v>90.0</v>
      </c>
      <c r="U581" s="84">
        <v>97.0</v>
      </c>
      <c r="V581" s="85">
        <v>229.0</v>
      </c>
      <c r="W581" s="155">
        <v>60.0</v>
      </c>
      <c r="X581" s="81"/>
      <c r="Y581" s="82"/>
      <c r="Z581" s="83"/>
      <c r="AA581" s="84"/>
      <c r="AB581" s="85"/>
      <c r="AC581" s="155"/>
      <c r="AD581" s="81"/>
      <c r="AE581" s="82"/>
      <c r="AF581" s="83"/>
      <c r="AG581" s="84"/>
      <c r="AH581" s="85"/>
      <c r="AI581" s="155"/>
      <c r="AJ581" s="81"/>
      <c r="AK581" s="82"/>
      <c r="AL581" s="83"/>
      <c r="AM581" s="84"/>
      <c r="AN581" s="85"/>
      <c r="AO581" s="155"/>
      <c r="AP581" s="81"/>
      <c r="AQ581" s="82"/>
      <c r="AR581" s="83"/>
      <c r="AS581" s="84"/>
      <c r="AT581" s="85"/>
      <c r="AU581" s="155"/>
      <c r="AV581" s="81"/>
      <c r="AW581" s="82"/>
      <c r="AX581" s="83"/>
      <c r="AY581" s="84"/>
      <c r="AZ581" s="85"/>
      <c r="BA581" s="155"/>
      <c r="BB581" s="81"/>
      <c r="BC581" s="82"/>
      <c r="BD581" s="83"/>
      <c r="BE581" s="84"/>
      <c r="BF581" s="85"/>
      <c r="BG581" s="155"/>
    </row>
    <row r="582" ht="16.5" customHeight="1">
      <c r="A582" s="166" t="s">
        <v>74</v>
      </c>
      <c r="B582" s="169">
        <v>7411.0</v>
      </c>
      <c r="C582" s="115">
        <v>2464.0</v>
      </c>
      <c r="D582" s="170"/>
      <c r="E582" s="170"/>
      <c r="F582" s="81">
        <v>190.0</v>
      </c>
      <c r="G582" s="82">
        <v>154.0</v>
      </c>
      <c r="H582" s="83">
        <v>109.0</v>
      </c>
      <c r="I582" s="84">
        <v>197.0</v>
      </c>
      <c r="J582" s="85">
        <v>511.0</v>
      </c>
      <c r="K582" s="155">
        <v>98.0</v>
      </c>
      <c r="L582" s="81">
        <v>208.0</v>
      </c>
      <c r="M582" s="82">
        <v>178.0</v>
      </c>
      <c r="N582" s="83">
        <v>117.0</v>
      </c>
      <c r="O582" s="84">
        <v>189.0</v>
      </c>
      <c r="P582" s="85">
        <v>508.0</v>
      </c>
      <c r="Q582" s="155">
        <v>94.0</v>
      </c>
      <c r="R582" s="81">
        <v>201.0</v>
      </c>
      <c r="S582" s="82">
        <v>178.0</v>
      </c>
      <c r="T582" s="83">
        <v>115.0</v>
      </c>
      <c r="U582" s="84">
        <v>179.0</v>
      </c>
      <c r="V582" s="85">
        <v>483.0</v>
      </c>
      <c r="W582" s="155">
        <v>84.0</v>
      </c>
      <c r="X582" s="81"/>
      <c r="Y582" s="82"/>
      <c r="Z582" s="83"/>
      <c r="AA582" s="84"/>
      <c r="AB582" s="85"/>
      <c r="AC582" s="155"/>
      <c r="AD582" s="81"/>
      <c r="AE582" s="82"/>
      <c r="AF582" s="83"/>
      <c r="AG582" s="84"/>
      <c r="AH582" s="85"/>
      <c r="AI582" s="155"/>
      <c r="AJ582" s="81"/>
      <c r="AK582" s="82"/>
      <c r="AL582" s="83"/>
      <c r="AM582" s="84"/>
      <c r="AN582" s="85"/>
      <c r="AO582" s="155"/>
      <c r="AP582" s="81"/>
      <c r="AQ582" s="82"/>
      <c r="AR582" s="83"/>
      <c r="AS582" s="84"/>
      <c r="AT582" s="85"/>
      <c r="AU582" s="155"/>
      <c r="AV582" s="81"/>
      <c r="AW582" s="82"/>
      <c r="AX582" s="83"/>
      <c r="AY582" s="84"/>
      <c r="AZ582" s="85"/>
      <c r="BA582" s="155"/>
      <c r="BB582" s="81"/>
      <c r="BC582" s="82"/>
      <c r="BD582" s="83"/>
      <c r="BE582" s="84"/>
      <c r="BF582" s="85"/>
      <c r="BG582" s="155"/>
    </row>
    <row r="583" ht="16.5" customHeight="1">
      <c r="A583" s="166" t="s">
        <v>74</v>
      </c>
      <c r="B583" s="169">
        <v>7414.0</v>
      </c>
      <c r="C583" s="115">
        <v>2313.0</v>
      </c>
      <c r="D583" s="170"/>
      <c r="E583" s="170"/>
      <c r="F583" s="81">
        <v>153.0</v>
      </c>
      <c r="G583" s="82">
        <v>189.0</v>
      </c>
      <c r="H583" s="83">
        <v>125.0</v>
      </c>
      <c r="I583" s="84">
        <v>136.0</v>
      </c>
      <c r="J583" s="85">
        <v>531.0</v>
      </c>
      <c r="K583" s="155">
        <v>108.0</v>
      </c>
      <c r="L583" s="81">
        <v>168.0</v>
      </c>
      <c r="M583" s="82">
        <v>216.0</v>
      </c>
      <c r="N583" s="83">
        <v>136.0</v>
      </c>
      <c r="O583" s="84">
        <v>133.0</v>
      </c>
      <c r="P583" s="85">
        <v>513.0</v>
      </c>
      <c r="Q583" s="155">
        <v>108.0</v>
      </c>
      <c r="R583" s="81">
        <v>154.0</v>
      </c>
      <c r="S583" s="82">
        <v>210.0</v>
      </c>
      <c r="T583" s="83">
        <v>136.0</v>
      </c>
      <c r="U583" s="84">
        <v>132.0</v>
      </c>
      <c r="V583" s="85">
        <v>511.0</v>
      </c>
      <c r="W583" s="155">
        <v>103.0</v>
      </c>
      <c r="X583" s="81"/>
      <c r="Y583" s="82"/>
      <c r="Z583" s="83"/>
      <c r="AA583" s="84"/>
      <c r="AB583" s="85"/>
      <c r="AC583" s="155"/>
      <c r="AD583" s="81"/>
      <c r="AE583" s="82"/>
      <c r="AF583" s="83"/>
      <c r="AG583" s="84"/>
      <c r="AH583" s="85"/>
      <c r="AI583" s="155"/>
      <c r="AJ583" s="81"/>
      <c r="AK583" s="82"/>
      <c r="AL583" s="83"/>
      <c r="AM583" s="84"/>
      <c r="AN583" s="85"/>
      <c r="AO583" s="155"/>
      <c r="AP583" s="81"/>
      <c r="AQ583" s="82"/>
      <c r="AR583" s="83"/>
      <c r="AS583" s="84"/>
      <c r="AT583" s="85"/>
      <c r="AU583" s="155"/>
      <c r="AV583" s="81"/>
      <c r="AW583" s="82"/>
      <c r="AX583" s="83"/>
      <c r="AY583" s="84"/>
      <c r="AZ583" s="85"/>
      <c r="BA583" s="155"/>
      <c r="BB583" s="81"/>
      <c r="BC583" s="82"/>
      <c r="BD583" s="83"/>
      <c r="BE583" s="84"/>
      <c r="BF583" s="85"/>
      <c r="BG583" s="155"/>
    </row>
    <row r="584" ht="16.5" customHeight="1">
      <c r="A584" s="166" t="s">
        <v>74</v>
      </c>
      <c r="B584" s="169">
        <v>7415.0</v>
      </c>
      <c r="C584" s="115">
        <v>3209.0</v>
      </c>
      <c r="D584" s="170"/>
      <c r="E584" s="170"/>
      <c r="F584" s="81">
        <v>265.0</v>
      </c>
      <c r="G584" s="82">
        <v>265.0</v>
      </c>
      <c r="H584" s="83">
        <v>269.0</v>
      </c>
      <c r="I584" s="84">
        <v>216.0</v>
      </c>
      <c r="J584" s="85">
        <v>590.0</v>
      </c>
      <c r="K584" s="155">
        <v>152.0</v>
      </c>
      <c r="L584" s="81">
        <v>291.0</v>
      </c>
      <c r="M584" s="82">
        <v>284.0</v>
      </c>
      <c r="N584" s="83">
        <v>279.0</v>
      </c>
      <c r="O584" s="84">
        <v>217.0</v>
      </c>
      <c r="P584" s="85">
        <v>590.0</v>
      </c>
      <c r="Q584" s="155">
        <v>155.0</v>
      </c>
      <c r="R584" s="81">
        <v>273.0</v>
      </c>
      <c r="S584" s="82">
        <v>283.0</v>
      </c>
      <c r="T584" s="83">
        <v>272.0</v>
      </c>
      <c r="U584" s="84">
        <v>218.0</v>
      </c>
      <c r="V584" s="85">
        <v>575.0</v>
      </c>
      <c r="W584" s="155">
        <v>146.0</v>
      </c>
      <c r="X584" s="81"/>
      <c r="Y584" s="82"/>
      <c r="Z584" s="83"/>
      <c r="AA584" s="84"/>
      <c r="AB584" s="85"/>
      <c r="AC584" s="155"/>
      <c r="AD584" s="81"/>
      <c r="AE584" s="82"/>
      <c r="AF584" s="83"/>
      <c r="AG584" s="84"/>
      <c r="AH584" s="85"/>
      <c r="AI584" s="155"/>
      <c r="AJ584" s="81"/>
      <c r="AK584" s="82"/>
      <c r="AL584" s="83"/>
      <c r="AM584" s="84"/>
      <c r="AN584" s="85"/>
      <c r="AO584" s="155"/>
      <c r="AP584" s="81"/>
      <c r="AQ584" s="82"/>
      <c r="AR584" s="83"/>
      <c r="AS584" s="84"/>
      <c r="AT584" s="85"/>
      <c r="AU584" s="155"/>
      <c r="AV584" s="81"/>
      <c r="AW584" s="82"/>
      <c r="AX584" s="83"/>
      <c r="AY584" s="84"/>
      <c r="AZ584" s="85"/>
      <c r="BA584" s="155"/>
      <c r="BB584" s="81"/>
      <c r="BC584" s="82"/>
      <c r="BD584" s="83"/>
      <c r="BE584" s="84"/>
      <c r="BF584" s="85"/>
      <c r="BG584" s="155"/>
    </row>
    <row r="585" ht="16.5" customHeight="1">
      <c r="A585" s="166" t="s">
        <v>74</v>
      </c>
      <c r="B585" s="169">
        <v>7417.0</v>
      </c>
      <c r="C585" s="115">
        <v>3050.0</v>
      </c>
      <c r="D585" s="170"/>
      <c r="E585" s="170"/>
      <c r="F585" s="81">
        <v>245.0</v>
      </c>
      <c r="G585" s="82">
        <v>186.0</v>
      </c>
      <c r="H585" s="83">
        <v>201.0</v>
      </c>
      <c r="I585" s="84">
        <v>176.0</v>
      </c>
      <c r="J585" s="85">
        <v>497.0</v>
      </c>
      <c r="K585" s="155">
        <v>121.0</v>
      </c>
      <c r="L585" s="81">
        <v>255.0</v>
      </c>
      <c r="M585" s="82">
        <v>209.0</v>
      </c>
      <c r="N585" s="83">
        <v>215.0</v>
      </c>
      <c r="O585" s="84">
        <v>173.0</v>
      </c>
      <c r="P585" s="85">
        <v>483.0</v>
      </c>
      <c r="Q585" s="155">
        <v>111.0</v>
      </c>
      <c r="R585" s="81">
        <v>249.0</v>
      </c>
      <c r="S585" s="82">
        <v>192.0</v>
      </c>
      <c r="T585" s="83">
        <v>215.0</v>
      </c>
      <c r="U585" s="84">
        <v>162.0</v>
      </c>
      <c r="V585" s="85">
        <v>482.0</v>
      </c>
      <c r="W585" s="155">
        <v>110.0</v>
      </c>
      <c r="X585" s="81"/>
      <c r="Y585" s="82"/>
      <c r="Z585" s="83"/>
      <c r="AA585" s="84"/>
      <c r="AB585" s="85"/>
      <c r="AC585" s="155"/>
      <c r="AD585" s="81"/>
      <c r="AE585" s="82"/>
      <c r="AF585" s="83"/>
      <c r="AG585" s="84"/>
      <c r="AH585" s="85"/>
      <c r="AI585" s="155"/>
      <c r="AJ585" s="81"/>
      <c r="AK585" s="82"/>
      <c r="AL585" s="83"/>
      <c r="AM585" s="84"/>
      <c r="AN585" s="85"/>
      <c r="AO585" s="155"/>
      <c r="AP585" s="81"/>
      <c r="AQ585" s="82"/>
      <c r="AR585" s="83"/>
      <c r="AS585" s="84"/>
      <c r="AT585" s="85"/>
      <c r="AU585" s="155"/>
      <c r="AV585" s="81"/>
      <c r="AW585" s="82"/>
      <c r="AX585" s="83"/>
      <c r="AY585" s="84"/>
      <c r="AZ585" s="85"/>
      <c r="BA585" s="155"/>
      <c r="BB585" s="81"/>
      <c r="BC585" s="82"/>
      <c r="BD585" s="83"/>
      <c r="BE585" s="84"/>
      <c r="BF585" s="85"/>
      <c r="BG585" s="155"/>
    </row>
    <row r="586" ht="16.5" customHeight="1">
      <c r="A586" s="166" t="s">
        <v>74</v>
      </c>
      <c r="B586" s="169">
        <v>7430.0</v>
      </c>
      <c r="C586" s="115">
        <v>2084.0</v>
      </c>
      <c r="D586" s="170"/>
      <c r="E586" s="170"/>
      <c r="F586" s="81">
        <v>86.0</v>
      </c>
      <c r="G586" s="82">
        <v>120.0</v>
      </c>
      <c r="H586" s="83">
        <v>158.0</v>
      </c>
      <c r="I586" s="84">
        <v>52.0</v>
      </c>
      <c r="J586" s="85">
        <v>255.0</v>
      </c>
      <c r="K586" s="155">
        <v>68.0</v>
      </c>
      <c r="L586" s="81">
        <v>95.0</v>
      </c>
      <c r="M586" s="82">
        <v>152.0</v>
      </c>
      <c r="N586" s="83">
        <v>169.0</v>
      </c>
      <c r="O586" s="84">
        <v>46.0</v>
      </c>
      <c r="P586" s="85">
        <v>244.0</v>
      </c>
      <c r="Q586" s="155">
        <v>63.0</v>
      </c>
      <c r="R586" s="81">
        <v>95.0</v>
      </c>
      <c r="S586" s="82">
        <v>136.0</v>
      </c>
      <c r="T586" s="83">
        <v>164.0</v>
      </c>
      <c r="U586" s="84">
        <v>50.0</v>
      </c>
      <c r="V586" s="85">
        <v>232.0</v>
      </c>
      <c r="W586" s="155">
        <v>61.0</v>
      </c>
      <c r="X586" s="81"/>
      <c r="Y586" s="82"/>
      <c r="Z586" s="83"/>
      <c r="AA586" s="84"/>
      <c r="AB586" s="85"/>
      <c r="AC586" s="155"/>
      <c r="AD586" s="81"/>
      <c r="AE586" s="82"/>
      <c r="AF586" s="83"/>
      <c r="AG586" s="84"/>
      <c r="AH586" s="85"/>
      <c r="AI586" s="155"/>
      <c r="AJ586" s="81"/>
      <c r="AK586" s="82"/>
      <c r="AL586" s="83"/>
      <c r="AM586" s="84"/>
      <c r="AN586" s="85"/>
      <c r="AO586" s="155"/>
      <c r="AP586" s="81"/>
      <c r="AQ586" s="82"/>
      <c r="AR586" s="83"/>
      <c r="AS586" s="84"/>
      <c r="AT586" s="85"/>
      <c r="AU586" s="155"/>
      <c r="AV586" s="81"/>
      <c r="AW586" s="82"/>
      <c r="AX586" s="83"/>
      <c r="AY586" s="84"/>
      <c r="AZ586" s="85"/>
      <c r="BA586" s="155"/>
      <c r="BB586" s="81"/>
      <c r="BC586" s="82"/>
      <c r="BD586" s="83"/>
      <c r="BE586" s="84"/>
      <c r="BF586" s="85"/>
      <c r="BG586" s="155"/>
    </row>
    <row r="587" ht="16.5" customHeight="1">
      <c r="A587" s="166" t="s">
        <v>74</v>
      </c>
      <c r="B587" s="169">
        <v>7500.0</v>
      </c>
      <c r="C587" s="115">
        <v>2023.0</v>
      </c>
      <c r="D587" s="170"/>
      <c r="E587" s="170"/>
      <c r="F587" s="81">
        <v>146.0</v>
      </c>
      <c r="G587" s="82">
        <v>141.0</v>
      </c>
      <c r="H587" s="83">
        <v>107.0</v>
      </c>
      <c r="I587" s="84">
        <v>128.0</v>
      </c>
      <c r="J587" s="85">
        <v>350.0</v>
      </c>
      <c r="K587" s="155">
        <v>87.0</v>
      </c>
      <c r="L587" s="81">
        <v>157.0</v>
      </c>
      <c r="M587" s="82">
        <v>157.0</v>
      </c>
      <c r="N587" s="83">
        <v>110.0</v>
      </c>
      <c r="O587" s="84">
        <v>124.0</v>
      </c>
      <c r="P587" s="85">
        <v>342.0</v>
      </c>
      <c r="Q587" s="155">
        <v>86.0</v>
      </c>
      <c r="R587" s="81">
        <v>153.0</v>
      </c>
      <c r="S587" s="82">
        <v>155.0</v>
      </c>
      <c r="T587" s="83">
        <v>112.0</v>
      </c>
      <c r="U587" s="84">
        <v>122.0</v>
      </c>
      <c r="V587" s="85">
        <v>324.0</v>
      </c>
      <c r="W587" s="155">
        <v>82.0</v>
      </c>
      <c r="X587" s="81"/>
      <c r="Y587" s="82"/>
      <c r="Z587" s="83"/>
      <c r="AA587" s="84"/>
      <c r="AB587" s="85"/>
      <c r="AC587" s="155"/>
      <c r="AD587" s="81"/>
      <c r="AE587" s="82"/>
      <c r="AF587" s="83"/>
      <c r="AG587" s="84"/>
      <c r="AH587" s="85"/>
      <c r="AI587" s="155"/>
      <c r="AJ587" s="81"/>
      <c r="AK587" s="82"/>
      <c r="AL587" s="83"/>
      <c r="AM587" s="84"/>
      <c r="AN587" s="85"/>
      <c r="AO587" s="155"/>
      <c r="AP587" s="81"/>
      <c r="AQ587" s="82"/>
      <c r="AR587" s="83"/>
      <c r="AS587" s="84"/>
      <c r="AT587" s="85"/>
      <c r="AU587" s="155"/>
      <c r="AV587" s="81"/>
      <c r="AW587" s="82"/>
      <c r="AX587" s="83"/>
      <c r="AY587" s="84"/>
      <c r="AZ587" s="85"/>
      <c r="BA587" s="155"/>
      <c r="BB587" s="81"/>
      <c r="BC587" s="82"/>
      <c r="BD587" s="83"/>
      <c r="BE587" s="84"/>
      <c r="BF587" s="85"/>
      <c r="BG587" s="155"/>
    </row>
    <row r="588" ht="16.5" customHeight="1">
      <c r="A588" s="166" t="s">
        <v>74</v>
      </c>
      <c r="B588" s="169">
        <v>7502.0</v>
      </c>
      <c r="C588" s="115">
        <v>1577.0</v>
      </c>
      <c r="D588" s="170"/>
      <c r="E588" s="170"/>
      <c r="F588" s="81">
        <v>71.0</v>
      </c>
      <c r="G588" s="82">
        <v>160.0</v>
      </c>
      <c r="H588" s="83">
        <v>66.0</v>
      </c>
      <c r="I588" s="84">
        <v>40.0</v>
      </c>
      <c r="J588" s="85">
        <v>180.0</v>
      </c>
      <c r="K588" s="155">
        <v>39.0</v>
      </c>
      <c r="L588" s="81">
        <v>71.0</v>
      </c>
      <c r="M588" s="82">
        <v>156.0</v>
      </c>
      <c r="N588" s="83">
        <v>67.0</v>
      </c>
      <c r="O588" s="84">
        <v>40.0</v>
      </c>
      <c r="P588" s="85">
        <v>183.0</v>
      </c>
      <c r="Q588" s="155">
        <v>38.0</v>
      </c>
      <c r="R588" s="81">
        <v>69.0</v>
      </c>
      <c r="S588" s="82">
        <v>159.0</v>
      </c>
      <c r="T588" s="83">
        <v>66.0</v>
      </c>
      <c r="U588" s="84">
        <v>41.0</v>
      </c>
      <c r="V588" s="85">
        <v>176.0</v>
      </c>
      <c r="W588" s="155">
        <v>37.0</v>
      </c>
      <c r="X588" s="81"/>
      <c r="Y588" s="82"/>
      <c r="Z588" s="83"/>
      <c r="AA588" s="84"/>
      <c r="AB588" s="85"/>
      <c r="AC588" s="155"/>
      <c r="AD588" s="81"/>
      <c r="AE588" s="82"/>
      <c r="AF588" s="83"/>
      <c r="AG588" s="84"/>
      <c r="AH588" s="85"/>
      <c r="AI588" s="155"/>
      <c r="AJ588" s="81"/>
      <c r="AK588" s="82"/>
      <c r="AL588" s="83"/>
      <c r="AM588" s="84"/>
      <c r="AN588" s="85"/>
      <c r="AO588" s="155"/>
      <c r="AP588" s="81"/>
      <c r="AQ588" s="82"/>
      <c r="AR588" s="83"/>
      <c r="AS588" s="84"/>
      <c r="AT588" s="85"/>
      <c r="AU588" s="155"/>
      <c r="AV588" s="81"/>
      <c r="AW588" s="82"/>
      <c r="AX588" s="83"/>
      <c r="AY588" s="84"/>
      <c r="AZ588" s="85"/>
      <c r="BA588" s="155"/>
      <c r="BB588" s="81"/>
      <c r="BC588" s="82"/>
      <c r="BD588" s="83"/>
      <c r="BE588" s="84"/>
      <c r="BF588" s="85"/>
      <c r="BG588" s="155"/>
    </row>
    <row r="589" ht="16.5" customHeight="1">
      <c r="A589" s="166" t="s">
        <v>74</v>
      </c>
      <c r="B589" s="169">
        <v>7507.0</v>
      </c>
      <c r="C589" s="115">
        <v>1926.0</v>
      </c>
      <c r="D589" s="170"/>
      <c r="E589" s="170"/>
      <c r="F589" s="81">
        <v>77.0</v>
      </c>
      <c r="G589" s="82">
        <v>98.0</v>
      </c>
      <c r="H589" s="83">
        <v>99.0</v>
      </c>
      <c r="I589" s="84">
        <v>107.0</v>
      </c>
      <c r="J589" s="85">
        <v>318.0</v>
      </c>
      <c r="K589" s="155">
        <v>121.0</v>
      </c>
      <c r="L589" s="81">
        <v>84.0</v>
      </c>
      <c r="M589" s="82">
        <v>110.0</v>
      </c>
      <c r="N589" s="83">
        <v>107.0</v>
      </c>
      <c r="O589" s="84">
        <v>107.0</v>
      </c>
      <c r="P589" s="85">
        <v>316.0</v>
      </c>
      <c r="Q589" s="155">
        <v>116.0</v>
      </c>
      <c r="R589" s="81">
        <v>80.0</v>
      </c>
      <c r="S589" s="82">
        <v>109.0</v>
      </c>
      <c r="T589" s="83">
        <v>103.0</v>
      </c>
      <c r="U589" s="84">
        <v>102.0</v>
      </c>
      <c r="V589" s="85">
        <v>301.0</v>
      </c>
      <c r="W589" s="155">
        <v>108.0</v>
      </c>
      <c r="X589" s="81"/>
      <c r="Y589" s="82"/>
      <c r="Z589" s="83"/>
      <c r="AA589" s="84"/>
      <c r="AB589" s="85"/>
      <c r="AC589" s="155"/>
      <c r="AD589" s="81"/>
      <c r="AE589" s="82"/>
      <c r="AF589" s="83"/>
      <c r="AG589" s="84"/>
      <c r="AH589" s="85"/>
      <c r="AI589" s="155"/>
      <c r="AJ589" s="81"/>
      <c r="AK589" s="82"/>
      <c r="AL589" s="83"/>
      <c r="AM589" s="84"/>
      <c r="AN589" s="85"/>
      <c r="AO589" s="155"/>
      <c r="AP589" s="81"/>
      <c r="AQ589" s="82"/>
      <c r="AR589" s="83"/>
      <c r="AS589" s="84"/>
      <c r="AT589" s="85"/>
      <c r="AU589" s="155"/>
      <c r="AV589" s="81"/>
      <c r="AW589" s="82"/>
      <c r="AX589" s="83"/>
      <c r="AY589" s="84"/>
      <c r="AZ589" s="85"/>
      <c r="BA589" s="155"/>
      <c r="BB589" s="81"/>
      <c r="BC589" s="82"/>
      <c r="BD589" s="83"/>
      <c r="BE589" s="84"/>
      <c r="BF589" s="85"/>
      <c r="BG589" s="155"/>
    </row>
    <row r="590" ht="16.5" customHeight="1">
      <c r="A590" s="166" t="s">
        <v>74</v>
      </c>
      <c r="B590" s="169">
        <v>7509.0</v>
      </c>
      <c r="C590" s="115">
        <v>1280.0</v>
      </c>
      <c r="D590" s="170"/>
      <c r="E590" s="170"/>
      <c r="F590" s="81">
        <v>45.0</v>
      </c>
      <c r="G590" s="82">
        <v>48.0</v>
      </c>
      <c r="H590" s="83">
        <v>51.0</v>
      </c>
      <c r="I590" s="84">
        <v>79.0</v>
      </c>
      <c r="J590" s="85">
        <v>206.0</v>
      </c>
      <c r="K590" s="155">
        <v>74.0</v>
      </c>
      <c r="L590" s="81">
        <v>46.0</v>
      </c>
      <c r="M590" s="82">
        <v>44.0</v>
      </c>
      <c r="N590" s="83">
        <v>50.0</v>
      </c>
      <c r="O590" s="84">
        <v>80.0</v>
      </c>
      <c r="P590" s="85">
        <v>205.0</v>
      </c>
      <c r="Q590" s="155">
        <v>76.0</v>
      </c>
      <c r="R590" s="81">
        <v>45.0</v>
      </c>
      <c r="S590" s="82">
        <v>44.0</v>
      </c>
      <c r="T590" s="83">
        <v>47.0</v>
      </c>
      <c r="U590" s="84">
        <v>80.0</v>
      </c>
      <c r="V590" s="85">
        <v>203.0</v>
      </c>
      <c r="W590" s="155">
        <v>72.0</v>
      </c>
      <c r="X590" s="81"/>
      <c r="Y590" s="82"/>
      <c r="Z590" s="83"/>
      <c r="AA590" s="84"/>
      <c r="AB590" s="85"/>
      <c r="AC590" s="155"/>
      <c r="AD590" s="81"/>
      <c r="AE590" s="82"/>
      <c r="AF590" s="83"/>
      <c r="AG590" s="84"/>
      <c r="AH590" s="85"/>
      <c r="AI590" s="155"/>
      <c r="AJ590" s="81"/>
      <c r="AK590" s="82"/>
      <c r="AL590" s="83"/>
      <c r="AM590" s="84"/>
      <c r="AN590" s="85"/>
      <c r="AO590" s="155"/>
      <c r="AP590" s="81"/>
      <c r="AQ590" s="82"/>
      <c r="AR590" s="83"/>
      <c r="AS590" s="84"/>
      <c r="AT590" s="85"/>
      <c r="AU590" s="155"/>
      <c r="AV590" s="81"/>
      <c r="AW590" s="82"/>
      <c r="AX590" s="83"/>
      <c r="AY590" s="84"/>
      <c r="AZ590" s="85"/>
      <c r="BA590" s="155"/>
      <c r="BB590" s="81"/>
      <c r="BC590" s="82"/>
      <c r="BD590" s="83"/>
      <c r="BE590" s="84"/>
      <c r="BF590" s="85"/>
      <c r="BG590" s="155"/>
    </row>
    <row r="591" ht="16.5" customHeight="1">
      <c r="A591" s="166" t="s">
        <v>74</v>
      </c>
      <c r="B591" s="169">
        <v>7512.0</v>
      </c>
      <c r="C591" s="115">
        <v>750.0</v>
      </c>
      <c r="D591" s="170"/>
      <c r="E591" s="170"/>
      <c r="F591" s="81">
        <v>41.0</v>
      </c>
      <c r="G591" s="82">
        <v>37.0</v>
      </c>
      <c r="H591" s="83">
        <v>51.0</v>
      </c>
      <c r="I591" s="84">
        <v>58.0</v>
      </c>
      <c r="J591" s="85">
        <v>139.0</v>
      </c>
      <c r="K591" s="155">
        <v>42.0</v>
      </c>
      <c r="L591" s="81">
        <v>44.0</v>
      </c>
      <c r="M591" s="82">
        <v>43.0</v>
      </c>
      <c r="N591" s="83">
        <v>55.0</v>
      </c>
      <c r="O591" s="84">
        <v>59.0</v>
      </c>
      <c r="P591" s="85">
        <v>140.0</v>
      </c>
      <c r="Q591" s="155">
        <v>38.0</v>
      </c>
      <c r="R591" s="81">
        <v>48.0</v>
      </c>
      <c r="S591" s="82">
        <v>40.0</v>
      </c>
      <c r="T591" s="83">
        <v>54.0</v>
      </c>
      <c r="U591" s="84">
        <v>51.0</v>
      </c>
      <c r="V591" s="85">
        <v>137.0</v>
      </c>
      <c r="W591" s="155">
        <v>39.0</v>
      </c>
      <c r="X591" s="81"/>
      <c r="Y591" s="82"/>
      <c r="Z591" s="83"/>
      <c r="AA591" s="84"/>
      <c r="AB591" s="85"/>
      <c r="AC591" s="155"/>
      <c r="AD591" s="81"/>
      <c r="AE591" s="82"/>
      <c r="AF591" s="83"/>
      <c r="AG591" s="84"/>
      <c r="AH591" s="85"/>
      <c r="AI591" s="155"/>
      <c r="AJ591" s="81"/>
      <c r="AK591" s="82"/>
      <c r="AL591" s="83"/>
      <c r="AM591" s="84"/>
      <c r="AN591" s="85"/>
      <c r="AO591" s="155"/>
      <c r="AP591" s="81"/>
      <c r="AQ591" s="82"/>
      <c r="AR591" s="83"/>
      <c r="AS591" s="84"/>
      <c r="AT591" s="85"/>
      <c r="AU591" s="155"/>
      <c r="AV591" s="81"/>
      <c r="AW591" s="82"/>
      <c r="AX591" s="83"/>
      <c r="AY591" s="84"/>
      <c r="AZ591" s="85"/>
      <c r="BA591" s="155"/>
      <c r="BB591" s="81"/>
      <c r="BC591" s="82"/>
      <c r="BD591" s="83"/>
      <c r="BE591" s="84"/>
      <c r="BF591" s="85"/>
      <c r="BG591" s="155"/>
    </row>
    <row r="592" ht="16.5" customHeight="1">
      <c r="A592" s="166" t="s">
        <v>74</v>
      </c>
      <c r="B592" s="169">
        <v>7513.0</v>
      </c>
      <c r="C592" s="115">
        <v>2180.0</v>
      </c>
      <c r="D592" s="170"/>
      <c r="E592" s="170"/>
      <c r="F592" s="81">
        <v>57.0</v>
      </c>
      <c r="G592" s="82">
        <v>90.0</v>
      </c>
      <c r="H592" s="83">
        <v>92.0</v>
      </c>
      <c r="I592" s="84">
        <v>88.0</v>
      </c>
      <c r="J592" s="85">
        <v>363.0</v>
      </c>
      <c r="K592" s="155">
        <v>107.0</v>
      </c>
      <c r="L592" s="81">
        <v>61.0</v>
      </c>
      <c r="M592" s="82">
        <v>93.0</v>
      </c>
      <c r="N592" s="83">
        <v>93.0</v>
      </c>
      <c r="O592" s="84">
        <v>94.0</v>
      </c>
      <c r="P592" s="85">
        <v>369.0</v>
      </c>
      <c r="Q592" s="155">
        <v>103.0</v>
      </c>
      <c r="R592" s="81">
        <v>59.0</v>
      </c>
      <c r="S592" s="82">
        <v>93.0</v>
      </c>
      <c r="T592" s="83">
        <v>93.0</v>
      </c>
      <c r="U592" s="84">
        <v>94.0</v>
      </c>
      <c r="V592" s="85">
        <v>354.0</v>
      </c>
      <c r="W592" s="155">
        <v>100.0</v>
      </c>
      <c r="X592" s="81"/>
      <c r="Y592" s="82"/>
      <c r="Z592" s="83"/>
      <c r="AA592" s="84"/>
      <c r="AB592" s="85"/>
      <c r="AC592" s="155"/>
      <c r="AD592" s="81"/>
      <c r="AE592" s="82"/>
      <c r="AF592" s="83"/>
      <c r="AG592" s="84"/>
      <c r="AH592" s="85"/>
      <c r="AI592" s="155"/>
      <c r="AJ592" s="81"/>
      <c r="AK592" s="82"/>
      <c r="AL592" s="83"/>
      <c r="AM592" s="84"/>
      <c r="AN592" s="85"/>
      <c r="AO592" s="155"/>
      <c r="AP592" s="81"/>
      <c r="AQ592" s="82"/>
      <c r="AR592" s="83"/>
      <c r="AS592" s="84"/>
      <c r="AT592" s="85"/>
      <c r="AU592" s="155"/>
      <c r="AV592" s="81"/>
      <c r="AW592" s="82"/>
      <c r="AX592" s="83"/>
      <c r="AY592" s="84"/>
      <c r="AZ592" s="85"/>
      <c r="BA592" s="155"/>
      <c r="BB592" s="81"/>
      <c r="BC592" s="82"/>
      <c r="BD592" s="83"/>
      <c r="BE592" s="84"/>
      <c r="BF592" s="85"/>
      <c r="BG592" s="155"/>
    </row>
    <row r="593" ht="16.5" customHeight="1">
      <c r="A593" s="166" t="s">
        <v>74</v>
      </c>
      <c r="B593" s="169">
        <v>7515.0</v>
      </c>
      <c r="C593" s="115">
        <v>2560.0</v>
      </c>
      <c r="D593" s="170"/>
      <c r="E593" s="170"/>
      <c r="F593" s="81">
        <v>151.0</v>
      </c>
      <c r="G593" s="82">
        <v>202.0</v>
      </c>
      <c r="H593" s="83">
        <v>161.0</v>
      </c>
      <c r="I593" s="84">
        <v>142.0</v>
      </c>
      <c r="J593" s="85">
        <v>513.0</v>
      </c>
      <c r="K593" s="155">
        <v>109.0</v>
      </c>
      <c r="L593" s="81">
        <v>169.0</v>
      </c>
      <c r="M593" s="82">
        <v>245.0</v>
      </c>
      <c r="N593" s="83">
        <v>175.0</v>
      </c>
      <c r="O593" s="84">
        <v>139.0</v>
      </c>
      <c r="P593" s="85">
        <v>493.0</v>
      </c>
      <c r="Q593" s="155">
        <v>112.0</v>
      </c>
      <c r="R593" s="81">
        <v>167.0</v>
      </c>
      <c r="S593" s="82">
        <v>236.0</v>
      </c>
      <c r="T593" s="83">
        <v>178.0</v>
      </c>
      <c r="U593" s="84">
        <v>134.0</v>
      </c>
      <c r="V593" s="85">
        <v>491.0</v>
      </c>
      <c r="W593" s="155">
        <v>107.0</v>
      </c>
      <c r="X593" s="81"/>
      <c r="Y593" s="82"/>
      <c r="Z593" s="83"/>
      <c r="AA593" s="84"/>
      <c r="AB593" s="85"/>
      <c r="AC593" s="155"/>
      <c r="AD593" s="81"/>
      <c r="AE593" s="82"/>
      <c r="AF593" s="83"/>
      <c r="AG593" s="84"/>
      <c r="AH593" s="85"/>
      <c r="AI593" s="155"/>
      <c r="AJ593" s="81"/>
      <c r="AK593" s="82"/>
      <c r="AL593" s="83"/>
      <c r="AM593" s="84"/>
      <c r="AN593" s="85"/>
      <c r="AO593" s="155"/>
      <c r="AP593" s="81"/>
      <c r="AQ593" s="82"/>
      <c r="AR593" s="83"/>
      <c r="AS593" s="84"/>
      <c r="AT593" s="85"/>
      <c r="AU593" s="155"/>
      <c r="AV593" s="81"/>
      <c r="AW593" s="82"/>
      <c r="AX593" s="83"/>
      <c r="AY593" s="84"/>
      <c r="AZ593" s="85"/>
      <c r="BA593" s="155"/>
      <c r="BB593" s="81"/>
      <c r="BC593" s="82"/>
      <c r="BD593" s="83"/>
      <c r="BE593" s="84"/>
      <c r="BF593" s="85"/>
      <c r="BG593" s="155"/>
    </row>
    <row r="594" ht="16.5" customHeight="1">
      <c r="A594" s="166" t="s">
        <v>74</v>
      </c>
      <c r="B594" s="169">
        <v>7522.0</v>
      </c>
      <c r="C594" s="115">
        <v>3385.0</v>
      </c>
      <c r="D594" s="170"/>
      <c r="E594" s="170"/>
      <c r="F594" s="81">
        <v>93.0</v>
      </c>
      <c r="G594" s="82">
        <v>128.0</v>
      </c>
      <c r="H594" s="83">
        <v>151.0</v>
      </c>
      <c r="I594" s="84">
        <v>159.0</v>
      </c>
      <c r="J594" s="85">
        <v>536.0</v>
      </c>
      <c r="K594" s="155">
        <v>182.0</v>
      </c>
      <c r="L594" s="81">
        <v>93.0</v>
      </c>
      <c r="M594" s="82">
        <v>136.0</v>
      </c>
      <c r="N594" s="83">
        <v>151.0</v>
      </c>
      <c r="O594" s="84">
        <v>158.0</v>
      </c>
      <c r="P594" s="85">
        <v>533.0</v>
      </c>
      <c r="Q594" s="155">
        <v>187.0</v>
      </c>
      <c r="R594" s="81">
        <v>92.0</v>
      </c>
      <c r="S594" s="82">
        <v>141.0</v>
      </c>
      <c r="T594" s="83">
        <v>157.0</v>
      </c>
      <c r="U594" s="84">
        <v>153.0</v>
      </c>
      <c r="V594" s="85">
        <v>524.0</v>
      </c>
      <c r="W594" s="155">
        <v>174.0</v>
      </c>
      <c r="X594" s="81"/>
      <c r="Y594" s="82"/>
      <c r="Z594" s="83"/>
      <c r="AA594" s="84"/>
      <c r="AB594" s="85"/>
      <c r="AC594" s="155"/>
      <c r="AD594" s="81"/>
      <c r="AE594" s="82"/>
      <c r="AF594" s="83"/>
      <c r="AG594" s="84"/>
      <c r="AH594" s="85"/>
      <c r="AI594" s="155"/>
      <c r="AJ594" s="81"/>
      <c r="AK594" s="82"/>
      <c r="AL594" s="83"/>
      <c r="AM594" s="84"/>
      <c r="AN594" s="85"/>
      <c r="AO594" s="155"/>
      <c r="AP594" s="81"/>
      <c r="AQ594" s="82"/>
      <c r="AR594" s="83"/>
      <c r="AS594" s="84"/>
      <c r="AT594" s="85"/>
      <c r="AU594" s="155"/>
      <c r="AV594" s="81"/>
      <c r="AW594" s="82"/>
      <c r="AX594" s="83"/>
      <c r="AY594" s="84"/>
      <c r="AZ594" s="85"/>
      <c r="BA594" s="155"/>
      <c r="BB594" s="81"/>
      <c r="BC594" s="82"/>
      <c r="BD594" s="83"/>
      <c r="BE594" s="84"/>
      <c r="BF594" s="85"/>
      <c r="BG594" s="155"/>
    </row>
    <row r="595" ht="16.5" customHeight="1">
      <c r="A595" s="166" t="s">
        <v>74</v>
      </c>
      <c r="B595" s="169">
        <v>7524.0</v>
      </c>
      <c r="C595" s="115">
        <v>1235.0</v>
      </c>
      <c r="D595" s="170"/>
      <c r="E595" s="170"/>
      <c r="F595" s="81">
        <v>35.0</v>
      </c>
      <c r="G595" s="82">
        <v>32.0</v>
      </c>
      <c r="H595" s="83">
        <v>39.0</v>
      </c>
      <c r="I595" s="84">
        <v>36.0</v>
      </c>
      <c r="J595" s="85">
        <v>95.0</v>
      </c>
      <c r="K595" s="155">
        <v>73.0</v>
      </c>
      <c r="L595" s="81">
        <v>40.0</v>
      </c>
      <c r="M595" s="82">
        <v>33.0</v>
      </c>
      <c r="N595" s="83">
        <v>41.0</v>
      </c>
      <c r="O595" s="84">
        <v>36.0</v>
      </c>
      <c r="P595" s="85">
        <v>100.0</v>
      </c>
      <c r="Q595" s="155">
        <v>75.0</v>
      </c>
      <c r="R595" s="81">
        <v>39.0</v>
      </c>
      <c r="S595" s="82">
        <v>33.0</v>
      </c>
      <c r="T595" s="83">
        <v>40.0</v>
      </c>
      <c r="U595" s="84">
        <v>34.0</v>
      </c>
      <c r="V595" s="85">
        <v>95.0</v>
      </c>
      <c r="W595" s="155">
        <v>71.0</v>
      </c>
      <c r="X595" s="81"/>
      <c r="Y595" s="82"/>
      <c r="Z595" s="83"/>
      <c r="AA595" s="84"/>
      <c r="AB595" s="85"/>
      <c r="AC595" s="155"/>
      <c r="AD595" s="81"/>
      <c r="AE595" s="82"/>
      <c r="AF595" s="83"/>
      <c r="AG595" s="84"/>
      <c r="AH595" s="85"/>
      <c r="AI595" s="155"/>
      <c r="AJ595" s="81"/>
      <c r="AK595" s="82"/>
      <c r="AL595" s="83"/>
      <c r="AM595" s="84"/>
      <c r="AN595" s="85"/>
      <c r="AO595" s="155"/>
      <c r="AP595" s="81"/>
      <c r="AQ595" s="82"/>
      <c r="AR595" s="83"/>
      <c r="AS595" s="84"/>
      <c r="AT595" s="85"/>
      <c r="AU595" s="155"/>
      <c r="AV595" s="81"/>
      <c r="AW595" s="82"/>
      <c r="AX595" s="83"/>
      <c r="AY595" s="84"/>
      <c r="AZ595" s="85"/>
      <c r="BA595" s="155"/>
      <c r="BB595" s="81"/>
      <c r="BC595" s="82"/>
      <c r="BD595" s="83"/>
      <c r="BE595" s="84"/>
      <c r="BF595" s="85"/>
      <c r="BG595" s="155"/>
    </row>
    <row r="596" ht="16.5" customHeight="1">
      <c r="A596" s="166" t="s">
        <v>74</v>
      </c>
      <c r="B596" s="169">
        <v>7526.0</v>
      </c>
      <c r="C596" s="115">
        <v>743.0</v>
      </c>
      <c r="D596" s="170"/>
      <c r="E596" s="170"/>
      <c r="F596" s="81">
        <v>31.0</v>
      </c>
      <c r="G596" s="82">
        <v>34.0</v>
      </c>
      <c r="H596" s="83">
        <v>24.0</v>
      </c>
      <c r="I596" s="84">
        <v>23.0</v>
      </c>
      <c r="J596" s="85">
        <v>123.0</v>
      </c>
      <c r="K596" s="155">
        <v>43.0</v>
      </c>
      <c r="L596" s="81">
        <v>31.0</v>
      </c>
      <c r="M596" s="82">
        <v>36.0</v>
      </c>
      <c r="N596" s="83">
        <v>25.0</v>
      </c>
      <c r="O596" s="84">
        <v>26.0</v>
      </c>
      <c r="P596" s="85">
        <v>124.0</v>
      </c>
      <c r="Q596" s="155">
        <v>41.0</v>
      </c>
      <c r="R596" s="81">
        <v>31.0</v>
      </c>
      <c r="S596" s="82">
        <v>34.0</v>
      </c>
      <c r="T596" s="83">
        <v>24.0</v>
      </c>
      <c r="U596" s="84">
        <v>26.0</v>
      </c>
      <c r="V596" s="85">
        <v>124.0</v>
      </c>
      <c r="W596" s="155">
        <v>41.0</v>
      </c>
      <c r="X596" s="81"/>
      <c r="Y596" s="82"/>
      <c r="Z596" s="83"/>
      <c r="AA596" s="84"/>
      <c r="AB596" s="85"/>
      <c r="AC596" s="155"/>
      <c r="AD596" s="81"/>
      <c r="AE596" s="82"/>
      <c r="AF596" s="83"/>
      <c r="AG596" s="84"/>
      <c r="AH596" s="85"/>
      <c r="AI596" s="155"/>
      <c r="AJ596" s="81"/>
      <c r="AK596" s="82"/>
      <c r="AL596" s="83"/>
      <c r="AM596" s="84"/>
      <c r="AN596" s="85"/>
      <c r="AO596" s="155"/>
      <c r="AP596" s="81"/>
      <c r="AQ596" s="82"/>
      <c r="AR596" s="83"/>
      <c r="AS596" s="84"/>
      <c r="AT596" s="85"/>
      <c r="AU596" s="155"/>
      <c r="AV596" s="81"/>
      <c r="AW596" s="82"/>
      <c r="AX596" s="83"/>
      <c r="AY596" s="84"/>
      <c r="AZ596" s="85"/>
      <c r="BA596" s="155"/>
      <c r="BB596" s="81"/>
      <c r="BC596" s="82"/>
      <c r="BD596" s="83"/>
      <c r="BE596" s="84"/>
      <c r="BF596" s="85"/>
      <c r="BG596" s="155"/>
    </row>
    <row r="597" ht="16.5" customHeight="1">
      <c r="A597" s="166" t="s">
        <v>74</v>
      </c>
      <c r="B597" s="169">
        <v>7527.0</v>
      </c>
      <c r="C597" s="115">
        <v>1017.0</v>
      </c>
      <c r="D597" s="170"/>
      <c r="E597" s="170"/>
      <c r="F597" s="81">
        <v>32.0</v>
      </c>
      <c r="G597" s="82">
        <v>37.0</v>
      </c>
      <c r="H597" s="83">
        <v>28.0</v>
      </c>
      <c r="I597" s="84">
        <v>29.0</v>
      </c>
      <c r="J597" s="85">
        <v>123.0</v>
      </c>
      <c r="K597" s="155">
        <v>44.0</v>
      </c>
      <c r="L597" s="81">
        <v>32.0</v>
      </c>
      <c r="M597" s="82">
        <v>47.0</v>
      </c>
      <c r="N597" s="83">
        <v>30.0</v>
      </c>
      <c r="O597" s="84">
        <v>30.0</v>
      </c>
      <c r="P597" s="85">
        <v>121.0</v>
      </c>
      <c r="Q597" s="155">
        <v>45.0</v>
      </c>
      <c r="R597" s="81">
        <v>33.0</v>
      </c>
      <c r="S597" s="82">
        <v>40.0</v>
      </c>
      <c r="T597" s="83">
        <v>30.0</v>
      </c>
      <c r="U597" s="84">
        <v>29.0</v>
      </c>
      <c r="V597" s="85">
        <v>121.0</v>
      </c>
      <c r="W597" s="155">
        <v>44.0</v>
      </c>
      <c r="X597" s="81"/>
      <c r="Y597" s="82"/>
      <c r="Z597" s="83"/>
      <c r="AA597" s="84"/>
      <c r="AB597" s="85"/>
      <c r="AC597" s="155"/>
      <c r="AD597" s="81"/>
      <c r="AE597" s="82"/>
      <c r="AF597" s="83"/>
      <c r="AG597" s="84"/>
      <c r="AH597" s="85"/>
      <c r="AI597" s="155"/>
      <c r="AJ597" s="81"/>
      <c r="AK597" s="82"/>
      <c r="AL597" s="83"/>
      <c r="AM597" s="84"/>
      <c r="AN597" s="85"/>
      <c r="AO597" s="155"/>
      <c r="AP597" s="81"/>
      <c r="AQ597" s="82"/>
      <c r="AR597" s="83"/>
      <c r="AS597" s="84"/>
      <c r="AT597" s="85"/>
      <c r="AU597" s="155"/>
      <c r="AV597" s="81"/>
      <c r="AW597" s="82"/>
      <c r="AX597" s="83"/>
      <c r="AY597" s="84"/>
      <c r="AZ597" s="85"/>
      <c r="BA597" s="155"/>
      <c r="BB597" s="81"/>
      <c r="BC597" s="82"/>
      <c r="BD597" s="83"/>
      <c r="BE597" s="84"/>
      <c r="BF597" s="85"/>
      <c r="BG597" s="155"/>
    </row>
    <row r="598" ht="16.5" customHeight="1">
      <c r="A598" s="166" t="s">
        <v>74</v>
      </c>
      <c r="B598" s="169">
        <v>7528.0</v>
      </c>
      <c r="C598" s="115">
        <v>1935.0</v>
      </c>
      <c r="D598" s="170"/>
      <c r="E598" s="170"/>
      <c r="F598" s="81">
        <v>82.0</v>
      </c>
      <c r="G598" s="82">
        <v>94.0</v>
      </c>
      <c r="H598" s="83">
        <v>62.0</v>
      </c>
      <c r="I598" s="84">
        <v>100.0</v>
      </c>
      <c r="J598" s="85">
        <v>250.0</v>
      </c>
      <c r="K598" s="155">
        <v>95.0</v>
      </c>
      <c r="L598" s="81">
        <v>84.0</v>
      </c>
      <c r="M598" s="82">
        <v>91.0</v>
      </c>
      <c r="N598" s="83">
        <v>67.0</v>
      </c>
      <c r="O598" s="84">
        <v>104.0</v>
      </c>
      <c r="P598" s="85">
        <v>255.0</v>
      </c>
      <c r="Q598" s="155">
        <v>89.0</v>
      </c>
      <c r="R598" s="81">
        <v>87.0</v>
      </c>
      <c r="S598" s="82">
        <v>103.0</v>
      </c>
      <c r="T598" s="83">
        <v>65.0</v>
      </c>
      <c r="U598" s="84">
        <v>95.0</v>
      </c>
      <c r="V598" s="85">
        <v>240.0</v>
      </c>
      <c r="W598" s="155">
        <v>83.0</v>
      </c>
      <c r="X598" s="81"/>
      <c r="Y598" s="82"/>
      <c r="Z598" s="83"/>
      <c r="AA598" s="84"/>
      <c r="AB598" s="85"/>
      <c r="AC598" s="155"/>
      <c r="AD598" s="81"/>
      <c r="AE598" s="82"/>
      <c r="AF598" s="83"/>
      <c r="AG598" s="84"/>
      <c r="AH598" s="85"/>
      <c r="AI598" s="155"/>
      <c r="AJ598" s="81"/>
      <c r="AK598" s="82"/>
      <c r="AL598" s="83"/>
      <c r="AM598" s="84"/>
      <c r="AN598" s="85"/>
      <c r="AO598" s="155"/>
      <c r="AP598" s="81"/>
      <c r="AQ598" s="82"/>
      <c r="AR598" s="83"/>
      <c r="AS598" s="84"/>
      <c r="AT598" s="85"/>
      <c r="AU598" s="155"/>
      <c r="AV598" s="81"/>
      <c r="AW598" s="82"/>
      <c r="AX598" s="83"/>
      <c r="AY598" s="84"/>
      <c r="AZ598" s="85"/>
      <c r="BA598" s="155"/>
      <c r="BB598" s="81"/>
      <c r="BC598" s="82"/>
      <c r="BD598" s="83"/>
      <c r="BE598" s="84"/>
      <c r="BF598" s="85"/>
      <c r="BG598" s="155"/>
    </row>
    <row r="599" ht="16.5" customHeight="1">
      <c r="A599" s="166" t="s">
        <v>74</v>
      </c>
      <c r="B599" s="169">
        <v>7531.0</v>
      </c>
      <c r="C599" s="115">
        <v>1332.0</v>
      </c>
      <c r="D599" s="170"/>
      <c r="E599" s="170"/>
      <c r="F599" s="81">
        <v>46.0</v>
      </c>
      <c r="G599" s="82">
        <v>56.0</v>
      </c>
      <c r="H599" s="83">
        <v>56.0</v>
      </c>
      <c r="I599" s="84">
        <v>62.0</v>
      </c>
      <c r="J599" s="85">
        <v>183.0</v>
      </c>
      <c r="K599" s="155">
        <v>73.0</v>
      </c>
      <c r="L599" s="81">
        <v>46.0</v>
      </c>
      <c r="M599" s="82">
        <v>58.0</v>
      </c>
      <c r="N599" s="83">
        <v>61.0</v>
      </c>
      <c r="O599" s="84">
        <v>61.0</v>
      </c>
      <c r="P599" s="85">
        <v>190.0</v>
      </c>
      <c r="Q599" s="155">
        <v>71.0</v>
      </c>
      <c r="R599" s="81">
        <v>46.0</v>
      </c>
      <c r="S599" s="82">
        <v>55.0</v>
      </c>
      <c r="T599" s="83">
        <v>64.0</v>
      </c>
      <c r="U599" s="84">
        <v>58.0</v>
      </c>
      <c r="V599" s="85">
        <v>186.0</v>
      </c>
      <c r="W599" s="155">
        <v>66.0</v>
      </c>
      <c r="X599" s="81"/>
      <c r="Y599" s="82"/>
      <c r="Z599" s="83"/>
      <c r="AA599" s="84"/>
      <c r="AB599" s="85"/>
      <c r="AC599" s="155"/>
      <c r="AD599" s="81"/>
      <c r="AE599" s="82"/>
      <c r="AF599" s="83"/>
      <c r="AG599" s="84"/>
      <c r="AH599" s="85"/>
      <c r="AI599" s="155"/>
      <c r="AJ599" s="81"/>
      <c r="AK599" s="82"/>
      <c r="AL599" s="83"/>
      <c r="AM599" s="84"/>
      <c r="AN599" s="85"/>
      <c r="AO599" s="155"/>
      <c r="AP599" s="81"/>
      <c r="AQ599" s="82"/>
      <c r="AR599" s="83"/>
      <c r="AS599" s="84"/>
      <c r="AT599" s="85"/>
      <c r="AU599" s="155"/>
      <c r="AV599" s="81"/>
      <c r="AW599" s="82"/>
      <c r="AX599" s="83"/>
      <c r="AY599" s="84"/>
      <c r="AZ599" s="85"/>
      <c r="BA599" s="155"/>
      <c r="BB599" s="81"/>
      <c r="BC599" s="82"/>
      <c r="BD599" s="83"/>
      <c r="BE599" s="84"/>
      <c r="BF599" s="85"/>
      <c r="BG599" s="155"/>
    </row>
    <row r="600" ht="16.5" customHeight="1">
      <c r="A600" s="166" t="s">
        <v>74</v>
      </c>
      <c r="B600" s="169">
        <v>7545.0</v>
      </c>
      <c r="C600" s="115">
        <v>2436.0</v>
      </c>
      <c r="D600" s="170"/>
      <c r="E600" s="170"/>
      <c r="F600" s="81">
        <v>360.0</v>
      </c>
      <c r="G600" s="82">
        <v>443.0</v>
      </c>
      <c r="H600" s="83">
        <v>311.0</v>
      </c>
      <c r="I600" s="84">
        <v>141.0</v>
      </c>
      <c r="J600" s="85">
        <v>357.0</v>
      </c>
      <c r="K600" s="155">
        <v>75.0</v>
      </c>
      <c r="L600" s="81">
        <v>385.0</v>
      </c>
      <c r="M600" s="82">
        <v>497.0</v>
      </c>
      <c r="N600" s="83">
        <v>320.0</v>
      </c>
      <c r="O600" s="84">
        <v>135.0</v>
      </c>
      <c r="P600" s="85">
        <v>345.0</v>
      </c>
      <c r="Q600" s="155">
        <v>69.0</v>
      </c>
      <c r="R600" s="81">
        <v>360.0</v>
      </c>
      <c r="S600" s="82">
        <v>477.0</v>
      </c>
      <c r="T600" s="83">
        <v>312.0</v>
      </c>
      <c r="U600" s="84">
        <v>130.0</v>
      </c>
      <c r="V600" s="85">
        <v>334.0</v>
      </c>
      <c r="W600" s="155">
        <v>76.0</v>
      </c>
      <c r="X600" s="81"/>
      <c r="Y600" s="82"/>
      <c r="Z600" s="83"/>
      <c r="AA600" s="84"/>
      <c r="AB600" s="85"/>
      <c r="AC600" s="155"/>
      <c r="AD600" s="81"/>
      <c r="AE600" s="82"/>
      <c r="AF600" s="83"/>
      <c r="AG600" s="84"/>
      <c r="AH600" s="85"/>
      <c r="AI600" s="155"/>
      <c r="AJ600" s="81"/>
      <c r="AK600" s="82"/>
      <c r="AL600" s="83"/>
      <c r="AM600" s="84"/>
      <c r="AN600" s="85"/>
      <c r="AO600" s="155"/>
      <c r="AP600" s="81"/>
      <c r="AQ600" s="82"/>
      <c r="AR600" s="83"/>
      <c r="AS600" s="84"/>
      <c r="AT600" s="85"/>
      <c r="AU600" s="155"/>
      <c r="AV600" s="81"/>
      <c r="AW600" s="82"/>
      <c r="AX600" s="83"/>
      <c r="AY600" s="84"/>
      <c r="AZ600" s="85"/>
      <c r="BA600" s="155"/>
      <c r="BB600" s="81"/>
      <c r="BC600" s="82"/>
      <c r="BD600" s="83"/>
      <c r="BE600" s="84"/>
      <c r="BF600" s="85"/>
      <c r="BG600" s="155"/>
    </row>
    <row r="601" ht="16.5" customHeight="1">
      <c r="A601" s="166" t="s">
        <v>74</v>
      </c>
      <c r="B601" s="169">
        <v>7552.0</v>
      </c>
      <c r="C601" s="115">
        <v>2346.0</v>
      </c>
      <c r="D601" s="170"/>
      <c r="E601" s="170"/>
      <c r="F601" s="81">
        <v>339.0</v>
      </c>
      <c r="G601" s="82">
        <v>294.0</v>
      </c>
      <c r="H601" s="83">
        <v>330.0</v>
      </c>
      <c r="I601" s="84">
        <v>152.0</v>
      </c>
      <c r="J601" s="85">
        <v>378.0</v>
      </c>
      <c r="K601" s="155">
        <v>94.0</v>
      </c>
      <c r="L601" s="81">
        <v>372.0</v>
      </c>
      <c r="M601" s="82">
        <v>319.0</v>
      </c>
      <c r="N601" s="83">
        <v>342.0</v>
      </c>
      <c r="O601" s="84">
        <v>134.0</v>
      </c>
      <c r="P601" s="85">
        <v>377.0</v>
      </c>
      <c r="Q601" s="155">
        <v>92.0</v>
      </c>
      <c r="R601" s="81">
        <v>348.0</v>
      </c>
      <c r="S601" s="82">
        <v>310.0</v>
      </c>
      <c r="T601" s="83">
        <v>335.0</v>
      </c>
      <c r="U601" s="84">
        <v>147.0</v>
      </c>
      <c r="V601" s="85">
        <v>370.0</v>
      </c>
      <c r="W601" s="155">
        <v>92.0</v>
      </c>
      <c r="X601" s="81"/>
      <c r="Y601" s="82"/>
      <c r="Z601" s="83"/>
      <c r="AA601" s="84"/>
      <c r="AB601" s="85"/>
      <c r="AC601" s="155"/>
      <c r="AD601" s="81"/>
      <c r="AE601" s="82"/>
      <c r="AF601" s="83"/>
      <c r="AG601" s="84"/>
      <c r="AH601" s="85"/>
      <c r="AI601" s="155"/>
      <c r="AJ601" s="81"/>
      <c r="AK601" s="82"/>
      <c r="AL601" s="83"/>
      <c r="AM601" s="84"/>
      <c r="AN601" s="85"/>
      <c r="AO601" s="155"/>
      <c r="AP601" s="81"/>
      <c r="AQ601" s="82"/>
      <c r="AR601" s="83"/>
      <c r="AS601" s="84"/>
      <c r="AT601" s="85"/>
      <c r="AU601" s="155"/>
      <c r="AV601" s="81"/>
      <c r="AW601" s="82"/>
      <c r="AX601" s="83"/>
      <c r="AY601" s="84"/>
      <c r="AZ601" s="85"/>
      <c r="BA601" s="155"/>
      <c r="BB601" s="81"/>
      <c r="BC601" s="82"/>
      <c r="BD601" s="83"/>
      <c r="BE601" s="84"/>
      <c r="BF601" s="85"/>
      <c r="BG601" s="155"/>
    </row>
    <row r="602" ht="16.5" customHeight="1">
      <c r="A602" s="166" t="s">
        <v>74</v>
      </c>
      <c r="B602" s="169">
        <v>7553.0</v>
      </c>
      <c r="C602" s="115">
        <v>3498.0</v>
      </c>
      <c r="D602" s="170"/>
      <c r="E602" s="170"/>
      <c r="F602" s="81">
        <v>406.0</v>
      </c>
      <c r="G602" s="82">
        <v>320.0</v>
      </c>
      <c r="H602" s="83">
        <v>513.0</v>
      </c>
      <c r="I602" s="84">
        <v>224.0</v>
      </c>
      <c r="J602" s="85">
        <v>526.0</v>
      </c>
      <c r="K602" s="155">
        <v>177.0</v>
      </c>
      <c r="L602" s="81">
        <v>446.0</v>
      </c>
      <c r="M602" s="82">
        <v>340.0</v>
      </c>
      <c r="N602" s="83">
        <v>529.0</v>
      </c>
      <c r="O602" s="84">
        <v>205.0</v>
      </c>
      <c r="P602" s="85">
        <v>520.0</v>
      </c>
      <c r="Q602" s="155">
        <v>171.0</v>
      </c>
      <c r="R602" s="81">
        <v>417.0</v>
      </c>
      <c r="S602" s="82">
        <v>322.0</v>
      </c>
      <c r="T602" s="83">
        <v>527.0</v>
      </c>
      <c r="U602" s="84">
        <v>212.0</v>
      </c>
      <c r="V602" s="85">
        <v>503.0</v>
      </c>
      <c r="W602" s="155">
        <v>166.0</v>
      </c>
      <c r="X602" s="81"/>
      <c r="Y602" s="82"/>
      <c r="Z602" s="83"/>
      <c r="AA602" s="84"/>
      <c r="AB602" s="85"/>
      <c r="AC602" s="155"/>
      <c r="AD602" s="81"/>
      <c r="AE602" s="82"/>
      <c r="AF602" s="83"/>
      <c r="AG602" s="84"/>
      <c r="AH602" s="85"/>
      <c r="AI602" s="155"/>
      <c r="AJ602" s="81"/>
      <c r="AK602" s="82"/>
      <c r="AL602" s="83"/>
      <c r="AM602" s="84"/>
      <c r="AN602" s="85"/>
      <c r="AO602" s="155"/>
      <c r="AP602" s="81"/>
      <c r="AQ602" s="82"/>
      <c r="AR602" s="83"/>
      <c r="AS602" s="84"/>
      <c r="AT602" s="85"/>
      <c r="AU602" s="155"/>
      <c r="AV602" s="81"/>
      <c r="AW602" s="82"/>
      <c r="AX602" s="83"/>
      <c r="AY602" s="84"/>
      <c r="AZ602" s="85"/>
      <c r="BA602" s="155"/>
      <c r="BB602" s="81"/>
      <c r="BC602" s="82"/>
      <c r="BD602" s="83"/>
      <c r="BE602" s="84"/>
      <c r="BF602" s="85"/>
      <c r="BG602" s="155"/>
    </row>
    <row r="603" ht="16.5" customHeight="1">
      <c r="A603" s="166" t="s">
        <v>74</v>
      </c>
      <c r="B603" s="169">
        <v>7562.0</v>
      </c>
      <c r="C603" s="115">
        <v>3180.0</v>
      </c>
      <c r="D603" s="170"/>
      <c r="E603" s="170"/>
      <c r="F603" s="81">
        <v>464.0</v>
      </c>
      <c r="G603" s="82">
        <v>361.0</v>
      </c>
      <c r="H603" s="83">
        <v>510.0</v>
      </c>
      <c r="I603" s="84">
        <v>192.0</v>
      </c>
      <c r="J603" s="85">
        <v>423.0</v>
      </c>
      <c r="K603" s="155">
        <v>141.0</v>
      </c>
      <c r="L603" s="81">
        <v>499.0</v>
      </c>
      <c r="M603" s="82">
        <v>407.0</v>
      </c>
      <c r="N603" s="83">
        <v>532.0</v>
      </c>
      <c r="O603" s="84">
        <v>187.0</v>
      </c>
      <c r="P603" s="85">
        <v>404.0</v>
      </c>
      <c r="Q603" s="155">
        <v>130.0</v>
      </c>
      <c r="R603" s="81">
        <v>460.0</v>
      </c>
      <c r="S603" s="82">
        <v>374.0</v>
      </c>
      <c r="T603" s="83">
        <v>528.0</v>
      </c>
      <c r="U603" s="84">
        <v>201.0</v>
      </c>
      <c r="V603" s="85">
        <v>409.0</v>
      </c>
      <c r="W603" s="155">
        <v>133.0</v>
      </c>
      <c r="X603" s="81"/>
      <c r="Y603" s="82"/>
      <c r="Z603" s="83"/>
      <c r="AA603" s="84"/>
      <c r="AB603" s="85"/>
      <c r="AC603" s="155"/>
      <c r="AD603" s="81"/>
      <c r="AE603" s="82"/>
      <c r="AF603" s="83"/>
      <c r="AG603" s="84"/>
      <c r="AH603" s="85"/>
      <c r="AI603" s="155"/>
      <c r="AJ603" s="81"/>
      <c r="AK603" s="82"/>
      <c r="AL603" s="83"/>
      <c r="AM603" s="84"/>
      <c r="AN603" s="85"/>
      <c r="AO603" s="155"/>
      <c r="AP603" s="81"/>
      <c r="AQ603" s="82"/>
      <c r="AR603" s="83"/>
      <c r="AS603" s="84"/>
      <c r="AT603" s="85"/>
      <c r="AU603" s="155"/>
      <c r="AV603" s="81"/>
      <c r="AW603" s="82"/>
      <c r="AX603" s="83"/>
      <c r="AY603" s="84"/>
      <c r="AZ603" s="85"/>
      <c r="BA603" s="155"/>
      <c r="BB603" s="81"/>
      <c r="BC603" s="82"/>
      <c r="BD603" s="83"/>
      <c r="BE603" s="84"/>
      <c r="BF603" s="85"/>
      <c r="BG603" s="155"/>
    </row>
    <row r="604" ht="16.5" customHeight="1">
      <c r="A604" s="166" t="s">
        <v>74</v>
      </c>
      <c r="B604" s="169">
        <v>7569.0</v>
      </c>
      <c r="C604" s="115">
        <v>2815.0</v>
      </c>
      <c r="D604" s="170"/>
      <c r="E604" s="170"/>
      <c r="F604" s="81">
        <v>195.0</v>
      </c>
      <c r="G604" s="82">
        <v>175.0</v>
      </c>
      <c r="H604" s="83">
        <v>196.0</v>
      </c>
      <c r="I604" s="84">
        <v>136.0</v>
      </c>
      <c r="J604" s="85">
        <v>543.0</v>
      </c>
      <c r="K604" s="155">
        <v>101.0</v>
      </c>
      <c r="L604" s="81">
        <v>216.0</v>
      </c>
      <c r="M604" s="82">
        <v>207.0</v>
      </c>
      <c r="N604" s="83">
        <v>215.0</v>
      </c>
      <c r="O604" s="84">
        <v>128.0</v>
      </c>
      <c r="P604" s="85">
        <v>537.0</v>
      </c>
      <c r="Q604" s="155">
        <v>97.0</v>
      </c>
      <c r="R604" s="81">
        <v>207.0</v>
      </c>
      <c r="S604" s="82">
        <v>214.0</v>
      </c>
      <c r="T604" s="83">
        <v>214.0</v>
      </c>
      <c r="U604" s="84">
        <v>128.0</v>
      </c>
      <c r="V604" s="85">
        <v>514.0</v>
      </c>
      <c r="W604" s="155">
        <v>94.0</v>
      </c>
      <c r="X604" s="81"/>
      <c r="Y604" s="82"/>
      <c r="Z604" s="83"/>
      <c r="AA604" s="84"/>
      <c r="AB604" s="85"/>
      <c r="AC604" s="155"/>
      <c r="AD604" s="81"/>
      <c r="AE604" s="82"/>
      <c r="AF604" s="83"/>
      <c r="AG604" s="84"/>
      <c r="AH604" s="85"/>
      <c r="AI604" s="155"/>
      <c r="AJ604" s="81"/>
      <c r="AK604" s="82"/>
      <c r="AL604" s="83"/>
      <c r="AM604" s="84"/>
      <c r="AN604" s="85"/>
      <c r="AO604" s="155"/>
      <c r="AP604" s="81"/>
      <c r="AQ604" s="82"/>
      <c r="AR604" s="83"/>
      <c r="AS604" s="84"/>
      <c r="AT604" s="85"/>
      <c r="AU604" s="155"/>
      <c r="AV604" s="81"/>
      <c r="AW604" s="82"/>
      <c r="AX604" s="83"/>
      <c r="AY604" s="84"/>
      <c r="AZ604" s="85"/>
      <c r="BA604" s="155"/>
      <c r="BB604" s="81"/>
      <c r="BC604" s="82"/>
      <c r="BD604" s="83"/>
      <c r="BE604" s="84"/>
      <c r="BF604" s="85"/>
      <c r="BG604" s="155"/>
    </row>
    <row r="605" ht="16.5" customHeight="1">
      <c r="A605" s="166" t="s">
        <v>74</v>
      </c>
      <c r="B605" s="169">
        <v>7570.0</v>
      </c>
      <c r="C605" s="115">
        <v>2483.0</v>
      </c>
      <c r="D605" s="170"/>
      <c r="E605" s="170"/>
      <c r="F605" s="81">
        <v>137.0</v>
      </c>
      <c r="G605" s="82">
        <v>115.0</v>
      </c>
      <c r="H605" s="83">
        <v>157.0</v>
      </c>
      <c r="I605" s="84">
        <v>104.0</v>
      </c>
      <c r="J605" s="85">
        <v>308.0</v>
      </c>
      <c r="K605" s="155">
        <v>94.0</v>
      </c>
      <c r="L605" s="81">
        <v>150.0</v>
      </c>
      <c r="M605" s="82">
        <v>133.0</v>
      </c>
      <c r="N605" s="83">
        <v>178.0</v>
      </c>
      <c r="O605" s="84">
        <v>99.0</v>
      </c>
      <c r="P605" s="85">
        <v>314.0</v>
      </c>
      <c r="Q605" s="155">
        <v>94.0</v>
      </c>
      <c r="R605" s="81">
        <v>136.0</v>
      </c>
      <c r="S605" s="82">
        <v>144.0</v>
      </c>
      <c r="T605" s="83">
        <v>184.0</v>
      </c>
      <c r="U605" s="84">
        <v>104.0</v>
      </c>
      <c r="V605" s="85">
        <v>284.0</v>
      </c>
      <c r="W605" s="155">
        <v>86.0</v>
      </c>
      <c r="X605" s="81"/>
      <c r="Y605" s="82"/>
      <c r="Z605" s="83"/>
      <c r="AA605" s="84"/>
      <c r="AB605" s="85"/>
      <c r="AC605" s="155"/>
      <c r="AD605" s="81"/>
      <c r="AE605" s="82"/>
      <c r="AF605" s="83"/>
      <c r="AG605" s="84"/>
      <c r="AH605" s="85"/>
      <c r="AI605" s="155"/>
      <c r="AJ605" s="81"/>
      <c r="AK605" s="82"/>
      <c r="AL605" s="83"/>
      <c r="AM605" s="84"/>
      <c r="AN605" s="85"/>
      <c r="AO605" s="155"/>
      <c r="AP605" s="81"/>
      <c r="AQ605" s="82"/>
      <c r="AR605" s="83"/>
      <c r="AS605" s="84"/>
      <c r="AT605" s="85"/>
      <c r="AU605" s="155"/>
      <c r="AV605" s="81"/>
      <c r="AW605" s="82"/>
      <c r="AX605" s="83"/>
      <c r="AY605" s="84"/>
      <c r="AZ605" s="85"/>
      <c r="BA605" s="155"/>
      <c r="BB605" s="81"/>
      <c r="BC605" s="82"/>
      <c r="BD605" s="83"/>
      <c r="BE605" s="84"/>
      <c r="BF605" s="85"/>
      <c r="BG605" s="155"/>
    </row>
    <row r="606" ht="16.5" customHeight="1">
      <c r="A606" s="166" t="s">
        <v>74</v>
      </c>
      <c r="B606" s="169">
        <v>7582.0</v>
      </c>
      <c r="C606" s="115">
        <v>883.0</v>
      </c>
      <c r="D606" s="170"/>
      <c r="E606" s="170"/>
      <c r="F606" s="81">
        <v>75.0</v>
      </c>
      <c r="G606" s="82">
        <v>73.0</v>
      </c>
      <c r="H606" s="83">
        <v>74.0</v>
      </c>
      <c r="I606" s="84">
        <v>62.0</v>
      </c>
      <c r="J606" s="85">
        <v>139.0</v>
      </c>
      <c r="K606" s="155">
        <v>41.0</v>
      </c>
      <c r="L606" s="81">
        <v>87.0</v>
      </c>
      <c r="M606" s="82">
        <v>81.0</v>
      </c>
      <c r="N606" s="83">
        <v>84.0</v>
      </c>
      <c r="O606" s="84">
        <v>53.0</v>
      </c>
      <c r="P606" s="85">
        <v>140.0</v>
      </c>
      <c r="Q606" s="155">
        <v>43.0</v>
      </c>
      <c r="R606" s="81">
        <v>82.0</v>
      </c>
      <c r="S606" s="82">
        <v>78.0</v>
      </c>
      <c r="T606" s="83">
        <v>85.0</v>
      </c>
      <c r="U606" s="84">
        <v>55.0</v>
      </c>
      <c r="V606" s="85">
        <v>134.0</v>
      </c>
      <c r="W606" s="155">
        <v>39.0</v>
      </c>
      <c r="X606" s="81"/>
      <c r="Y606" s="82"/>
      <c r="Z606" s="83"/>
      <c r="AA606" s="84"/>
      <c r="AB606" s="85"/>
      <c r="AC606" s="155"/>
      <c r="AD606" s="81"/>
      <c r="AE606" s="82"/>
      <c r="AF606" s="83"/>
      <c r="AG606" s="84"/>
      <c r="AH606" s="85"/>
      <c r="AI606" s="155"/>
      <c r="AJ606" s="81"/>
      <c r="AK606" s="82"/>
      <c r="AL606" s="83"/>
      <c r="AM606" s="84"/>
      <c r="AN606" s="85"/>
      <c r="AO606" s="155"/>
      <c r="AP606" s="81"/>
      <c r="AQ606" s="82"/>
      <c r="AR606" s="83"/>
      <c r="AS606" s="84"/>
      <c r="AT606" s="85"/>
      <c r="AU606" s="155"/>
      <c r="AV606" s="81"/>
      <c r="AW606" s="82"/>
      <c r="AX606" s="83"/>
      <c r="AY606" s="84"/>
      <c r="AZ606" s="85"/>
      <c r="BA606" s="155"/>
      <c r="BB606" s="81"/>
      <c r="BC606" s="82"/>
      <c r="BD606" s="83"/>
      <c r="BE606" s="84"/>
      <c r="BF606" s="85"/>
      <c r="BG606" s="155"/>
    </row>
    <row r="607" ht="16.5" customHeight="1">
      <c r="A607" s="166" t="s">
        <v>74</v>
      </c>
      <c r="B607" s="169">
        <v>7592.0</v>
      </c>
      <c r="C607" s="115">
        <v>3439.0</v>
      </c>
      <c r="D607" s="170"/>
      <c r="E607" s="170"/>
      <c r="F607" s="81">
        <v>391.0</v>
      </c>
      <c r="G607" s="82">
        <v>289.0</v>
      </c>
      <c r="H607" s="83">
        <v>305.0</v>
      </c>
      <c r="I607" s="84">
        <v>200.0</v>
      </c>
      <c r="J607" s="85">
        <v>548.0</v>
      </c>
      <c r="K607" s="155">
        <v>138.0</v>
      </c>
      <c r="L607" s="81">
        <v>421.0</v>
      </c>
      <c r="M607" s="82">
        <v>316.0</v>
      </c>
      <c r="N607" s="83">
        <v>349.0</v>
      </c>
      <c r="O607" s="84">
        <v>179.0</v>
      </c>
      <c r="P607" s="85">
        <v>541.0</v>
      </c>
      <c r="Q607" s="155">
        <v>115.0</v>
      </c>
      <c r="R607" s="81">
        <v>398.0</v>
      </c>
      <c r="S607" s="82">
        <v>326.0</v>
      </c>
      <c r="T607" s="83">
        <v>334.0</v>
      </c>
      <c r="U607" s="84">
        <v>190.0</v>
      </c>
      <c r="V607" s="85">
        <v>515.0</v>
      </c>
      <c r="W607" s="155">
        <v>123.0</v>
      </c>
      <c r="X607" s="81"/>
      <c r="Y607" s="82"/>
      <c r="Z607" s="83"/>
      <c r="AA607" s="84"/>
      <c r="AB607" s="85"/>
      <c r="AC607" s="155"/>
      <c r="AD607" s="81"/>
      <c r="AE607" s="82"/>
      <c r="AF607" s="83"/>
      <c r="AG607" s="84"/>
      <c r="AH607" s="85"/>
      <c r="AI607" s="155"/>
      <c r="AJ607" s="81"/>
      <c r="AK607" s="82"/>
      <c r="AL607" s="83"/>
      <c r="AM607" s="84"/>
      <c r="AN607" s="85"/>
      <c r="AO607" s="155"/>
      <c r="AP607" s="81"/>
      <c r="AQ607" s="82"/>
      <c r="AR607" s="83"/>
      <c r="AS607" s="84"/>
      <c r="AT607" s="85"/>
      <c r="AU607" s="155"/>
      <c r="AV607" s="81"/>
      <c r="AW607" s="82"/>
      <c r="AX607" s="83"/>
      <c r="AY607" s="84"/>
      <c r="AZ607" s="85"/>
      <c r="BA607" s="155"/>
      <c r="BB607" s="81"/>
      <c r="BC607" s="82"/>
      <c r="BD607" s="83"/>
      <c r="BE607" s="84"/>
      <c r="BF607" s="85"/>
      <c r="BG607" s="155"/>
    </row>
    <row r="608" ht="16.5" customHeight="1">
      <c r="A608" s="166" t="s">
        <v>74</v>
      </c>
      <c r="B608" s="169">
        <v>7595.0</v>
      </c>
      <c r="C608" s="115">
        <v>1057.0</v>
      </c>
      <c r="D608" s="170"/>
      <c r="E608" s="170"/>
      <c r="F608" s="81">
        <v>205.0</v>
      </c>
      <c r="G608" s="82">
        <v>137.0</v>
      </c>
      <c r="H608" s="83">
        <v>166.0</v>
      </c>
      <c r="I608" s="84">
        <v>50.0</v>
      </c>
      <c r="J608" s="85">
        <v>112.0</v>
      </c>
      <c r="K608" s="155">
        <v>34.0</v>
      </c>
      <c r="L608" s="81">
        <v>224.0</v>
      </c>
      <c r="M608" s="82">
        <v>143.0</v>
      </c>
      <c r="N608" s="83">
        <v>165.0</v>
      </c>
      <c r="O608" s="84">
        <v>39.0</v>
      </c>
      <c r="P608" s="85">
        <v>111.0</v>
      </c>
      <c r="Q608" s="155">
        <v>35.0</v>
      </c>
      <c r="R608" s="81">
        <v>215.0</v>
      </c>
      <c r="S608" s="82">
        <v>143.0</v>
      </c>
      <c r="T608" s="83">
        <v>159.0</v>
      </c>
      <c r="U608" s="84">
        <v>41.0</v>
      </c>
      <c r="V608" s="85">
        <v>102.0</v>
      </c>
      <c r="W608" s="155">
        <v>33.0</v>
      </c>
      <c r="X608" s="81"/>
      <c r="Y608" s="82"/>
      <c r="Z608" s="83"/>
      <c r="AA608" s="84"/>
      <c r="AB608" s="85"/>
      <c r="AC608" s="155"/>
      <c r="AD608" s="81"/>
      <c r="AE608" s="82"/>
      <c r="AF608" s="83"/>
      <c r="AG608" s="84"/>
      <c r="AH608" s="85"/>
      <c r="AI608" s="155"/>
      <c r="AJ608" s="81"/>
      <c r="AK608" s="82"/>
      <c r="AL608" s="83"/>
      <c r="AM608" s="84"/>
      <c r="AN608" s="85"/>
      <c r="AO608" s="155"/>
      <c r="AP608" s="81"/>
      <c r="AQ608" s="82"/>
      <c r="AR608" s="83"/>
      <c r="AS608" s="84"/>
      <c r="AT608" s="85"/>
      <c r="AU608" s="155"/>
      <c r="AV608" s="81"/>
      <c r="AW608" s="82"/>
      <c r="AX608" s="83"/>
      <c r="AY608" s="84"/>
      <c r="AZ608" s="85"/>
      <c r="BA608" s="155"/>
      <c r="BB608" s="81"/>
      <c r="BC608" s="82"/>
      <c r="BD608" s="83"/>
      <c r="BE608" s="84"/>
      <c r="BF608" s="85"/>
      <c r="BG608" s="155"/>
    </row>
    <row r="609" ht="16.5" customHeight="1">
      <c r="A609" s="166" t="s">
        <v>74</v>
      </c>
      <c r="B609" s="169">
        <v>7601.0</v>
      </c>
      <c r="C609" s="115">
        <v>3363.0</v>
      </c>
      <c r="D609" s="170"/>
      <c r="E609" s="170"/>
      <c r="F609" s="81">
        <v>512.0</v>
      </c>
      <c r="G609" s="82">
        <v>294.0</v>
      </c>
      <c r="H609" s="83">
        <v>480.0</v>
      </c>
      <c r="I609" s="84">
        <v>231.0</v>
      </c>
      <c r="J609" s="85">
        <v>517.0</v>
      </c>
      <c r="K609" s="155">
        <v>151.0</v>
      </c>
      <c r="L609" s="81">
        <v>533.0</v>
      </c>
      <c r="M609" s="82">
        <v>328.0</v>
      </c>
      <c r="N609" s="83">
        <v>494.0</v>
      </c>
      <c r="O609" s="84">
        <v>223.0</v>
      </c>
      <c r="P609" s="85">
        <v>491.0</v>
      </c>
      <c r="Q609" s="155">
        <v>146.0</v>
      </c>
      <c r="R609" s="81">
        <v>501.0</v>
      </c>
      <c r="S609" s="82">
        <v>315.0</v>
      </c>
      <c r="T609" s="83">
        <v>478.0</v>
      </c>
      <c r="U609" s="84">
        <v>232.0</v>
      </c>
      <c r="V609" s="85">
        <v>483.0</v>
      </c>
      <c r="W609" s="155">
        <v>151.0</v>
      </c>
      <c r="X609" s="81"/>
      <c r="Y609" s="82"/>
      <c r="Z609" s="83"/>
      <c r="AA609" s="84"/>
      <c r="AB609" s="85"/>
      <c r="AC609" s="155"/>
      <c r="AD609" s="81"/>
      <c r="AE609" s="82"/>
      <c r="AF609" s="83"/>
      <c r="AG609" s="84"/>
      <c r="AH609" s="85"/>
      <c r="AI609" s="155"/>
      <c r="AJ609" s="81"/>
      <c r="AK609" s="82"/>
      <c r="AL609" s="83"/>
      <c r="AM609" s="84"/>
      <c r="AN609" s="85"/>
      <c r="AO609" s="155"/>
      <c r="AP609" s="81"/>
      <c r="AQ609" s="82"/>
      <c r="AR609" s="83"/>
      <c r="AS609" s="84"/>
      <c r="AT609" s="85"/>
      <c r="AU609" s="155"/>
      <c r="AV609" s="81"/>
      <c r="AW609" s="82"/>
      <c r="AX609" s="83"/>
      <c r="AY609" s="84"/>
      <c r="AZ609" s="85"/>
      <c r="BA609" s="155"/>
      <c r="BB609" s="81"/>
      <c r="BC609" s="82"/>
      <c r="BD609" s="83"/>
      <c r="BE609" s="84"/>
      <c r="BF609" s="85"/>
      <c r="BG609" s="155"/>
    </row>
    <row r="610" ht="16.5" customHeight="1">
      <c r="A610" s="166" t="s">
        <v>74</v>
      </c>
      <c r="B610" s="169">
        <v>7603.0</v>
      </c>
      <c r="C610" s="115">
        <v>2193.0</v>
      </c>
      <c r="D610" s="170"/>
      <c r="E610" s="170"/>
      <c r="F610" s="81">
        <v>331.0</v>
      </c>
      <c r="G610" s="82">
        <v>188.0</v>
      </c>
      <c r="H610" s="83">
        <v>303.0</v>
      </c>
      <c r="I610" s="84">
        <v>154.0</v>
      </c>
      <c r="J610" s="85">
        <v>295.0</v>
      </c>
      <c r="K610" s="155">
        <v>125.0</v>
      </c>
      <c r="L610" s="81">
        <v>345.0</v>
      </c>
      <c r="M610" s="82">
        <v>210.0</v>
      </c>
      <c r="N610" s="83">
        <v>316.0</v>
      </c>
      <c r="O610" s="84">
        <v>149.0</v>
      </c>
      <c r="P610" s="85">
        <v>280.0</v>
      </c>
      <c r="Q610" s="155">
        <v>118.0</v>
      </c>
      <c r="R610" s="81">
        <v>328.0</v>
      </c>
      <c r="S610" s="82">
        <v>195.0</v>
      </c>
      <c r="T610" s="83">
        <v>289.0</v>
      </c>
      <c r="U610" s="84">
        <v>149.0</v>
      </c>
      <c r="V610" s="85">
        <v>281.0</v>
      </c>
      <c r="W610" s="155">
        <v>118.0</v>
      </c>
      <c r="X610" s="81"/>
      <c r="Y610" s="82"/>
      <c r="Z610" s="83"/>
      <c r="AA610" s="84"/>
      <c r="AB610" s="85"/>
      <c r="AC610" s="155"/>
      <c r="AD610" s="81"/>
      <c r="AE610" s="82"/>
      <c r="AF610" s="83"/>
      <c r="AG610" s="84"/>
      <c r="AH610" s="85"/>
      <c r="AI610" s="155"/>
      <c r="AJ610" s="81"/>
      <c r="AK610" s="82"/>
      <c r="AL610" s="83"/>
      <c r="AM610" s="84"/>
      <c r="AN610" s="85"/>
      <c r="AO610" s="155"/>
      <c r="AP610" s="81"/>
      <c r="AQ610" s="82"/>
      <c r="AR610" s="83"/>
      <c r="AS610" s="84"/>
      <c r="AT610" s="85"/>
      <c r="AU610" s="155"/>
      <c r="AV610" s="81"/>
      <c r="AW610" s="82"/>
      <c r="AX610" s="83"/>
      <c r="AY610" s="84"/>
      <c r="AZ610" s="85"/>
      <c r="BA610" s="155"/>
      <c r="BB610" s="81"/>
      <c r="BC610" s="82"/>
      <c r="BD610" s="83"/>
      <c r="BE610" s="84"/>
      <c r="BF610" s="85"/>
      <c r="BG610" s="155"/>
    </row>
    <row r="611" ht="16.5" customHeight="1">
      <c r="A611" s="166" t="s">
        <v>74</v>
      </c>
      <c r="B611" s="169">
        <v>7604.0</v>
      </c>
      <c r="C611" s="115">
        <v>2914.0</v>
      </c>
      <c r="D611" s="170"/>
      <c r="E611" s="170"/>
      <c r="F611" s="81">
        <v>360.0</v>
      </c>
      <c r="G611" s="82">
        <v>233.0</v>
      </c>
      <c r="H611" s="83">
        <v>362.0</v>
      </c>
      <c r="I611" s="84">
        <v>169.0</v>
      </c>
      <c r="J611" s="85">
        <v>426.0</v>
      </c>
      <c r="K611" s="155">
        <v>120.0</v>
      </c>
      <c r="L611" s="81">
        <v>399.0</v>
      </c>
      <c r="M611" s="82">
        <v>275.0</v>
      </c>
      <c r="N611" s="83">
        <v>385.0</v>
      </c>
      <c r="O611" s="84">
        <v>159.0</v>
      </c>
      <c r="P611" s="85">
        <v>408.0</v>
      </c>
      <c r="Q611" s="155">
        <v>105.0</v>
      </c>
      <c r="R611" s="81">
        <v>380.0</v>
      </c>
      <c r="S611" s="82">
        <v>259.0</v>
      </c>
      <c r="T611" s="83">
        <v>378.0</v>
      </c>
      <c r="U611" s="84">
        <v>164.0</v>
      </c>
      <c r="V611" s="85">
        <v>398.0</v>
      </c>
      <c r="W611" s="155">
        <v>98.0</v>
      </c>
      <c r="X611" s="81"/>
      <c r="Y611" s="82"/>
      <c r="Z611" s="83"/>
      <c r="AA611" s="84"/>
      <c r="AB611" s="85"/>
      <c r="AC611" s="155"/>
      <c r="AD611" s="81"/>
      <c r="AE611" s="82"/>
      <c r="AF611" s="83"/>
      <c r="AG611" s="84"/>
      <c r="AH611" s="85"/>
      <c r="AI611" s="155"/>
      <c r="AJ611" s="81"/>
      <c r="AK611" s="82"/>
      <c r="AL611" s="83"/>
      <c r="AM611" s="84"/>
      <c r="AN611" s="85"/>
      <c r="AO611" s="155"/>
      <c r="AP611" s="81"/>
      <c r="AQ611" s="82"/>
      <c r="AR611" s="83"/>
      <c r="AS611" s="84"/>
      <c r="AT611" s="85"/>
      <c r="AU611" s="155"/>
      <c r="AV611" s="81"/>
      <c r="AW611" s="82"/>
      <c r="AX611" s="83"/>
      <c r="AY611" s="84"/>
      <c r="AZ611" s="85"/>
      <c r="BA611" s="155"/>
      <c r="BB611" s="81"/>
      <c r="BC611" s="82"/>
      <c r="BD611" s="83"/>
      <c r="BE611" s="84"/>
      <c r="BF611" s="85"/>
      <c r="BG611" s="155"/>
    </row>
    <row r="612" ht="16.5" customHeight="1">
      <c r="A612" s="166" t="s">
        <v>74</v>
      </c>
      <c r="B612" s="169">
        <v>7611.0</v>
      </c>
      <c r="C612" s="115">
        <v>3571.0</v>
      </c>
      <c r="D612" s="170"/>
      <c r="E612" s="170"/>
      <c r="F612" s="81">
        <v>468.0</v>
      </c>
      <c r="G612" s="82">
        <v>420.0</v>
      </c>
      <c r="H612" s="83">
        <v>315.0</v>
      </c>
      <c r="I612" s="84">
        <v>252.0</v>
      </c>
      <c r="J612" s="85">
        <v>661.0</v>
      </c>
      <c r="K612" s="155">
        <v>132.0</v>
      </c>
      <c r="L612" s="81">
        <v>504.0</v>
      </c>
      <c r="M612" s="82">
        <v>439.0</v>
      </c>
      <c r="N612" s="83">
        <v>340.0</v>
      </c>
      <c r="O612" s="84">
        <v>239.0</v>
      </c>
      <c r="P612" s="85">
        <v>662.0</v>
      </c>
      <c r="Q612" s="155">
        <v>116.0</v>
      </c>
      <c r="R612" s="81">
        <v>479.0</v>
      </c>
      <c r="S612" s="82">
        <v>422.0</v>
      </c>
      <c r="T612" s="83">
        <v>319.0</v>
      </c>
      <c r="U612" s="84">
        <v>248.0</v>
      </c>
      <c r="V612" s="85">
        <v>644.0</v>
      </c>
      <c r="W612" s="155">
        <v>121.0</v>
      </c>
      <c r="X612" s="81"/>
      <c r="Y612" s="82"/>
      <c r="Z612" s="83"/>
      <c r="AA612" s="84"/>
      <c r="AB612" s="85"/>
      <c r="AC612" s="155"/>
      <c r="AD612" s="81"/>
      <c r="AE612" s="82"/>
      <c r="AF612" s="83"/>
      <c r="AG612" s="84"/>
      <c r="AH612" s="85"/>
      <c r="AI612" s="155"/>
      <c r="AJ612" s="81"/>
      <c r="AK612" s="82"/>
      <c r="AL612" s="83"/>
      <c r="AM612" s="84"/>
      <c r="AN612" s="85"/>
      <c r="AO612" s="155"/>
      <c r="AP612" s="81"/>
      <c r="AQ612" s="82"/>
      <c r="AR612" s="83"/>
      <c r="AS612" s="84"/>
      <c r="AT612" s="85"/>
      <c r="AU612" s="155"/>
      <c r="AV612" s="81"/>
      <c r="AW612" s="82"/>
      <c r="AX612" s="83"/>
      <c r="AY612" s="84"/>
      <c r="AZ612" s="85"/>
      <c r="BA612" s="155"/>
      <c r="BB612" s="81"/>
      <c r="BC612" s="82"/>
      <c r="BD612" s="83"/>
      <c r="BE612" s="84"/>
      <c r="BF612" s="85"/>
      <c r="BG612" s="155"/>
    </row>
    <row r="613" ht="16.5" customHeight="1">
      <c r="A613" s="166" t="s">
        <v>74</v>
      </c>
      <c r="B613" s="169">
        <v>7614.0</v>
      </c>
      <c r="C613" s="115">
        <v>3142.0</v>
      </c>
      <c r="D613" s="170"/>
      <c r="E613" s="170"/>
      <c r="F613" s="81">
        <v>317.0</v>
      </c>
      <c r="G613" s="82">
        <v>271.0</v>
      </c>
      <c r="H613" s="83">
        <v>252.0</v>
      </c>
      <c r="I613" s="84">
        <v>239.0</v>
      </c>
      <c r="J613" s="85">
        <v>563.0</v>
      </c>
      <c r="K613" s="155">
        <v>117.0</v>
      </c>
      <c r="L613" s="81">
        <v>352.0</v>
      </c>
      <c r="M613" s="82">
        <v>311.0</v>
      </c>
      <c r="N613" s="83">
        <v>261.0</v>
      </c>
      <c r="O613" s="84">
        <v>225.0</v>
      </c>
      <c r="P613" s="85">
        <v>545.0</v>
      </c>
      <c r="Q613" s="155">
        <v>110.0</v>
      </c>
      <c r="R613" s="81">
        <v>336.0</v>
      </c>
      <c r="S613" s="82">
        <v>306.0</v>
      </c>
      <c r="T613" s="83">
        <v>253.0</v>
      </c>
      <c r="U613" s="84">
        <v>219.0</v>
      </c>
      <c r="V613" s="85">
        <v>538.0</v>
      </c>
      <c r="W613" s="155">
        <v>106.0</v>
      </c>
      <c r="X613" s="81"/>
      <c r="Y613" s="82"/>
      <c r="Z613" s="83"/>
      <c r="AA613" s="84"/>
      <c r="AB613" s="85"/>
      <c r="AC613" s="155"/>
      <c r="AD613" s="81"/>
      <c r="AE613" s="82"/>
      <c r="AF613" s="83"/>
      <c r="AG613" s="84"/>
      <c r="AH613" s="85"/>
      <c r="AI613" s="155"/>
      <c r="AJ613" s="81"/>
      <c r="AK613" s="82"/>
      <c r="AL613" s="83"/>
      <c r="AM613" s="84"/>
      <c r="AN613" s="85"/>
      <c r="AO613" s="155"/>
      <c r="AP613" s="81"/>
      <c r="AQ613" s="82"/>
      <c r="AR613" s="83"/>
      <c r="AS613" s="84"/>
      <c r="AT613" s="85"/>
      <c r="AU613" s="155"/>
      <c r="AV613" s="81"/>
      <c r="AW613" s="82"/>
      <c r="AX613" s="83"/>
      <c r="AY613" s="84"/>
      <c r="AZ613" s="85"/>
      <c r="BA613" s="155"/>
      <c r="BB613" s="81"/>
      <c r="BC613" s="82"/>
      <c r="BD613" s="83"/>
      <c r="BE613" s="84"/>
      <c r="BF613" s="85"/>
      <c r="BG613" s="155"/>
    </row>
    <row r="614" ht="16.5" customHeight="1">
      <c r="A614" s="166" t="s">
        <v>74</v>
      </c>
      <c r="B614" s="169">
        <v>7622.0</v>
      </c>
      <c r="C614" s="115">
        <v>685.0</v>
      </c>
      <c r="D614" s="170"/>
      <c r="E614" s="170"/>
      <c r="F614" s="81">
        <v>55.0</v>
      </c>
      <c r="G614" s="82">
        <v>51.0</v>
      </c>
      <c r="H614" s="83">
        <v>46.0</v>
      </c>
      <c r="I614" s="84">
        <v>29.0</v>
      </c>
      <c r="J614" s="85">
        <v>109.0</v>
      </c>
      <c r="K614" s="155">
        <v>25.0</v>
      </c>
      <c r="L614" s="81">
        <v>63.0</v>
      </c>
      <c r="M614" s="82">
        <v>58.0</v>
      </c>
      <c r="N614" s="83">
        <v>50.0</v>
      </c>
      <c r="O614" s="84">
        <v>29.0</v>
      </c>
      <c r="P614" s="85">
        <v>103.0</v>
      </c>
      <c r="Q614" s="155">
        <v>26.0</v>
      </c>
      <c r="R614" s="81">
        <v>62.0</v>
      </c>
      <c r="S614" s="82">
        <v>56.0</v>
      </c>
      <c r="T614" s="83">
        <v>51.0</v>
      </c>
      <c r="U614" s="84">
        <v>29.0</v>
      </c>
      <c r="V614" s="85">
        <v>101.0</v>
      </c>
      <c r="W614" s="155">
        <v>23.0</v>
      </c>
      <c r="X614" s="81"/>
      <c r="Y614" s="82"/>
      <c r="Z614" s="83"/>
      <c r="AA614" s="84"/>
      <c r="AB614" s="85"/>
      <c r="AC614" s="155"/>
      <c r="AD614" s="81"/>
      <c r="AE614" s="82"/>
      <c r="AF614" s="83"/>
      <c r="AG614" s="84"/>
      <c r="AH614" s="85"/>
      <c r="AI614" s="155"/>
      <c r="AJ614" s="81"/>
      <c r="AK614" s="82"/>
      <c r="AL614" s="83"/>
      <c r="AM614" s="84"/>
      <c r="AN614" s="85"/>
      <c r="AO614" s="155"/>
      <c r="AP614" s="81"/>
      <c r="AQ614" s="82"/>
      <c r="AR614" s="83"/>
      <c r="AS614" s="84"/>
      <c r="AT614" s="85"/>
      <c r="AU614" s="155"/>
      <c r="AV614" s="81"/>
      <c r="AW614" s="82"/>
      <c r="AX614" s="83"/>
      <c r="AY614" s="84"/>
      <c r="AZ614" s="85"/>
      <c r="BA614" s="155"/>
      <c r="BB614" s="81"/>
      <c r="BC614" s="82"/>
      <c r="BD614" s="83"/>
      <c r="BE614" s="84"/>
      <c r="BF614" s="85"/>
      <c r="BG614" s="155"/>
    </row>
    <row r="615" ht="16.5" customHeight="1">
      <c r="A615" s="166" t="s">
        <v>74</v>
      </c>
      <c r="B615" s="169">
        <v>7624.0</v>
      </c>
      <c r="C615" s="115">
        <v>1603.0</v>
      </c>
      <c r="D615" s="170"/>
      <c r="E615" s="170"/>
      <c r="F615" s="81">
        <v>110.0</v>
      </c>
      <c r="G615" s="82">
        <v>115.0</v>
      </c>
      <c r="H615" s="83">
        <v>107.0</v>
      </c>
      <c r="I615" s="84">
        <v>89.0</v>
      </c>
      <c r="J615" s="85">
        <v>340.0</v>
      </c>
      <c r="K615" s="155">
        <v>74.0</v>
      </c>
      <c r="L615" s="81">
        <v>120.0</v>
      </c>
      <c r="M615" s="82">
        <v>133.0</v>
      </c>
      <c r="N615" s="83">
        <v>112.0</v>
      </c>
      <c r="O615" s="84">
        <v>86.0</v>
      </c>
      <c r="P615" s="85">
        <v>327.0</v>
      </c>
      <c r="Q615" s="155">
        <v>73.0</v>
      </c>
      <c r="R615" s="81">
        <v>115.0</v>
      </c>
      <c r="S615" s="82">
        <v>135.0</v>
      </c>
      <c r="T615" s="83">
        <v>113.0</v>
      </c>
      <c r="U615" s="84">
        <v>89.0</v>
      </c>
      <c r="V615" s="85">
        <v>317.0</v>
      </c>
      <c r="W615" s="155">
        <v>70.0</v>
      </c>
      <c r="X615" s="81"/>
      <c r="Y615" s="82"/>
      <c r="Z615" s="83"/>
      <c r="AA615" s="84"/>
      <c r="AB615" s="85"/>
      <c r="AC615" s="155"/>
      <c r="AD615" s="81"/>
      <c r="AE615" s="82"/>
      <c r="AF615" s="83"/>
      <c r="AG615" s="84"/>
      <c r="AH615" s="85"/>
      <c r="AI615" s="155"/>
      <c r="AJ615" s="81"/>
      <c r="AK615" s="82"/>
      <c r="AL615" s="83"/>
      <c r="AM615" s="84"/>
      <c r="AN615" s="85"/>
      <c r="AO615" s="155"/>
      <c r="AP615" s="81"/>
      <c r="AQ615" s="82"/>
      <c r="AR615" s="83"/>
      <c r="AS615" s="84"/>
      <c r="AT615" s="85"/>
      <c r="AU615" s="155"/>
      <c r="AV615" s="81"/>
      <c r="AW615" s="82"/>
      <c r="AX615" s="83"/>
      <c r="AY615" s="84"/>
      <c r="AZ615" s="85"/>
      <c r="BA615" s="155"/>
      <c r="BB615" s="81"/>
      <c r="BC615" s="82"/>
      <c r="BD615" s="83"/>
      <c r="BE615" s="84"/>
      <c r="BF615" s="85"/>
      <c r="BG615" s="155"/>
    </row>
    <row r="616" ht="16.5" customHeight="1">
      <c r="A616" s="166" t="s">
        <v>74</v>
      </c>
      <c r="B616" s="169">
        <v>7625.0</v>
      </c>
      <c r="C616" s="115">
        <v>2902.0</v>
      </c>
      <c r="D616" s="170"/>
      <c r="E616" s="170"/>
      <c r="F616" s="81">
        <v>299.0</v>
      </c>
      <c r="G616" s="82">
        <v>315.0</v>
      </c>
      <c r="H616" s="83">
        <v>277.0</v>
      </c>
      <c r="I616" s="84">
        <v>226.0</v>
      </c>
      <c r="J616" s="85">
        <v>568.0</v>
      </c>
      <c r="K616" s="155">
        <v>102.0</v>
      </c>
      <c r="L616" s="81">
        <v>320.0</v>
      </c>
      <c r="M616" s="82">
        <v>345.0</v>
      </c>
      <c r="N616" s="83">
        <v>286.0</v>
      </c>
      <c r="O616" s="84">
        <v>219.0</v>
      </c>
      <c r="P616" s="85">
        <v>556.0</v>
      </c>
      <c r="Q616" s="155">
        <v>103.0</v>
      </c>
      <c r="R616" s="81">
        <v>314.0</v>
      </c>
      <c r="S616" s="82">
        <v>317.0</v>
      </c>
      <c r="T616" s="83">
        <v>283.0</v>
      </c>
      <c r="U616" s="84">
        <v>213.0</v>
      </c>
      <c r="V616" s="85">
        <v>559.0</v>
      </c>
      <c r="W616" s="155">
        <v>98.0</v>
      </c>
      <c r="X616" s="81"/>
      <c r="Y616" s="82"/>
      <c r="Z616" s="83"/>
      <c r="AA616" s="84"/>
      <c r="AB616" s="85"/>
      <c r="AC616" s="155"/>
      <c r="AD616" s="81"/>
      <c r="AE616" s="82"/>
      <c r="AF616" s="83"/>
      <c r="AG616" s="84"/>
      <c r="AH616" s="85"/>
      <c r="AI616" s="155"/>
      <c r="AJ616" s="81"/>
      <c r="AK616" s="82"/>
      <c r="AL616" s="83"/>
      <c r="AM616" s="84"/>
      <c r="AN616" s="85"/>
      <c r="AO616" s="155"/>
      <c r="AP616" s="81"/>
      <c r="AQ616" s="82"/>
      <c r="AR616" s="83"/>
      <c r="AS616" s="84"/>
      <c r="AT616" s="85"/>
      <c r="AU616" s="155"/>
      <c r="AV616" s="81"/>
      <c r="AW616" s="82"/>
      <c r="AX616" s="83"/>
      <c r="AY616" s="84"/>
      <c r="AZ616" s="85"/>
      <c r="BA616" s="155"/>
      <c r="BB616" s="81"/>
      <c r="BC616" s="82"/>
      <c r="BD616" s="83"/>
      <c r="BE616" s="84"/>
      <c r="BF616" s="85"/>
      <c r="BG616" s="155"/>
    </row>
    <row r="617" ht="16.5" customHeight="1">
      <c r="A617" s="166" t="s">
        <v>74</v>
      </c>
      <c r="B617" s="169">
        <v>7634.0</v>
      </c>
      <c r="C617" s="115">
        <v>1704.0</v>
      </c>
      <c r="D617" s="170"/>
      <c r="E617" s="170"/>
      <c r="F617" s="81">
        <v>201.0</v>
      </c>
      <c r="G617" s="82">
        <v>176.0</v>
      </c>
      <c r="H617" s="83">
        <v>134.0</v>
      </c>
      <c r="I617" s="84">
        <v>151.0</v>
      </c>
      <c r="J617" s="85">
        <v>374.0</v>
      </c>
      <c r="K617" s="155">
        <v>93.0</v>
      </c>
      <c r="L617" s="81">
        <v>212.0</v>
      </c>
      <c r="M617" s="82">
        <v>176.0</v>
      </c>
      <c r="N617" s="83">
        <v>149.0</v>
      </c>
      <c r="O617" s="84">
        <v>152.0</v>
      </c>
      <c r="P617" s="85">
        <v>379.0</v>
      </c>
      <c r="Q617" s="155">
        <v>87.0</v>
      </c>
      <c r="R617" s="81">
        <v>209.0</v>
      </c>
      <c r="S617" s="82">
        <v>171.0</v>
      </c>
      <c r="T617" s="83">
        <v>145.0</v>
      </c>
      <c r="U617" s="84">
        <v>148.0</v>
      </c>
      <c r="V617" s="85">
        <v>368.0</v>
      </c>
      <c r="W617" s="155">
        <v>84.0</v>
      </c>
      <c r="X617" s="81"/>
      <c r="Y617" s="82"/>
      <c r="Z617" s="83"/>
      <c r="AA617" s="84"/>
      <c r="AB617" s="85"/>
      <c r="AC617" s="155"/>
      <c r="AD617" s="81"/>
      <c r="AE617" s="82"/>
      <c r="AF617" s="83"/>
      <c r="AG617" s="84"/>
      <c r="AH617" s="85"/>
      <c r="AI617" s="155"/>
      <c r="AJ617" s="81"/>
      <c r="AK617" s="82"/>
      <c r="AL617" s="83"/>
      <c r="AM617" s="84"/>
      <c r="AN617" s="85"/>
      <c r="AO617" s="155"/>
      <c r="AP617" s="81"/>
      <c r="AQ617" s="82"/>
      <c r="AR617" s="83"/>
      <c r="AS617" s="84"/>
      <c r="AT617" s="85"/>
      <c r="AU617" s="155"/>
      <c r="AV617" s="81"/>
      <c r="AW617" s="82"/>
      <c r="AX617" s="83"/>
      <c r="AY617" s="84"/>
      <c r="AZ617" s="85"/>
      <c r="BA617" s="155"/>
      <c r="BB617" s="81"/>
      <c r="BC617" s="82"/>
      <c r="BD617" s="83"/>
      <c r="BE617" s="84"/>
      <c r="BF617" s="85"/>
      <c r="BG617" s="155"/>
    </row>
    <row r="618" ht="16.5" customHeight="1">
      <c r="A618" s="166" t="s">
        <v>74</v>
      </c>
      <c r="B618" s="169">
        <v>7641.0</v>
      </c>
      <c r="C618" s="115">
        <v>1700.0</v>
      </c>
      <c r="D618" s="170"/>
      <c r="E618" s="170"/>
      <c r="F618" s="81">
        <v>247.0</v>
      </c>
      <c r="G618" s="82">
        <v>251.0</v>
      </c>
      <c r="H618" s="83">
        <v>109.0</v>
      </c>
      <c r="I618" s="84">
        <v>177.0</v>
      </c>
      <c r="J618" s="85">
        <v>487.0</v>
      </c>
      <c r="K618" s="155">
        <v>33.0</v>
      </c>
      <c r="L618" s="81">
        <v>279.0</v>
      </c>
      <c r="M618" s="82">
        <v>303.0</v>
      </c>
      <c r="N618" s="83">
        <v>125.0</v>
      </c>
      <c r="O618" s="84">
        <v>160.0</v>
      </c>
      <c r="P618" s="85">
        <v>460.0</v>
      </c>
      <c r="Q618" s="155">
        <v>27.0</v>
      </c>
      <c r="R618" s="81">
        <v>265.0</v>
      </c>
      <c r="S618" s="82">
        <v>278.0</v>
      </c>
      <c r="T618" s="83">
        <v>123.0</v>
      </c>
      <c r="U618" s="84">
        <v>157.0</v>
      </c>
      <c r="V618" s="85">
        <v>444.0</v>
      </c>
      <c r="W618" s="155">
        <v>28.0</v>
      </c>
      <c r="X618" s="81"/>
      <c r="Y618" s="82"/>
      <c r="Z618" s="83"/>
      <c r="AA618" s="84"/>
      <c r="AB618" s="85"/>
      <c r="AC618" s="155"/>
      <c r="AD618" s="81"/>
      <c r="AE618" s="82"/>
      <c r="AF618" s="83"/>
      <c r="AG618" s="84"/>
      <c r="AH618" s="85"/>
      <c r="AI618" s="155"/>
      <c r="AJ618" s="81"/>
      <c r="AK618" s="82"/>
      <c r="AL618" s="83"/>
      <c r="AM618" s="84"/>
      <c r="AN618" s="85"/>
      <c r="AO618" s="155"/>
      <c r="AP618" s="81"/>
      <c r="AQ618" s="82"/>
      <c r="AR618" s="83"/>
      <c r="AS618" s="84"/>
      <c r="AT618" s="85"/>
      <c r="AU618" s="155"/>
      <c r="AV618" s="81"/>
      <c r="AW618" s="82"/>
      <c r="AX618" s="83"/>
      <c r="AY618" s="84"/>
      <c r="AZ618" s="85"/>
      <c r="BA618" s="155"/>
      <c r="BB618" s="81"/>
      <c r="BC618" s="82"/>
      <c r="BD618" s="83"/>
      <c r="BE618" s="84"/>
      <c r="BF618" s="85"/>
      <c r="BG618" s="155"/>
    </row>
    <row r="619" ht="16.5" customHeight="1">
      <c r="A619" s="166" t="s">
        <v>74</v>
      </c>
      <c r="B619" s="169">
        <v>7643.0</v>
      </c>
      <c r="C619" s="115">
        <v>1962.0</v>
      </c>
      <c r="D619" s="170"/>
      <c r="E619" s="170"/>
      <c r="F619" s="81">
        <v>225.0</v>
      </c>
      <c r="G619" s="82">
        <v>202.0</v>
      </c>
      <c r="H619" s="83">
        <v>173.0</v>
      </c>
      <c r="I619" s="84">
        <v>165.0</v>
      </c>
      <c r="J619" s="85">
        <v>451.0</v>
      </c>
      <c r="K619" s="155">
        <v>77.0</v>
      </c>
      <c r="L619" s="81">
        <v>241.0</v>
      </c>
      <c r="M619" s="82">
        <v>231.0</v>
      </c>
      <c r="N619" s="83">
        <v>184.0</v>
      </c>
      <c r="O619" s="84">
        <v>158.0</v>
      </c>
      <c r="P619" s="85">
        <v>442.0</v>
      </c>
      <c r="Q619" s="155">
        <v>69.0</v>
      </c>
      <c r="R619" s="81">
        <v>229.0</v>
      </c>
      <c r="S619" s="82">
        <v>214.0</v>
      </c>
      <c r="T619" s="83">
        <v>174.0</v>
      </c>
      <c r="U619" s="84">
        <v>158.0</v>
      </c>
      <c r="V619" s="85">
        <v>432.0</v>
      </c>
      <c r="W619" s="155">
        <v>75.0</v>
      </c>
      <c r="X619" s="81"/>
      <c r="Y619" s="82"/>
      <c r="Z619" s="83"/>
      <c r="AA619" s="84"/>
      <c r="AB619" s="85"/>
      <c r="AC619" s="155"/>
      <c r="AD619" s="81"/>
      <c r="AE619" s="82"/>
      <c r="AF619" s="83"/>
      <c r="AG619" s="84"/>
      <c r="AH619" s="85"/>
      <c r="AI619" s="155"/>
      <c r="AJ619" s="81"/>
      <c r="AK619" s="82"/>
      <c r="AL619" s="83"/>
      <c r="AM619" s="84"/>
      <c r="AN619" s="85"/>
      <c r="AO619" s="155"/>
      <c r="AP619" s="81"/>
      <c r="AQ619" s="82"/>
      <c r="AR619" s="83"/>
      <c r="AS619" s="84"/>
      <c r="AT619" s="85"/>
      <c r="AU619" s="155"/>
      <c r="AV619" s="81"/>
      <c r="AW619" s="82"/>
      <c r="AX619" s="83"/>
      <c r="AY619" s="84"/>
      <c r="AZ619" s="85"/>
      <c r="BA619" s="155"/>
      <c r="BB619" s="81"/>
      <c r="BC619" s="82"/>
      <c r="BD619" s="83"/>
      <c r="BE619" s="84"/>
      <c r="BF619" s="85"/>
      <c r="BG619" s="155"/>
    </row>
    <row r="620" ht="16.5" customHeight="1">
      <c r="A620" s="166" t="s">
        <v>74</v>
      </c>
      <c r="B620" s="169">
        <v>7651.0</v>
      </c>
      <c r="C620" s="115">
        <v>2163.0</v>
      </c>
      <c r="D620" s="170"/>
      <c r="E620" s="170"/>
      <c r="F620" s="81">
        <v>239.0</v>
      </c>
      <c r="G620" s="82">
        <v>234.0</v>
      </c>
      <c r="H620" s="83">
        <v>177.0</v>
      </c>
      <c r="I620" s="84">
        <v>210.0</v>
      </c>
      <c r="J620" s="85">
        <v>449.0</v>
      </c>
      <c r="K620" s="155">
        <v>72.0</v>
      </c>
      <c r="L620" s="81">
        <v>259.0</v>
      </c>
      <c r="M620" s="82">
        <v>262.0</v>
      </c>
      <c r="N620" s="83">
        <v>185.0</v>
      </c>
      <c r="O620" s="84">
        <v>209.0</v>
      </c>
      <c r="P620" s="85">
        <v>453.0</v>
      </c>
      <c r="Q620" s="155">
        <v>68.0</v>
      </c>
      <c r="R620" s="81">
        <v>246.0</v>
      </c>
      <c r="S620" s="82">
        <v>247.0</v>
      </c>
      <c r="T620" s="83">
        <v>188.0</v>
      </c>
      <c r="U620" s="84">
        <v>209.0</v>
      </c>
      <c r="V620" s="85">
        <v>462.0</v>
      </c>
      <c r="W620" s="155">
        <v>63.0</v>
      </c>
      <c r="X620" s="81"/>
      <c r="Y620" s="82"/>
      <c r="Z620" s="83"/>
      <c r="AA620" s="84"/>
      <c r="AB620" s="85"/>
      <c r="AC620" s="155"/>
      <c r="AD620" s="81"/>
      <c r="AE620" s="82"/>
      <c r="AF620" s="83"/>
      <c r="AG620" s="84"/>
      <c r="AH620" s="85"/>
      <c r="AI620" s="155"/>
      <c r="AJ620" s="81"/>
      <c r="AK620" s="82"/>
      <c r="AL620" s="83"/>
      <c r="AM620" s="84"/>
      <c r="AN620" s="85"/>
      <c r="AO620" s="155"/>
      <c r="AP620" s="81"/>
      <c r="AQ620" s="82"/>
      <c r="AR620" s="83"/>
      <c r="AS620" s="84"/>
      <c r="AT620" s="85"/>
      <c r="AU620" s="155"/>
      <c r="AV620" s="81"/>
      <c r="AW620" s="82"/>
      <c r="AX620" s="83"/>
      <c r="AY620" s="84"/>
      <c r="AZ620" s="85"/>
      <c r="BA620" s="155"/>
      <c r="BB620" s="81"/>
      <c r="BC620" s="82"/>
      <c r="BD620" s="83"/>
      <c r="BE620" s="84"/>
      <c r="BF620" s="85"/>
      <c r="BG620" s="155"/>
    </row>
    <row r="621" ht="16.5" customHeight="1">
      <c r="A621" s="166" t="s">
        <v>74</v>
      </c>
      <c r="B621" s="169">
        <v>7652.0</v>
      </c>
      <c r="C621" s="115">
        <v>1536.0</v>
      </c>
      <c r="D621" s="170"/>
      <c r="E621" s="170"/>
      <c r="F621" s="81">
        <v>234.0</v>
      </c>
      <c r="G621" s="82">
        <v>160.0</v>
      </c>
      <c r="H621" s="83">
        <v>140.0</v>
      </c>
      <c r="I621" s="84">
        <v>118.0</v>
      </c>
      <c r="J621" s="85">
        <v>268.0</v>
      </c>
      <c r="K621" s="155">
        <v>54.0</v>
      </c>
      <c r="L621" s="81">
        <v>259.0</v>
      </c>
      <c r="M621" s="82">
        <v>172.0</v>
      </c>
      <c r="N621" s="83">
        <v>146.0</v>
      </c>
      <c r="O621" s="84">
        <v>104.0</v>
      </c>
      <c r="P621" s="85">
        <v>266.0</v>
      </c>
      <c r="Q621" s="155">
        <v>51.0</v>
      </c>
      <c r="R621" s="81">
        <v>227.0</v>
      </c>
      <c r="S621" s="82">
        <v>160.0</v>
      </c>
      <c r="T621" s="83">
        <v>138.0</v>
      </c>
      <c r="U621" s="84">
        <v>123.0</v>
      </c>
      <c r="V621" s="85">
        <v>263.0</v>
      </c>
      <c r="W621" s="155">
        <v>52.0</v>
      </c>
      <c r="X621" s="81"/>
      <c r="Y621" s="82"/>
      <c r="Z621" s="83"/>
      <c r="AA621" s="84"/>
      <c r="AB621" s="85"/>
      <c r="AC621" s="155"/>
      <c r="AD621" s="81"/>
      <c r="AE621" s="82"/>
      <c r="AF621" s="83"/>
      <c r="AG621" s="84"/>
      <c r="AH621" s="85"/>
      <c r="AI621" s="155"/>
      <c r="AJ621" s="81"/>
      <c r="AK621" s="82"/>
      <c r="AL621" s="83"/>
      <c r="AM621" s="84"/>
      <c r="AN621" s="85"/>
      <c r="AO621" s="155"/>
      <c r="AP621" s="81"/>
      <c r="AQ621" s="82"/>
      <c r="AR621" s="83"/>
      <c r="AS621" s="84"/>
      <c r="AT621" s="85"/>
      <c r="AU621" s="155"/>
      <c r="AV621" s="81"/>
      <c r="AW621" s="82"/>
      <c r="AX621" s="83"/>
      <c r="AY621" s="84"/>
      <c r="AZ621" s="85"/>
      <c r="BA621" s="155"/>
      <c r="BB621" s="81"/>
      <c r="BC621" s="82"/>
      <c r="BD621" s="83"/>
      <c r="BE621" s="84"/>
      <c r="BF621" s="85"/>
      <c r="BG621" s="155"/>
    </row>
    <row r="622" ht="16.5" customHeight="1">
      <c r="A622" s="166" t="s">
        <v>74</v>
      </c>
      <c r="B622" s="169">
        <v>7663.0</v>
      </c>
      <c r="C622" s="115">
        <v>977.0</v>
      </c>
      <c r="D622" s="170"/>
      <c r="E622" s="170"/>
      <c r="F622" s="81">
        <v>94.0</v>
      </c>
      <c r="G622" s="82">
        <v>87.0</v>
      </c>
      <c r="H622" s="83">
        <v>67.0</v>
      </c>
      <c r="I622" s="84">
        <v>97.0</v>
      </c>
      <c r="J622" s="85">
        <v>184.0</v>
      </c>
      <c r="K622" s="155">
        <v>21.0</v>
      </c>
      <c r="L622" s="81">
        <v>107.0</v>
      </c>
      <c r="M622" s="82">
        <v>94.0</v>
      </c>
      <c r="N622" s="83">
        <v>71.0</v>
      </c>
      <c r="O622" s="84">
        <v>92.0</v>
      </c>
      <c r="P622" s="85">
        <v>189.0</v>
      </c>
      <c r="Q622" s="155">
        <v>21.0</v>
      </c>
      <c r="R622" s="81">
        <v>97.0</v>
      </c>
      <c r="S622" s="82">
        <v>94.0</v>
      </c>
      <c r="T622" s="83">
        <v>72.0</v>
      </c>
      <c r="U622" s="84">
        <v>91.0</v>
      </c>
      <c r="V622" s="85">
        <v>182.0</v>
      </c>
      <c r="W622" s="155">
        <v>19.0</v>
      </c>
      <c r="X622" s="81"/>
      <c r="Y622" s="82"/>
      <c r="Z622" s="83"/>
      <c r="AA622" s="84"/>
      <c r="AB622" s="85"/>
      <c r="AC622" s="155"/>
      <c r="AD622" s="81"/>
      <c r="AE622" s="82"/>
      <c r="AF622" s="83"/>
      <c r="AG622" s="84"/>
      <c r="AH622" s="85"/>
      <c r="AI622" s="155"/>
      <c r="AJ622" s="81"/>
      <c r="AK622" s="82"/>
      <c r="AL622" s="83"/>
      <c r="AM622" s="84"/>
      <c r="AN622" s="85"/>
      <c r="AO622" s="155"/>
      <c r="AP622" s="81"/>
      <c r="AQ622" s="82"/>
      <c r="AR622" s="83"/>
      <c r="AS622" s="84"/>
      <c r="AT622" s="85"/>
      <c r="AU622" s="155"/>
      <c r="AV622" s="81"/>
      <c r="AW622" s="82"/>
      <c r="AX622" s="83"/>
      <c r="AY622" s="84"/>
      <c r="AZ622" s="85"/>
      <c r="BA622" s="155"/>
      <c r="BB622" s="81"/>
      <c r="BC622" s="82"/>
      <c r="BD622" s="83"/>
      <c r="BE622" s="84"/>
      <c r="BF622" s="85"/>
      <c r="BG622" s="155"/>
    </row>
    <row r="623" ht="16.5" customHeight="1">
      <c r="A623" s="166" t="s">
        <v>74</v>
      </c>
      <c r="B623" s="169">
        <v>7665.0</v>
      </c>
      <c r="C623" s="115">
        <v>3184.0</v>
      </c>
      <c r="D623" s="170"/>
      <c r="E623" s="170"/>
      <c r="F623" s="81">
        <v>364.0</v>
      </c>
      <c r="G623" s="82">
        <v>307.0</v>
      </c>
      <c r="H623" s="83">
        <v>252.0</v>
      </c>
      <c r="I623" s="84">
        <v>291.0</v>
      </c>
      <c r="J623" s="85">
        <v>708.0</v>
      </c>
      <c r="K623" s="155">
        <v>152.0</v>
      </c>
      <c r="L623" s="81">
        <v>378.0</v>
      </c>
      <c r="M623" s="82">
        <v>351.0</v>
      </c>
      <c r="N623" s="83">
        <v>267.0</v>
      </c>
      <c r="O623" s="84">
        <v>280.0</v>
      </c>
      <c r="P623" s="85">
        <v>693.0</v>
      </c>
      <c r="Q623" s="155">
        <v>149.0</v>
      </c>
      <c r="R623" s="81">
        <v>366.0</v>
      </c>
      <c r="S623" s="82">
        <v>330.0</v>
      </c>
      <c r="T623" s="83">
        <v>261.0</v>
      </c>
      <c r="U623" s="84">
        <v>284.0</v>
      </c>
      <c r="V623" s="85">
        <v>684.0</v>
      </c>
      <c r="W623" s="155">
        <v>146.0</v>
      </c>
      <c r="X623" s="81"/>
      <c r="Y623" s="82"/>
      <c r="Z623" s="83"/>
      <c r="AA623" s="84"/>
      <c r="AB623" s="85"/>
      <c r="AC623" s="155"/>
      <c r="AD623" s="81"/>
      <c r="AE623" s="82"/>
      <c r="AF623" s="83"/>
      <c r="AG623" s="84"/>
      <c r="AH623" s="85"/>
      <c r="AI623" s="155"/>
      <c r="AJ623" s="81"/>
      <c r="AK623" s="82"/>
      <c r="AL623" s="83"/>
      <c r="AM623" s="84"/>
      <c r="AN623" s="85"/>
      <c r="AO623" s="155"/>
      <c r="AP623" s="81"/>
      <c r="AQ623" s="82"/>
      <c r="AR623" s="83"/>
      <c r="AS623" s="84"/>
      <c r="AT623" s="85"/>
      <c r="AU623" s="155"/>
      <c r="AV623" s="81"/>
      <c r="AW623" s="82"/>
      <c r="AX623" s="83"/>
      <c r="AY623" s="84"/>
      <c r="AZ623" s="85"/>
      <c r="BA623" s="155"/>
      <c r="BB623" s="81"/>
      <c r="BC623" s="82"/>
      <c r="BD623" s="83"/>
      <c r="BE623" s="84"/>
      <c r="BF623" s="85"/>
      <c r="BG623" s="155"/>
    </row>
    <row r="624" ht="16.5" customHeight="1">
      <c r="A624" s="166" t="s">
        <v>74</v>
      </c>
      <c r="B624" s="169">
        <v>7674.0</v>
      </c>
      <c r="C624" s="115">
        <v>1508.0</v>
      </c>
      <c r="D624" s="170"/>
      <c r="E624" s="170"/>
      <c r="F624" s="81">
        <v>183.0</v>
      </c>
      <c r="G624" s="82">
        <v>120.0</v>
      </c>
      <c r="H624" s="83">
        <v>116.0</v>
      </c>
      <c r="I624" s="84">
        <v>125.0</v>
      </c>
      <c r="J624" s="85">
        <v>298.0</v>
      </c>
      <c r="K624" s="155">
        <v>67.0</v>
      </c>
      <c r="L624" s="81">
        <v>191.0</v>
      </c>
      <c r="M624" s="82">
        <v>146.0</v>
      </c>
      <c r="N624" s="83">
        <v>125.0</v>
      </c>
      <c r="O624" s="84">
        <v>127.0</v>
      </c>
      <c r="P624" s="85">
        <v>293.0</v>
      </c>
      <c r="Q624" s="155">
        <v>60.0</v>
      </c>
      <c r="R624" s="81">
        <v>179.0</v>
      </c>
      <c r="S624" s="82">
        <v>151.0</v>
      </c>
      <c r="T624" s="83">
        <v>129.0</v>
      </c>
      <c r="U624" s="84">
        <v>126.0</v>
      </c>
      <c r="V624" s="85">
        <v>271.0</v>
      </c>
      <c r="W624" s="155">
        <v>60.0</v>
      </c>
      <c r="X624" s="81"/>
      <c r="Y624" s="82"/>
      <c r="Z624" s="83"/>
      <c r="AA624" s="84"/>
      <c r="AB624" s="85"/>
      <c r="AC624" s="155"/>
      <c r="AD624" s="81"/>
      <c r="AE624" s="82"/>
      <c r="AF624" s="83"/>
      <c r="AG624" s="84"/>
      <c r="AH624" s="85"/>
      <c r="AI624" s="155"/>
      <c r="AJ624" s="81"/>
      <c r="AK624" s="82"/>
      <c r="AL624" s="83"/>
      <c r="AM624" s="84"/>
      <c r="AN624" s="85"/>
      <c r="AO624" s="155"/>
      <c r="AP624" s="81"/>
      <c r="AQ624" s="82"/>
      <c r="AR624" s="83"/>
      <c r="AS624" s="84"/>
      <c r="AT624" s="85"/>
      <c r="AU624" s="155"/>
      <c r="AV624" s="81"/>
      <c r="AW624" s="82"/>
      <c r="AX624" s="83"/>
      <c r="AY624" s="84"/>
      <c r="AZ624" s="85"/>
      <c r="BA624" s="155"/>
      <c r="BB624" s="81"/>
      <c r="BC624" s="82"/>
      <c r="BD624" s="83"/>
      <c r="BE624" s="84"/>
      <c r="BF624" s="85"/>
      <c r="BG624" s="155"/>
    </row>
    <row r="625" ht="16.5" customHeight="1">
      <c r="A625" s="166" t="s">
        <v>74</v>
      </c>
      <c r="B625" s="169">
        <v>7675.0</v>
      </c>
      <c r="C625" s="115">
        <v>938.0</v>
      </c>
      <c r="D625" s="170"/>
      <c r="E625" s="170"/>
      <c r="F625" s="81">
        <v>99.0</v>
      </c>
      <c r="G625" s="82">
        <v>91.0</v>
      </c>
      <c r="H625" s="83">
        <v>88.0</v>
      </c>
      <c r="I625" s="84">
        <v>88.0</v>
      </c>
      <c r="J625" s="85">
        <v>142.0</v>
      </c>
      <c r="K625" s="155">
        <v>41.0</v>
      </c>
      <c r="L625" s="81">
        <v>108.0</v>
      </c>
      <c r="M625" s="82">
        <v>96.0</v>
      </c>
      <c r="N625" s="83">
        <v>94.0</v>
      </c>
      <c r="O625" s="84">
        <v>74.0</v>
      </c>
      <c r="P625" s="85">
        <v>142.0</v>
      </c>
      <c r="Q625" s="155">
        <v>37.0</v>
      </c>
      <c r="R625" s="81">
        <v>104.0</v>
      </c>
      <c r="S625" s="82">
        <v>99.0</v>
      </c>
      <c r="T625" s="83">
        <v>92.0</v>
      </c>
      <c r="U625" s="84">
        <v>77.0</v>
      </c>
      <c r="V625" s="85">
        <v>136.0</v>
      </c>
      <c r="W625" s="155">
        <v>36.0</v>
      </c>
      <c r="X625" s="81"/>
      <c r="Y625" s="82"/>
      <c r="Z625" s="83"/>
      <c r="AA625" s="84"/>
      <c r="AB625" s="85"/>
      <c r="AC625" s="155"/>
      <c r="AD625" s="81"/>
      <c r="AE625" s="82"/>
      <c r="AF625" s="83"/>
      <c r="AG625" s="84"/>
      <c r="AH625" s="85"/>
      <c r="AI625" s="155"/>
      <c r="AJ625" s="81"/>
      <c r="AK625" s="82"/>
      <c r="AL625" s="83"/>
      <c r="AM625" s="84"/>
      <c r="AN625" s="85"/>
      <c r="AO625" s="155"/>
      <c r="AP625" s="81"/>
      <c r="AQ625" s="82"/>
      <c r="AR625" s="83"/>
      <c r="AS625" s="84"/>
      <c r="AT625" s="85"/>
      <c r="AU625" s="155"/>
      <c r="AV625" s="81"/>
      <c r="AW625" s="82"/>
      <c r="AX625" s="83"/>
      <c r="AY625" s="84"/>
      <c r="AZ625" s="85"/>
      <c r="BA625" s="155"/>
      <c r="BB625" s="81"/>
      <c r="BC625" s="82"/>
      <c r="BD625" s="83"/>
      <c r="BE625" s="84"/>
      <c r="BF625" s="85"/>
      <c r="BG625" s="155"/>
    </row>
    <row r="626" ht="16.5" customHeight="1">
      <c r="A626" s="166" t="s">
        <v>74</v>
      </c>
      <c r="B626" s="169">
        <v>7683.0</v>
      </c>
      <c r="C626" s="115">
        <v>1527.0</v>
      </c>
      <c r="D626" s="170"/>
      <c r="E626" s="170"/>
      <c r="F626" s="81">
        <v>169.0</v>
      </c>
      <c r="G626" s="82">
        <v>111.0</v>
      </c>
      <c r="H626" s="83">
        <v>121.0</v>
      </c>
      <c r="I626" s="84">
        <v>121.0</v>
      </c>
      <c r="J626" s="85">
        <v>299.0</v>
      </c>
      <c r="K626" s="155">
        <v>71.0</v>
      </c>
      <c r="L626" s="81">
        <v>183.0</v>
      </c>
      <c r="M626" s="82">
        <v>123.0</v>
      </c>
      <c r="N626" s="83">
        <v>134.0</v>
      </c>
      <c r="O626" s="84">
        <v>115.0</v>
      </c>
      <c r="P626" s="85">
        <v>292.0</v>
      </c>
      <c r="Q626" s="155">
        <v>67.0</v>
      </c>
      <c r="R626" s="81">
        <v>172.0</v>
      </c>
      <c r="S626" s="82">
        <v>119.0</v>
      </c>
      <c r="T626" s="83">
        <v>129.0</v>
      </c>
      <c r="U626" s="84">
        <v>117.0</v>
      </c>
      <c r="V626" s="85">
        <v>285.0</v>
      </c>
      <c r="W626" s="155">
        <v>69.0</v>
      </c>
      <c r="X626" s="81"/>
      <c r="Y626" s="82"/>
      <c r="Z626" s="83"/>
      <c r="AA626" s="84"/>
      <c r="AB626" s="85"/>
      <c r="AC626" s="155"/>
      <c r="AD626" s="81"/>
      <c r="AE626" s="82"/>
      <c r="AF626" s="83"/>
      <c r="AG626" s="84"/>
      <c r="AH626" s="85"/>
      <c r="AI626" s="155"/>
      <c r="AJ626" s="81"/>
      <c r="AK626" s="82"/>
      <c r="AL626" s="83"/>
      <c r="AM626" s="84"/>
      <c r="AN626" s="85"/>
      <c r="AO626" s="155"/>
      <c r="AP626" s="81"/>
      <c r="AQ626" s="82"/>
      <c r="AR626" s="83"/>
      <c r="AS626" s="84"/>
      <c r="AT626" s="85"/>
      <c r="AU626" s="155"/>
      <c r="AV626" s="81"/>
      <c r="AW626" s="82"/>
      <c r="AX626" s="83"/>
      <c r="AY626" s="84"/>
      <c r="AZ626" s="85"/>
      <c r="BA626" s="155"/>
      <c r="BB626" s="81"/>
      <c r="BC626" s="82"/>
      <c r="BD626" s="83"/>
      <c r="BE626" s="84"/>
      <c r="BF626" s="85"/>
      <c r="BG626" s="155"/>
    </row>
    <row r="627" ht="16.5" customHeight="1">
      <c r="A627" s="166" t="s">
        <v>74</v>
      </c>
      <c r="B627" s="169">
        <v>7684.0</v>
      </c>
      <c r="C627" s="115">
        <v>2047.0</v>
      </c>
      <c r="D627" s="170"/>
      <c r="E627" s="170"/>
      <c r="F627" s="81">
        <v>166.0</v>
      </c>
      <c r="G627" s="82">
        <v>164.0</v>
      </c>
      <c r="H627" s="83">
        <v>116.0</v>
      </c>
      <c r="I627" s="84">
        <v>138.0</v>
      </c>
      <c r="J627" s="85">
        <v>393.0</v>
      </c>
      <c r="K627" s="155">
        <v>105.0</v>
      </c>
      <c r="L627" s="81">
        <v>177.0</v>
      </c>
      <c r="M627" s="82">
        <v>170.0</v>
      </c>
      <c r="N627" s="83">
        <v>129.0</v>
      </c>
      <c r="O627" s="84">
        <v>137.0</v>
      </c>
      <c r="P627" s="85">
        <v>399.0</v>
      </c>
      <c r="Q627" s="155">
        <v>102.0</v>
      </c>
      <c r="R627" s="81">
        <v>170.0</v>
      </c>
      <c r="S627" s="82">
        <v>171.0</v>
      </c>
      <c r="T627" s="83">
        <v>122.0</v>
      </c>
      <c r="U627" s="84">
        <v>130.0</v>
      </c>
      <c r="V627" s="85">
        <v>383.0</v>
      </c>
      <c r="W627" s="155">
        <v>94.0</v>
      </c>
      <c r="X627" s="81"/>
      <c r="Y627" s="82"/>
      <c r="Z627" s="83"/>
      <c r="AA627" s="84"/>
      <c r="AB627" s="85"/>
      <c r="AC627" s="155"/>
      <c r="AD627" s="81"/>
      <c r="AE627" s="82"/>
      <c r="AF627" s="83"/>
      <c r="AG627" s="84"/>
      <c r="AH627" s="85"/>
      <c r="AI627" s="155"/>
      <c r="AJ627" s="81"/>
      <c r="AK627" s="82"/>
      <c r="AL627" s="83"/>
      <c r="AM627" s="84"/>
      <c r="AN627" s="85"/>
      <c r="AO627" s="155"/>
      <c r="AP627" s="81"/>
      <c r="AQ627" s="82"/>
      <c r="AR627" s="83"/>
      <c r="AS627" s="84"/>
      <c r="AT627" s="85"/>
      <c r="AU627" s="155"/>
      <c r="AV627" s="81"/>
      <c r="AW627" s="82"/>
      <c r="AX627" s="83"/>
      <c r="AY627" s="84"/>
      <c r="AZ627" s="85"/>
      <c r="BA627" s="155"/>
      <c r="BB627" s="81"/>
      <c r="BC627" s="82"/>
      <c r="BD627" s="83"/>
      <c r="BE627" s="84"/>
      <c r="BF627" s="85"/>
      <c r="BG627" s="155"/>
    </row>
    <row r="628" ht="16.5" customHeight="1">
      <c r="A628" s="166" t="s">
        <v>74</v>
      </c>
      <c r="B628" s="169">
        <v>7691.0</v>
      </c>
      <c r="C628" s="115">
        <v>2170.0</v>
      </c>
      <c r="D628" s="170"/>
      <c r="E628" s="170"/>
      <c r="F628" s="81">
        <v>284.0</v>
      </c>
      <c r="G628" s="82">
        <v>195.0</v>
      </c>
      <c r="H628" s="83">
        <v>190.0</v>
      </c>
      <c r="I628" s="84">
        <v>201.0</v>
      </c>
      <c r="J628" s="85">
        <v>415.0</v>
      </c>
      <c r="K628" s="155">
        <v>103.0</v>
      </c>
      <c r="L628" s="81">
        <v>312.0</v>
      </c>
      <c r="M628" s="82">
        <v>221.0</v>
      </c>
      <c r="N628" s="83">
        <v>197.0</v>
      </c>
      <c r="O628" s="84">
        <v>187.0</v>
      </c>
      <c r="P628" s="85">
        <v>401.0</v>
      </c>
      <c r="Q628" s="155">
        <v>104.0</v>
      </c>
      <c r="R628" s="81">
        <v>275.0</v>
      </c>
      <c r="S628" s="82">
        <v>200.0</v>
      </c>
      <c r="T628" s="83">
        <v>192.0</v>
      </c>
      <c r="U628" s="84">
        <v>200.0</v>
      </c>
      <c r="V628" s="85">
        <v>401.0</v>
      </c>
      <c r="W628" s="155">
        <v>97.0</v>
      </c>
      <c r="X628" s="81"/>
      <c r="Y628" s="82"/>
      <c r="Z628" s="83"/>
      <c r="AA628" s="84"/>
      <c r="AB628" s="85"/>
      <c r="AC628" s="155"/>
      <c r="AD628" s="81"/>
      <c r="AE628" s="82"/>
      <c r="AF628" s="83"/>
      <c r="AG628" s="84"/>
      <c r="AH628" s="85"/>
      <c r="AI628" s="155"/>
      <c r="AJ628" s="81"/>
      <c r="AK628" s="82"/>
      <c r="AL628" s="83"/>
      <c r="AM628" s="84"/>
      <c r="AN628" s="85"/>
      <c r="AO628" s="155"/>
      <c r="AP628" s="81"/>
      <c r="AQ628" s="82"/>
      <c r="AR628" s="83"/>
      <c r="AS628" s="84"/>
      <c r="AT628" s="85"/>
      <c r="AU628" s="155"/>
      <c r="AV628" s="81"/>
      <c r="AW628" s="82"/>
      <c r="AX628" s="83"/>
      <c r="AY628" s="84"/>
      <c r="AZ628" s="85"/>
      <c r="BA628" s="155"/>
      <c r="BB628" s="81"/>
      <c r="BC628" s="82"/>
      <c r="BD628" s="83"/>
      <c r="BE628" s="84"/>
      <c r="BF628" s="85"/>
      <c r="BG628" s="155"/>
    </row>
    <row r="629" ht="16.5" customHeight="1">
      <c r="A629" s="166" t="s">
        <v>74</v>
      </c>
      <c r="B629" s="169">
        <v>7705.0</v>
      </c>
      <c r="C629" s="115">
        <v>1266.0</v>
      </c>
      <c r="D629" s="170"/>
      <c r="E629" s="170"/>
      <c r="F629" s="81">
        <v>148.0</v>
      </c>
      <c r="G629" s="82">
        <v>158.0</v>
      </c>
      <c r="H629" s="83">
        <v>111.0</v>
      </c>
      <c r="I629" s="84">
        <v>109.0</v>
      </c>
      <c r="J629" s="85">
        <v>189.0</v>
      </c>
      <c r="K629" s="155">
        <v>43.0</v>
      </c>
      <c r="L629" s="81">
        <v>161.0</v>
      </c>
      <c r="M629" s="82">
        <v>172.0</v>
      </c>
      <c r="N629" s="83">
        <v>117.0</v>
      </c>
      <c r="O629" s="84">
        <v>105.0</v>
      </c>
      <c r="P629" s="85">
        <v>199.0</v>
      </c>
      <c r="Q629" s="155">
        <v>35.0</v>
      </c>
      <c r="R629" s="81">
        <v>153.0</v>
      </c>
      <c r="S629" s="82">
        <v>170.0</v>
      </c>
      <c r="T629" s="83">
        <v>110.0</v>
      </c>
      <c r="U629" s="84">
        <v>104.0</v>
      </c>
      <c r="V629" s="85">
        <v>191.0</v>
      </c>
      <c r="W629" s="155">
        <v>44.0</v>
      </c>
      <c r="X629" s="81"/>
      <c r="Y629" s="82"/>
      <c r="Z629" s="83"/>
      <c r="AA629" s="84"/>
      <c r="AB629" s="85"/>
      <c r="AC629" s="155"/>
      <c r="AD629" s="81"/>
      <c r="AE629" s="82"/>
      <c r="AF629" s="83"/>
      <c r="AG629" s="84"/>
      <c r="AH629" s="85"/>
      <c r="AI629" s="155"/>
      <c r="AJ629" s="81"/>
      <c r="AK629" s="82"/>
      <c r="AL629" s="83"/>
      <c r="AM629" s="84"/>
      <c r="AN629" s="85"/>
      <c r="AO629" s="155"/>
      <c r="AP629" s="81"/>
      <c r="AQ629" s="82"/>
      <c r="AR629" s="83"/>
      <c r="AS629" s="84"/>
      <c r="AT629" s="85"/>
      <c r="AU629" s="155"/>
      <c r="AV629" s="81"/>
      <c r="AW629" s="82"/>
      <c r="AX629" s="83"/>
      <c r="AY629" s="84"/>
      <c r="AZ629" s="85"/>
      <c r="BA629" s="155"/>
      <c r="BB629" s="81"/>
      <c r="BC629" s="82"/>
      <c r="BD629" s="83"/>
      <c r="BE629" s="84"/>
      <c r="BF629" s="85"/>
      <c r="BG629" s="155"/>
    </row>
    <row r="630" ht="16.5" customHeight="1">
      <c r="A630" s="166" t="s">
        <v>74</v>
      </c>
      <c r="B630" s="169">
        <v>7707.0</v>
      </c>
      <c r="C630" s="115">
        <v>442.0</v>
      </c>
      <c r="D630" s="170"/>
      <c r="E630" s="170"/>
      <c r="F630" s="81">
        <v>41.0</v>
      </c>
      <c r="G630" s="82">
        <v>31.0</v>
      </c>
      <c r="H630" s="83">
        <v>50.0</v>
      </c>
      <c r="I630" s="84">
        <v>26.0</v>
      </c>
      <c r="J630" s="85">
        <v>96.0</v>
      </c>
      <c r="K630" s="155">
        <v>26.0</v>
      </c>
      <c r="L630" s="81">
        <v>45.0</v>
      </c>
      <c r="M630" s="82">
        <v>32.0</v>
      </c>
      <c r="N630" s="83">
        <v>50.0</v>
      </c>
      <c r="O630" s="84">
        <v>24.0</v>
      </c>
      <c r="P630" s="85">
        <v>93.0</v>
      </c>
      <c r="Q630" s="155">
        <v>25.0</v>
      </c>
      <c r="R630" s="81">
        <v>46.0</v>
      </c>
      <c r="S630" s="82">
        <v>33.0</v>
      </c>
      <c r="T630" s="83">
        <v>47.0</v>
      </c>
      <c r="U630" s="84">
        <v>21.0</v>
      </c>
      <c r="V630" s="85">
        <v>94.0</v>
      </c>
      <c r="W630" s="155">
        <v>25.0</v>
      </c>
      <c r="X630" s="81"/>
      <c r="Y630" s="82"/>
      <c r="Z630" s="83"/>
      <c r="AA630" s="84"/>
      <c r="AB630" s="85"/>
      <c r="AC630" s="155"/>
      <c r="AD630" s="81"/>
      <c r="AE630" s="82"/>
      <c r="AF630" s="83"/>
      <c r="AG630" s="84"/>
      <c r="AH630" s="85"/>
      <c r="AI630" s="155"/>
      <c r="AJ630" s="81"/>
      <c r="AK630" s="82"/>
      <c r="AL630" s="83"/>
      <c r="AM630" s="84"/>
      <c r="AN630" s="85"/>
      <c r="AO630" s="155"/>
      <c r="AP630" s="81"/>
      <c r="AQ630" s="82"/>
      <c r="AR630" s="83"/>
      <c r="AS630" s="84"/>
      <c r="AT630" s="85"/>
      <c r="AU630" s="155"/>
      <c r="AV630" s="81"/>
      <c r="AW630" s="82"/>
      <c r="AX630" s="83"/>
      <c r="AY630" s="84"/>
      <c r="AZ630" s="85"/>
      <c r="BA630" s="155"/>
      <c r="BB630" s="81"/>
      <c r="BC630" s="82"/>
      <c r="BD630" s="83"/>
      <c r="BE630" s="84"/>
      <c r="BF630" s="85"/>
      <c r="BG630" s="155"/>
    </row>
    <row r="631" ht="16.5" customHeight="1">
      <c r="A631" s="166" t="s">
        <v>74</v>
      </c>
      <c r="B631" s="169">
        <v>7714.0</v>
      </c>
      <c r="C631" s="115">
        <v>1108.0</v>
      </c>
      <c r="D631" s="170"/>
      <c r="E631" s="170"/>
      <c r="F631" s="81">
        <v>55.0</v>
      </c>
      <c r="G631" s="82">
        <v>51.0</v>
      </c>
      <c r="H631" s="83">
        <v>57.0</v>
      </c>
      <c r="I631" s="84">
        <v>55.0</v>
      </c>
      <c r="J631" s="85">
        <v>178.0</v>
      </c>
      <c r="K631" s="155">
        <v>59.0</v>
      </c>
      <c r="L631" s="81">
        <v>56.0</v>
      </c>
      <c r="M631" s="82">
        <v>58.0</v>
      </c>
      <c r="N631" s="83">
        <v>54.0</v>
      </c>
      <c r="O631" s="84">
        <v>55.0</v>
      </c>
      <c r="P631" s="85">
        <v>174.0</v>
      </c>
      <c r="Q631" s="155">
        <v>56.0</v>
      </c>
      <c r="R631" s="81">
        <v>51.0</v>
      </c>
      <c r="S631" s="82">
        <v>61.0</v>
      </c>
      <c r="T631" s="83">
        <v>57.0</v>
      </c>
      <c r="U631" s="84">
        <v>57.0</v>
      </c>
      <c r="V631" s="85">
        <v>165.0</v>
      </c>
      <c r="W631" s="155">
        <v>55.0</v>
      </c>
      <c r="X631" s="81"/>
      <c r="Y631" s="82"/>
      <c r="Z631" s="83"/>
      <c r="AA631" s="84"/>
      <c r="AB631" s="85"/>
      <c r="AC631" s="155"/>
      <c r="AD631" s="81"/>
      <c r="AE631" s="82"/>
      <c r="AF631" s="83"/>
      <c r="AG631" s="84"/>
      <c r="AH631" s="85"/>
      <c r="AI631" s="155"/>
      <c r="AJ631" s="81"/>
      <c r="AK631" s="82"/>
      <c r="AL631" s="83"/>
      <c r="AM631" s="84"/>
      <c r="AN631" s="85"/>
      <c r="AO631" s="155"/>
      <c r="AP631" s="81"/>
      <c r="AQ631" s="82"/>
      <c r="AR631" s="83"/>
      <c r="AS631" s="84"/>
      <c r="AT631" s="85"/>
      <c r="AU631" s="155"/>
      <c r="AV631" s="81"/>
      <c r="AW631" s="82"/>
      <c r="AX631" s="83"/>
      <c r="AY631" s="84"/>
      <c r="AZ631" s="85"/>
      <c r="BA631" s="155"/>
      <c r="BB631" s="81"/>
      <c r="BC631" s="82"/>
      <c r="BD631" s="83"/>
      <c r="BE631" s="84"/>
      <c r="BF631" s="85"/>
      <c r="BG631" s="155"/>
    </row>
    <row r="632" ht="16.5" customHeight="1">
      <c r="A632" s="166" t="s">
        <v>74</v>
      </c>
      <c r="B632" s="169">
        <v>7715.0</v>
      </c>
      <c r="C632" s="115">
        <v>1840.0</v>
      </c>
      <c r="D632" s="170"/>
      <c r="E632" s="170"/>
      <c r="F632" s="81">
        <v>156.0</v>
      </c>
      <c r="G632" s="82">
        <v>119.0</v>
      </c>
      <c r="H632" s="83">
        <v>116.0</v>
      </c>
      <c r="I632" s="84">
        <v>128.0</v>
      </c>
      <c r="J632" s="85">
        <v>359.0</v>
      </c>
      <c r="K632" s="155">
        <v>73.0</v>
      </c>
      <c r="L632" s="81">
        <v>176.0</v>
      </c>
      <c r="M632" s="82">
        <v>140.0</v>
      </c>
      <c r="N632" s="83">
        <v>125.0</v>
      </c>
      <c r="O632" s="84">
        <v>127.0</v>
      </c>
      <c r="P632" s="85">
        <v>352.0</v>
      </c>
      <c r="Q632" s="155">
        <v>70.0</v>
      </c>
      <c r="R632" s="81">
        <v>166.0</v>
      </c>
      <c r="S632" s="82">
        <v>135.0</v>
      </c>
      <c r="T632" s="83">
        <v>120.0</v>
      </c>
      <c r="U632" s="84">
        <v>126.0</v>
      </c>
      <c r="V632" s="85">
        <v>351.0</v>
      </c>
      <c r="W632" s="155">
        <v>70.0</v>
      </c>
      <c r="X632" s="81"/>
      <c r="Y632" s="82"/>
      <c r="Z632" s="83"/>
      <c r="AA632" s="84"/>
      <c r="AB632" s="85"/>
      <c r="AC632" s="155"/>
      <c r="AD632" s="81"/>
      <c r="AE632" s="82"/>
      <c r="AF632" s="83"/>
      <c r="AG632" s="84"/>
      <c r="AH632" s="85"/>
      <c r="AI632" s="155"/>
      <c r="AJ632" s="81"/>
      <c r="AK632" s="82"/>
      <c r="AL632" s="83"/>
      <c r="AM632" s="84"/>
      <c r="AN632" s="85"/>
      <c r="AO632" s="155"/>
      <c r="AP632" s="81"/>
      <c r="AQ632" s="82"/>
      <c r="AR632" s="83"/>
      <c r="AS632" s="84"/>
      <c r="AT632" s="85"/>
      <c r="AU632" s="155"/>
      <c r="AV632" s="81"/>
      <c r="AW632" s="82"/>
      <c r="AX632" s="83"/>
      <c r="AY632" s="84"/>
      <c r="AZ632" s="85"/>
      <c r="BA632" s="155"/>
      <c r="BB632" s="81"/>
      <c r="BC632" s="82"/>
      <c r="BD632" s="83"/>
      <c r="BE632" s="84"/>
      <c r="BF632" s="85"/>
      <c r="BG632" s="155"/>
    </row>
    <row r="633" ht="16.5" customHeight="1">
      <c r="A633" s="166" t="s">
        <v>74</v>
      </c>
      <c r="B633" s="169">
        <v>7723.0</v>
      </c>
      <c r="C633" s="115">
        <v>1806.0</v>
      </c>
      <c r="D633" s="170"/>
      <c r="E633" s="170"/>
      <c r="F633" s="81">
        <v>133.0</v>
      </c>
      <c r="G633" s="82">
        <v>123.0</v>
      </c>
      <c r="H633" s="83">
        <v>106.0</v>
      </c>
      <c r="I633" s="84">
        <v>135.0</v>
      </c>
      <c r="J633" s="85">
        <v>341.0</v>
      </c>
      <c r="K633" s="155">
        <v>79.0</v>
      </c>
      <c r="L633" s="81">
        <v>149.0</v>
      </c>
      <c r="M633" s="82">
        <v>149.0</v>
      </c>
      <c r="N633" s="83">
        <v>113.0</v>
      </c>
      <c r="O633" s="84">
        <v>128.0</v>
      </c>
      <c r="P633" s="85">
        <v>334.0</v>
      </c>
      <c r="Q633" s="155">
        <v>76.0</v>
      </c>
      <c r="R633" s="81">
        <v>142.0</v>
      </c>
      <c r="S633" s="82">
        <v>152.0</v>
      </c>
      <c r="T633" s="83">
        <v>111.0</v>
      </c>
      <c r="U633" s="84">
        <v>123.0</v>
      </c>
      <c r="V633" s="85">
        <v>316.0</v>
      </c>
      <c r="W633" s="155">
        <v>75.0</v>
      </c>
      <c r="X633" s="81"/>
      <c r="Y633" s="82"/>
      <c r="Z633" s="83"/>
      <c r="AA633" s="84"/>
      <c r="AB633" s="85"/>
      <c r="AC633" s="155"/>
      <c r="AD633" s="81"/>
      <c r="AE633" s="82"/>
      <c r="AF633" s="83"/>
      <c r="AG633" s="84"/>
      <c r="AH633" s="85"/>
      <c r="AI633" s="155"/>
      <c r="AJ633" s="81"/>
      <c r="AK633" s="82"/>
      <c r="AL633" s="83"/>
      <c r="AM633" s="84"/>
      <c r="AN633" s="85"/>
      <c r="AO633" s="155"/>
      <c r="AP633" s="81"/>
      <c r="AQ633" s="82"/>
      <c r="AR633" s="83"/>
      <c r="AS633" s="84"/>
      <c r="AT633" s="85"/>
      <c r="AU633" s="155"/>
      <c r="AV633" s="81"/>
      <c r="AW633" s="82"/>
      <c r="AX633" s="83"/>
      <c r="AY633" s="84"/>
      <c r="AZ633" s="85"/>
      <c r="BA633" s="155"/>
      <c r="BB633" s="81"/>
      <c r="BC633" s="82"/>
      <c r="BD633" s="83"/>
      <c r="BE633" s="84"/>
      <c r="BF633" s="85"/>
      <c r="BG633" s="155"/>
    </row>
    <row r="634" ht="16.5" customHeight="1">
      <c r="A634" s="166" t="s">
        <v>74</v>
      </c>
      <c r="B634" s="169">
        <v>7730.0</v>
      </c>
      <c r="C634" s="115">
        <v>2507.0</v>
      </c>
      <c r="D634" s="170"/>
      <c r="E634" s="170"/>
      <c r="F634" s="81">
        <v>213.0</v>
      </c>
      <c r="G634" s="82">
        <v>179.0</v>
      </c>
      <c r="H634" s="83">
        <v>141.0</v>
      </c>
      <c r="I634" s="84">
        <v>182.0</v>
      </c>
      <c r="J634" s="85">
        <v>496.0</v>
      </c>
      <c r="K634" s="155">
        <v>93.0</v>
      </c>
      <c r="L634" s="81">
        <v>222.0</v>
      </c>
      <c r="M634" s="82">
        <v>222.0</v>
      </c>
      <c r="N634" s="83">
        <v>154.0</v>
      </c>
      <c r="O634" s="84">
        <v>187.0</v>
      </c>
      <c r="P634" s="85">
        <v>480.0</v>
      </c>
      <c r="Q634" s="155">
        <v>88.0</v>
      </c>
      <c r="R634" s="81">
        <v>207.0</v>
      </c>
      <c r="S634" s="82">
        <v>189.0</v>
      </c>
      <c r="T634" s="83">
        <v>156.0</v>
      </c>
      <c r="U634" s="84">
        <v>186.0</v>
      </c>
      <c r="V634" s="85">
        <v>488.0</v>
      </c>
      <c r="W634" s="155">
        <v>81.0</v>
      </c>
      <c r="X634" s="81"/>
      <c r="Y634" s="82"/>
      <c r="Z634" s="83"/>
      <c r="AA634" s="84"/>
      <c r="AB634" s="85"/>
      <c r="AC634" s="155"/>
      <c r="AD634" s="81"/>
      <c r="AE634" s="82"/>
      <c r="AF634" s="83"/>
      <c r="AG634" s="84"/>
      <c r="AH634" s="85"/>
      <c r="AI634" s="155"/>
      <c r="AJ634" s="81"/>
      <c r="AK634" s="82"/>
      <c r="AL634" s="83"/>
      <c r="AM634" s="84"/>
      <c r="AN634" s="85"/>
      <c r="AO634" s="155"/>
      <c r="AP634" s="81"/>
      <c r="AQ634" s="82"/>
      <c r="AR634" s="83"/>
      <c r="AS634" s="84"/>
      <c r="AT634" s="85"/>
      <c r="AU634" s="155"/>
      <c r="AV634" s="81"/>
      <c r="AW634" s="82"/>
      <c r="AX634" s="83"/>
      <c r="AY634" s="84"/>
      <c r="AZ634" s="85"/>
      <c r="BA634" s="155"/>
      <c r="BB634" s="81"/>
      <c r="BC634" s="82"/>
      <c r="BD634" s="83"/>
      <c r="BE634" s="84"/>
      <c r="BF634" s="85"/>
      <c r="BG634" s="155"/>
    </row>
  </sheetData>
  <printOptions/>
  <pageMargins bottom="0.75" footer="0.0" header="0.0" left="0.7" right="0.7" top="0.75"/>
  <pageSetup orientation="portrait"/>
  <drawing r:id="rId1"/>
</worksheet>
</file>